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<sst xmlns="http://schemas.openxmlformats.org/spreadsheetml/2006/main" count="1087" uniqueCount="558">
  <si>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</si>
  <si>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</si>
  <si>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</si>
  <si>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</si>
  <si>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</si>
  <si>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</si>
  <si>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</si>
  <si>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</si>
  <si>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</si>
  <si>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</si>
  <si>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</si>
  <si>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</si>
  <si>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</si>
  <si>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</si>
  <si>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</si>
  <si>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</si>
  <si>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</si>
  <si>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</si>
  <si>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</si>
  <si>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</si>
  <si>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</si>
  <si>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</si>
  <si>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</si>
  <si>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</si>
  <si>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</si>
  <si>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</si>
  <si>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</si>
  <si>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</si>
  <si>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</si>
  <si>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</si>
  <si>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</si>
  <si>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</si>
  <si>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</si>
  <si>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</si>
  <si>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</si>
  <si>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</si>
  <si>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</si>
  <si>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</si>
  <si>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</si>
  <si>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</si>
  <si>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</si>
  <si>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</si>
  <si>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</si>
  <si>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</si>
  <si>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</si>
  <si>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</si>
  <si>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</si>
  <si>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</si>
  <si>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</si>
  <si>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</si>
  <si>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</si>
  <si>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</si>
  <si>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</si>
  <si>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</si>
  <si>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</si>
  <si>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</si>
  <si>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</si>
  <si>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</si>
  <si>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</si>
  <si>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</si>
  <si>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</si>
  <si>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</si>
  <si>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</si>
  <si>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</si>
  <si>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</si>
  <si>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</si>
  <si>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</si>
  <si>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</si>
  <si>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</si>
  <si>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</si>
  <si>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</si>
  <si>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</si>
  <si>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</si>
  <si>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</si>
  <si>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</si>
  <si>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</si>
  <si>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</si>
  <si>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</si>
  <si>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</si>
  <si>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</si>
  <si>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</si>
  <si>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</si>
  <si>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</si>
  <si>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</si>
  <si>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</si>
  <si>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</si>
  <si>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</si>
  <si>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</si>
  <si>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</si>
  <si>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</si>
  <si>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</si>
  <si>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</si>
  <si>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</si>
  <si>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</si>
  <si>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</si>
  <si>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</si>
  <si>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</si>
  <si>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</si>
  <si>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</si>
  <si>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</si>
  <si>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</si>
  <si>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</si>
  <si>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</si>
  <si>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</si>
  <si>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</si>
  <si>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</si>
  <si>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</si>
  <si>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</si>
  <si>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</si>
  <si>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</si>
  <si>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</si>
  <si>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</si>
  <si>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</si>
  <si>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</si>
  <si>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</si>
  <si>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</si>
  <si>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</si>
  <si>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</si>
  <si>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</si>
  <si>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</si>
  <si>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</si>
  <si>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</si>
  <si>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</si>
  <si>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</si>
  <si>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</si>
  <si>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</si>
  <si>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</si>
  <si>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</si>
  <si>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</si>
  <si>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</si>
  <si>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</si>
  <si>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</si>
  <si>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</si>
  <si>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</si>
  <si>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</si>
  <si>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</si>
  <si>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</si>
  <si>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</si>
  <si>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</si>
  <si>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</si>
  <si>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</si>
  <si>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</si>
  <si>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</si>
  <si>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</si>
  <si>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</si>
  <si>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</si>
  <si>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</si>
  <si>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</si>
  <si>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</si>
  <si>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</si>
  <si>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</si>
  <si>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</si>
  <si>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</si>
  <si>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</si>
  <si>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</si>
  <si>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</si>
  <si>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</si>
  <si>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</si>
  <si>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</si>
  <si>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</si>
  <si>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</si>
  <si>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</si>
  <si>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</si>
  <si>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</si>
  <si>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</si>
  <si>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</si>
  <si>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</si>
  <si>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</si>
  <si>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</si>
  <si>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</si>
  <si>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</si>
  <si>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</si>
  <si>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</si>
  <si>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</si>
  <si>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</si>
  <si>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</si>
  <si>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</si>
  <si>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</si>
  <si>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</si>
  <si>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</si>
  <si>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</si>
  <si>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</si>
  <si>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</si>
  <si>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</si>
  <si>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</si>
  <si>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</si>
  <si>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</si>
  <si>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</si>
  <si>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</si>
  <si>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</si>
  <si>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</si>
  <si>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</si>
  <si>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</si>
  <si>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</si>
  <si>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</si>
  <si>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</si>
  <si>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</si>
  <si>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</si>
  <si>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</si>
  <si>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</si>
  <si>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</si>
  <si>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</si>
  <si>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</si>
  <si>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</si>
  <si>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熊本県甲佐町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</si>
  <si>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</si>
  <si>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</si>
  <si>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</si>
  <si>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</si>
  <si>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</si>
  <si>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</si>
  <si>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</si>
  <si>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</si>
  <si>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</si>
  <si>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</si>
  <si>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</si>
  <si>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</si>
  <si>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</si>
  <si>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</si>
  <si>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</si>
  <si>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</si>
  <si>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</si>
  <si>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</si>
  <si>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</si>
  <si>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</si>
  <si>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</si>
  <si>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</si>
  <si>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</si>
  <si>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</si>
  <si>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</si>
  <si>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</si>
  <si>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</si>
  <si>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</si>
  <si>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</si>
  <si>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</si>
  <si>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</si>
  <si>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</si>
  <si>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</si>
  <si>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</si>
  <si>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</si>
  <si>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</si>
  <si>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</si>
  <si>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</si>
  <si>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</si>
  <si>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</si>
  <si>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</si>
  <si>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</si>
  <si>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</si>
  <si>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</si>
  <si>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</si>
  <si>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</si>
  <si>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</si>
  <si>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</si>
  <si>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</si>
  <si>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</si>
  <si>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</si>
  <si>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</si>
  <si>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</si>
  <si>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</si>
  <si>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</si>
  <si>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</si>
  <si>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</si>
  <si>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</si>
  <si>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</si>
  <si>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</si>
  <si>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</si>
  <si>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</si>
  <si>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</si>
  <si>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</si>
  <si>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</si>
  <si>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</si>
  <si>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</si>
  <si>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</si>
  <si>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</si>
  <si>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</si>
  <si>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</si>
  <si>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</si>
  <si>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</si>
  <si>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</si>
  <si>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</si>
  <si>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</si>
  <si>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</si>
  <si>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</si>
  <si>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</si>
  <si>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</si>
  <si>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</si>
  <si>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</si>
  <si>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</si>
  <si>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</si>
  <si>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</si>
  <si>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</si>
  <si>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</si>
  <si>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</si>
  <si>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</si>
  <si>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</si>
  <si>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</si>
  <si>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</si>
  <si>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</si>
  <si>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</si>
  <si>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</si>
  <si>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</si>
  <si>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</si>
  <si>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</si>
  <si>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</si>
  <si>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</si>
  <si>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</si>
  <si>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</si>
  <si>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</si>
  <si>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</si>
  <si>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</si>
  <si>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</si>
  <si>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</si>
  <si>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</si>
  <si>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</si>
  <si>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</si>
  <si>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</si>
  <si>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</si>
  <si>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</si>
  <si>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</si>
  <si>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</si>
  <si>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</si>
  <si>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</si>
  <si>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</si>
  <si>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</si>
  <si>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</si>
  <si>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</si>
  <si>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</si>
  <si>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</si>
  <si>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</si>
  <si>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</si>
  <si>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</si>
  <si>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</si>
  <si>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</si>
  <si>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</si>
  <si>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</si>
  <si>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</si>
  <si>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</si>
  <si>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</si>
  <si>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</si>
  <si>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</si>
  <si>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</si>
  <si>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</si>
  <si>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</si>
  <si>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</si>
  <si>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</si>
  <si>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</si>
  <si>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</si>
  <si>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</si>
  <si>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</si>
  <si>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</si>
  <si>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</si>
  <si>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</si>
  <si>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</si>
  <si>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</si>
  <si>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</si>
  <si>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熊本県甲佐町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</si>
  <si>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</si>
  <si>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</si>
  <si>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</si>
  <si>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</si>
  <si>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</si>
  <si>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</si>
  <si>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</si>
  <si>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</si>
  <si>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</si>
  <si>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</si>
  <si>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</si>
  <si>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</si>
  <si>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</si>
  <si>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</si>
  <si>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</si>
  <si>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</si>
  <si>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</si>
  <si>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</si>
  <si>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</si>
  <si>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</si>
  <si>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</si>
  <si>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</si>
  <si>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</si>
  <si>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</si>
  <si>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</si>
  <si>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</si>
  <si>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</si>
  <si>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</si>
  <si>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</si>
  <si>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</si>
  <si>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</si>
  <si>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</si>
  <si>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</si>
  <si>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</si>
  <si>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</si>
  <si>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</si>
  <si>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</si>
  <si>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</si>
  <si>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</si>
  <si>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</si>
  <si>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</si>
  <si>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</si>
  <si>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</si>
  <si>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</si>
  <si>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</si>
  <si>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</si>
  <si>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</si>
  <si>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</si>
  <si>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</si>
  <si>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</si>
  <si>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</si>
  <si>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</si>
  <si>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</si>
  <si>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</si>
  <si>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</si>
  <si>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</si>
  <si>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</si>
  <si>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</si>
  <si>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</si>
  <si>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</si>
  <si>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</si>
  <si>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</si>
  <si>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</si>
  <si>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</si>
  <si>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</si>
  <si>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</si>
  <si>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</si>
  <si>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</si>
  <si>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</si>
  <si>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</si>
  <si>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</si>
  <si>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</si>
  <si>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</si>
  <si>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</si>
  <si>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</si>
  <si>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</si>
  <si>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</si>
  <si>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</si>
  <si>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</si>
  <si>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</si>
  <si>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</si>
  <si>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</si>
  <si>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</si>
  <si>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</si>
  <si>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</si>
  <si>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</si>
  <si>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</si>
  <si>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</si>
  <si>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</si>
  <si>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</si>
  <si>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</si>
  <si>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</si>
  <si>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</si>
  <si>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</si>
  <si>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</si>
  <si>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</si>
  <si>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</si>
  <si>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</si>
  <si>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</si>
  <si>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</si>
  <si>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</si>
  <si>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</si>
  <si>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</si>
  <si>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</si>
  <si>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</si>
  <si>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</si>
  <si>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</si>
  <si>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</si>
  <si>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</si>
  <si>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</si>
  <si>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</si>
  <si>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</si>
  <si>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</si>
  <si>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</si>
  <si>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</si>
  <si>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</si>
  <si>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</si>
  <si>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</si>
  <si>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</si>
  <si>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</si>
  <si>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</si>
  <si>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</si>
  <si>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</si>
  <si>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</si>
  <si>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</si>
  <si>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</si>
  <si>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</si>
  <si>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</si>
  <si>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</si>
  <si>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</si>
  <si>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</si>
  <si>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</si>
  <si>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</si>
  <si>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</si>
  <si>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</si>
  <si>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</si>
  <si>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</si>
  <si>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</si>
  <si>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</si>
  <si>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</si>
  <si>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</si>
  <si>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</si>
  <si>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</si>
  <si>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</si>
  <si>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</si>
  <si>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</si>
  <si>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</si>
  <si>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</si>
  <si>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</si>
  <si>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</si>
  <si>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</si>
  <si>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</si>
  <si>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</si>
  <si>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</si>
  <si>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</si>
  <si>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</si>
  <si>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</si>
  <si>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</si>
  <si>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</si>
  <si>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</si>
  <si>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</si>
  <si>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</si>
  <si>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</si>
  <si>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</si>
  <si>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</si>
  <si>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</si>
  <si>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</si>
  <si>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</si>
  <si>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</si>
  <si>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</si>
  <si>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</si>
  <si>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</si>
  <si>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</si>
  <si>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14.89</t>
  </si>
  <si>
    <t>▲ 4.86</t>
  </si>
  <si>
    <t>▲ 20.98</t>
  </si>
  <si>
    <t>一般会計</t>
  </si>
  <si>
    <t>上水道事業会計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</si>
  <si>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</si>
  <si>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</si>
  <si>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</si>
  <si>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</si>
  <si>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</si>
  <si>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</si>
  <si>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</si>
  <si>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</si>
  <si>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</si>
  <si>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</si>
  <si>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御船地区衛生施設組合</t>
    <phoneticPr fontId="2"/>
  </si>
  <si>
    <t>-</t>
    <phoneticPr fontId="2"/>
  </si>
  <si>
    <t>御船町・甲佐町衛生施設組合</t>
    <phoneticPr fontId="2"/>
  </si>
  <si>
    <t>上益城消防組合</t>
    <phoneticPr fontId="2"/>
  </si>
  <si>
    <t>上益城広域連合</t>
    <phoneticPr fontId="2"/>
  </si>
  <si>
    <t>熊本県後期高齢者医療広域連合（一般会計）</t>
    <phoneticPr fontId="2"/>
  </si>
  <si>
    <t>熊本県後期高齢者医療広域連合（後期高齢者医療特別会計）</t>
    <phoneticPr fontId="2"/>
  </si>
  <si>
    <t>熊本県市町村総合事務組合</t>
    <phoneticPr fontId="2"/>
  </si>
  <si>
    <t>特別会計（交通災害共済事業）分を含む</t>
    <phoneticPr fontId="2"/>
  </si>
  <si>
    <t>ふるさと応援基金(R05年度末現在)</t>
    <rPh sb="4" eb="6">
      <t>オウエン</t>
    </rPh>
    <rPh sb="6" eb="8">
      <t>キキン</t>
    </rPh>
    <phoneticPr fontId="5"/>
  </si>
  <si>
    <t>地域力持続化基金(R05年度末現在)</t>
    <rPh sb="0" eb="2">
      <t>チイキ</t>
    </rPh>
    <rPh sb="2" eb="3">
      <t>リョク</t>
    </rPh>
    <rPh sb="3" eb="5">
      <t>ジゾク</t>
    </rPh>
    <rPh sb="5" eb="6">
      <t>カ</t>
    </rPh>
    <rPh sb="6" eb="8">
      <t>キキン</t>
    </rPh>
    <phoneticPr fontId="2"/>
  </si>
  <si>
    <t>まちおこし基金(R05年度末現在)</t>
    <rPh sb="5" eb="7">
      <t>キキン</t>
    </rPh>
    <phoneticPr fontId="2"/>
  </si>
  <si>
    <t>公共施設等整備基金(R05年度末現在)</t>
    <rPh sb="0" eb="2">
      <t>コウキョウ</t>
    </rPh>
    <rPh sb="2" eb="4">
      <t>シセツ</t>
    </rPh>
    <rPh sb="4" eb="5">
      <t>トウ</t>
    </rPh>
    <rPh sb="5" eb="7">
      <t>セイビ</t>
    </rPh>
    <rPh sb="7" eb="9">
      <t>キキン</t>
    </rPh>
    <phoneticPr fontId="2"/>
  </si>
  <si>
    <t>定住促進住宅施設整備基金(R05年度末現在)</t>
    <rPh sb="0" eb="2">
      <t>テイジュウ</t>
    </rPh>
    <rPh sb="2" eb="4">
      <t>ソクシン</t>
    </rPh>
    <rPh sb="4" eb="6">
      <t>ジュウタク</t>
    </rPh>
    <rPh sb="6" eb="8">
      <t>シセツ</t>
    </rPh>
    <rPh sb="8" eb="10">
      <t>セイビ</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</si>
</sst>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853-42B5-802B-BD1A479F5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225927</c:v>
                </c:pt>
                <c:pt idx="1">
                  <c:v>169070</c:v>
                </c:pt>
                <c:pt idx="2">
                  <c:v>190536</c:v>
                </c:pt>
                <c:pt idx="3">
                  <c:v>118959</c:v>
                </c:pt>
                <c:pt idx="4">
                  <c:v>79609</c:v>
                </c:pt>
              </c:numCache>
            </c:numRef>
          </c:val>
          <c:smooth val="0"/>
          <c:extLst>
            <c:ext xmlns:c16="http://schemas.microsoft.com/office/drawing/2014/chart" uri="{C3380CC4-5D6E-409C-BE32-E72D297353CC}">
              <c16:uniqueId val="{00000001-6853-42B5-802B-BD1A479F5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10.220000000000001</c:v>
                </c:pt>
                <c:pt idx="1">
                  <c:v>12.78</c:v>
                </c:pt>
                <c:pt idx="2">
                  <c:v>17.39</c:v>
                </c:pt>
                <c:pt idx="3">
                  <c:v>23.04</c:v>
                </c:pt>
                <c:pt idx="4">
                  <c:v>20.72</c:v>
                </c:pt>
              </c:numCache>
            </c:numRef>
          </c:val>
          <c:extLst>
            <c:ext xmlns:c16="http://schemas.microsoft.com/office/drawing/2014/chart" uri="{C3380CC4-5D6E-409C-BE32-E72D297353CC}">
              <c16:uniqueId val="{00000000-8DC0-45BD-8090-12762B793E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34.85</c:v>
                </c:pt>
                <c:pt idx="1">
                  <c:v>34.06</c:v>
                </c:pt>
                <c:pt idx="2">
                  <c:v>35.31</c:v>
                </c:pt>
                <c:pt idx="3">
                  <c:v>38.65</c:v>
                </c:pt>
                <c:pt idx="4">
                  <c:v>39.4</c:v>
                </c:pt>
              </c:numCache>
            </c:numRef>
          </c:val>
          <c:extLst>
            <c:ext xmlns:c16="http://schemas.microsoft.com/office/drawing/2014/chart" uri="{C3380CC4-5D6E-409C-BE32-E72D297353CC}">
              <c16:uniqueId val="{00000001-8DC0-45BD-8090-12762B793E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-14.89</c:v>
                </c:pt>
                <c:pt idx="1">
                  <c:v>0.93</c:v>
                </c:pt>
                <c:pt idx="2">
                  <c:v>2.41</c:v>
                </c:pt>
                <c:pt idx="3">
                  <c:v>-4.8600000000000003</c:v>
                </c:pt>
                <c:pt idx="4">
                  <c:v>-20.98</c:v>
                </c:pt>
              </c:numCache>
            </c:numRef>
          </c:val>
          <c:smooth val="0"/>
          <c:extLst>
            <c:ext xmlns:c16="http://schemas.microsoft.com/office/drawing/2014/chart" uri="{C3380CC4-5D6E-409C-BE32-E72D297353CC}">
              <c16:uniqueId val="{00000002-8DC0-45BD-8090-12762B793E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03-4E69-BE11-1B83507F5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03-4E69-BE11-1B83507F53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03-4E69-BE11-1B83507F53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03-4E69-BE11-1B83507F53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03-4E69-BE11-1B83507F53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0.02</c:v>
                </c:pt>
                <c:pt idx="6">
                  <c:v>#N/A</c:v>
                </c:pt>
                <c:pt idx="7">
                  <c:v>0.02</c:v>
                </c:pt>
                <c:pt idx="8">
                  <c:v>#N/A</c:v>
                </c:pt>
                <c:pt idx="9">
                  <c:v>0.08</c:v>
                </c:pt>
              </c:numCache>
            </c:numRef>
          </c:val>
          <c:extLst>
            <c:ext xmlns:c16="http://schemas.microsoft.com/office/drawing/2014/chart" uri="{C3380CC4-5D6E-409C-BE32-E72D297353CC}">
              <c16:uniqueId val="{00000005-3C03-4E69-BE11-1B83507F53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0.71</c:v>
                </c:pt>
                <c:pt idx="2">
                  <c:v>#N/A</c:v>
                </c:pt>
                <c:pt idx="3">
                  <c:v>0.96</c:v>
                </c:pt>
                <c:pt idx="4">
                  <c:v>#N/A</c:v>
                </c:pt>
                <c:pt idx="5">
                  <c:v>1.66</c:v>
                </c:pt>
                <c:pt idx="6">
                  <c:v>#N/A</c:v>
                </c:pt>
                <c:pt idx="7">
                  <c:v>0.9</c:v>
                </c:pt>
                <c:pt idx="8">
                  <c:v>#N/A</c:v>
                </c:pt>
                <c:pt idx="9">
                  <c:v>0.64</c:v>
                </c:pt>
              </c:numCache>
            </c:numRef>
          </c:val>
          <c:extLst>
            <c:ext xmlns:c16="http://schemas.microsoft.com/office/drawing/2014/chart" uri="{C3380CC4-5D6E-409C-BE32-E72D297353CC}">
              <c16:uniqueId val="{00000006-3C03-4E69-BE11-1B83507F53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1.54</c:v>
                </c:pt>
                <c:pt idx="4">
                  <c:v>#N/A</c:v>
                </c:pt>
                <c:pt idx="5">
                  <c:v>1.35</c:v>
                </c:pt>
                <c:pt idx="6">
                  <c:v>#N/A</c:v>
                </c:pt>
                <c:pt idx="7">
                  <c:v>1.62</c:v>
                </c:pt>
                <c:pt idx="8">
                  <c:v>#N/A</c:v>
                </c:pt>
                <c:pt idx="9">
                  <c:v>1.41</c:v>
                </c:pt>
              </c:numCache>
            </c:numRef>
          </c:val>
          <c:extLst>
            <c:ext xmlns:c16="http://schemas.microsoft.com/office/drawing/2014/chart" uri="{C3380CC4-5D6E-409C-BE32-E72D297353CC}">
              <c16:uniqueId val="{00000007-3C03-4E69-BE11-1B83507F534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4.96</c:v>
                </c:pt>
                <c:pt idx="4">
                  <c:v>#N/A</c:v>
                </c:pt>
                <c:pt idx="5">
                  <c:v>3.99</c:v>
                </c:pt>
                <c:pt idx="6">
                  <c:v>#N/A</c:v>
                </c:pt>
                <c:pt idx="7">
                  <c:v>3.03</c:v>
                </c:pt>
                <c:pt idx="8">
                  <c:v>#N/A</c:v>
                </c:pt>
                <c:pt idx="9">
                  <c:v>3.59</c:v>
                </c:pt>
              </c:numCache>
            </c:numRef>
          </c:val>
          <c:extLst>
            <c:ext xmlns:c16="http://schemas.microsoft.com/office/drawing/2014/chart" uri="{C3380CC4-5D6E-409C-BE32-E72D297353CC}">
              <c16:uniqueId val="{00000008-3C03-4E69-BE11-1B83507F53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10.210000000000001</c:v>
                </c:pt>
                <c:pt idx="2">
                  <c:v>#N/A</c:v>
                </c:pt>
                <c:pt idx="3">
                  <c:v>12.77</c:v>
                </c:pt>
                <c:pt idx="4">
                  <c:v>#N/A</c:v>
                </c:pt>
                <c:pt idx="5">
                  <c:v>17.39</c:v>
                </c:pt>
                <c:pt idx="6">
                  <c:v>#N/A</c:v>
                </c:pt>
                <c:pt idx="7">
                  <c:v>23.03</c:v>
                </c:pt>
                <c:pt idx="8">
                  <c:v>#N/A</c:v>
                </c:pt>
                <c:pt idx="9">
                  <c:v>20.71</c:v>
                </c:pt>
              </c:numCache>
            </c:numRef>
          </c:val>
          <c:extLst>
            <c:ext xmlns:c16="http://schemas.microsoft.com/office/drawing/2014/chart" uri="{C3380CC4-5D6E-409C-BE32-E72D297353CC}">
              <c16:uniqueId val="{00000009-3C03-4E69-BE11-1B83507F5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612</c:v>
                </c:pt>
                <c:pt idx="5">
                  <c:v>788</c:v>
                </c:pt>
                <c:pt idx="8">
                  <c:v>841</c:v>
                </c:pt>
                <c:pt idx="11">
                  <c:v>896</c:v>
                </c:pt>
                <c:pt idx="14">
                  <c:v>848</c:v>
                </c:pt>
              </c:numCache>
            </c:numRef>
          </c:val>
          <c:extLst>
            <c:ext xmlns:c16="http://schemas.microsoft.com/office/drawing/2014/chart" uri="{C3380CC4-5D6E-409C-BE32-E72D297353CC}">
              <c16:uniqueId val="{00000000-482A-49C6-A00C-1C9AC847C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A-49C6-A00C-1C9AC847C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2A-49C6-A00C-1C9AC847C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25</c:v>
                </c:pt>
                <c:pt idx="6">
                  <c:v>27</c:v>
                </c:pt>
                <c:pt idx="9">
                  <c:v>29</c:v>
                </c:pt>
                <c:pt idx="12">
                  <c:v>31</c:v>
                </c:pt>
              </c:numCache>
            </c:numRef>
          </c:val>
          <c:extLst>
            <c:ext xmlns:c16="http://schemas.microsoft.com/office/drawing/2014/chart" uri="{C3380CC4-5D6E-409C-BE32-E72D297353CC}">
              <c16:uniqueId val="{00000003-482A-49C6-A00C-1C9AC847C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482A-49C6-A00C-1C9AC847C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A-49C6-A00C-1C9AC847C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A-49C6-A00C-1C9AC847C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768</c:v>
                </c:pt>
                <c:pt idx="3">
                  <c:v>952</c:v>
                </c:pt>
                <c:pt idx="6">
                  <c:v>1020</c:v>
                </c:pt>
                <c:pt idx="9">
                  <c:v>1115</c:v>
                </c:pt>
                <c:pt idx="12">
                  <c:v>1146</c:v>
                </c:pt>
              </c:numCache>
            </c:numRef>
          </c:val>
          <c:extLst>
            <c:ext xmlns:c16="http://schemas.microsoft.com/office/drawing/2014/chart" uri="{C3380CC4-5D6E-409C-BE32-E72D297353CC}">
              <c16:uniqueId val="{00000007-482A-49C6-A00C-1C9AC847C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182</c:v>
                </c:pt>
                <c:pt idx="2">
                  <c:v>#N/A</c:v>
                </c:pt>
                <c:pt idx="3">
                  <c:v>#N/A</c:v>
                </c:pt>
                <c:pt idx="4">
                  <c:v>190</c:v>
                </c:pt>
                <c:pt idx="5">
                  <c:v>#N/A</c:v>
                </c:pt>
                <c:pt idx="6">
                  <c:v>#N/A</c:v>
                </c:pt>
                <c:pt idx="7">
                  <c:v>207</c:v>
                </c:pt>
                <c:pt idx="8">
                  <c:v>#N/A</c:v>
                </c:pt>
                <c:pt idx="9">
                  <c:v>#N/A</c:v>
                </c:pt>
                <c:pt idx="10">
                  <c:v>249</c:v>
                </c:pt>
                <c:pt idx="11">
                  <c:v>#N/A</c:v>
                </c:pt>
                <c:pt idx="12">
                  <c:v>#N/A</c:v>
                </c:pt>
                <c:pt idx="13">
                  <c:v>330</c:v>
                </c:pt>
                <c:pt idx="14">
                  <c:v>#N/A</c:v>
                </c:pt>
              </c:numCache>
            </c:numRef>
          </c:val>
          <c:smooth val="0"/>
          <c:extLst>
            <c:ext xmlns:c16="http://schemas.microsoft.com/office/drawing/2014/chart" uri="{C3380CC4-5D6E-409C-BE32-E72D297353CC}">
              <c16:uniqueId val="{00000008-482A-49C6-A00C-1C9AC847C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8320</c:v>
                </c:pt>
                <c:pt idx="5">
                  <c:v>8207</c:v>
                </c:pt>
                <c:pt idx="8">
                  <c:v>8118</c:v>
                </c:pt>
                <c:pt idx="11">
                  <c:v>7612</c:v>
                </c:pt>
                <c:pt idx="14">
                  <c:v>7211</c:v>
                </c:pt>
              </c:numCache>
            </c:numRef>
          </c:val>
          <c:extLst>
            <c:ext xmlns:c16="http://schemas.microsoft.com/office/drawing/2014/chart" uri="{C3380CC4-5D6E-409C-BE32-E72D297353CC}">
              <c16:uniqueId val="{00000000-C885-4DCB-9ABC-D33B8C08D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3</c:v>
                </c:pt>
                <c:pt idx="8">
                  <c:v>2</c:v>
                </c:pt>
                <c:pt idx="11">
                  <c:v>325</c:v>
                </c:pt>
                <c:pt idx="14">
                  <c:v>325</c:v>
                </c:pt>
              </c:numCache>
            </c:numRef>
          </c:val>
          <c:extLst>
            <c:ext xmlns:c16="http://schemas.microsoft.com/office/drawing/2014/chart" uri="{C3380CC4-5D6E-409C-BE32-E72D297353CC}">
              <c16:uniqueId val="{00000001-C885-4DCB-9ABC-D33B8C08D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2283</c:v>
                </c:pt>
                <c:pt idx="5">
                  <c:v>2465</c:v>
                </c:pt>
                <c:pt idx="8">
                  <c:v>3072</c:v>
                </c:pt>
                <c:pt idx="11">
                  <c:v>3983</c:v>
                </c:pt>
                <c:pt idx="14">
                  <c:v>5540</c:v>
                </c:pt>
              </c:numCache>
            </c:numRef>
          </c:val>
          <c:extLst>
            <c:ext xmlns:c16="http://schemas.microsoft.com/office/drawing/2014/chart" uri="{C3380CC4-5D6E-409C-BE32-E72D297353CC}">
              <c16:uniqueId val="{00000002-C885-4DCB-9ABC-D33B8C08D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85-4DCB-9ABC-D33B8C08D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85-4DCB-9ABC-D33B8C08D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85-4DCB-9ABC-D33B8C08D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832</c:v>
                </c:pt>
                <c:pt idx="3">
                  <c:v>810</c:v>
                </c:pt>
                <c:pt idx="6">
                  <c:v>696</c:v>
                </c:pt>
                <c:pt idx="9">
                  <c:v>663</c:v>
                </c:pt>
                <c:pt idx="12">
                  <c:v>714</c:v>
                </c:pt>
              </c:numCache>
            </c:numRef>
          </c:val>
          <c:extLst>
            <c:ext xmlns:c16="http://schemas.microsoft.com/office/drawing/2014/chart" uri="{C3380CC4-5D6E-409C-BE32-E72D297353CC}">
              <c16:uniqueId val="{00000006-C885-4DCB-9ABC-D33B8C08D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144</c:v>
                </c:pt>
                <c:pt idx="3">
                  <c:v>171</c:v>
                </c:pt>
                <c:pt idx="6">
                  <c:v>129</c:v>
                </c:pt>
                <c:pt idx="9">
                  <c:v>112</c:v>
                </c:pt>
                <c:pt idx="12">
                  <c:v>85</c:v>
                </c:pt>
              </c:numCache>
            </c:numRef>
          </c:val>
          <c:extLst>
            <c:ext xmlns:c16="http://schemas.microsoft.com/office/drawing/2014/chart" uri="{C3380CC4-5D6E-409C-BE32-E72D297353CC}">
              <c16:uniqueId val="{00000007-C885-4DCB-9ABC-D33B8C08D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c:v>
                </c:pt>
                <c:pt idx="3">
                  <c:v>20</c:v>
                </c:pt>
                <c:pt idx="6">
                  <c:v>17</c:v>
                </c:pt>
                <c:pt idx="9">
                  <c:v>15</c:v>
                </c:pt>
                <c:pt idx="12">
                  <c:v>16</c:v>
                </c:pt>
              </c:numCache>
            </c:numRef>
          </c:val>
          <c:extLst>
            <c:ext xmlns:c16="http://schemas.microsoft.com/office/drawing/2014/chart" uri="{C3380CC4-5D6E-409C-BE32-E72D297353CC}">
              <c16:uniqueId val="{00000008-C885-4DCB-9ABC-D33B8C08D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85-4DCB-9ABC-D33B8C08D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11177</c:v>
                </c:pt>
                <c:pt idx="3">
                  <c:v>11288</c:v>
                </c:pt>
                <c:pt idx="6">
                  <c:v>11413</c:v>
                </c:pt>
                <c:pt idx="9">
                  <c:v>10893</c:v>
                </c:pt>
                <c:pt idx="12">
                  <c:v>10283</c:v>
                </c:pt>
              </c:numCache>
            </c:numRef>
          </c:val>
          <c:extLst>
            <c:ext xmlns:c16="http://schemas.microsoft.com/office/drawing/2014/chart" uri="{C3380CC4-5D6E-409C-BE32-E72D297353CC}">
              <c16:uniqueId val="{0000000A-C885-4DCB-9ABC-D33B8C08DA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1564</c:v>
                </c:pt>
                <c:pt idx="2">
                  <c:v>#N/A</c:v>
                </c:pt>
                <c:pt idx="3">
                  <c:v>#N/A</c:v>
                </c:pt>
                <c:pt idx="4">
                  <c:v>1614</c:v>
                </c:pt>
                <c:pt idx="5">
                  <c:v>#N/A</c:v>
                </c:pt>
                <c:pt idx="6">
                  <c:v>#N/A</c:v>
                </c:pt>
                <c:pt idx="7">
                  <c:v>1062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85-4DCB-9ABC-D33B8C08DA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c:v>
                </c:pt>
                <c:pt idx="1">
                  <c:v>1591</c:v>
                </c:pt>
                <c:pt idx="2">
                  <c:v>1623</c:v>
                </c:pt>
              </c:numCache>
            </c:numRef>
          </c:val>
          <c:extLst>
            <c:ext xmlns:c16="http://schemas.microsoft.com/office/drawing/2014/chart" uri="{C3380CC4-5D6E-409C-BE32-E72D297353CC}">
              <c16:uniqueId val="{00000000-E461-4D96-A650-782207F3C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448</c:v>
                </c:pt>
                <c:pt idx="2">
                  <c:v>505</c:v>
                </c:pt>
              </c:numCache>
            </c:numRef>
          </c:val>
          <c:extLst>
            <c:ext xmlns:c16="http://schemas.microsoft.com/office/drawing/2014/chart" uri="{C3380CC4-5D6E-409C-BE32-E72D297353CC}">
              <c16:uniqueId val="{00000001-E461-4D96-A650-782207F3C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1305</c:v>
                </c:pt>
                <c:pt idx="1">
                  <c:v>1770</c:v>
                </c:pt>
                <c:pt idx="2">
                  <c:v>3238</c:v>
                </c:pt>
              </c:numCache>
            </c:numRef>
          </c:val>
          <c:extLst>
            <c:ext xmlns:c16="http://schemas.microsoft.com/office/drawing/2014/chart" uri="{C3380CC4-5D6E-409C-BE32-E72D297353CC}">
              <c16:uniqueId val="{00000002-E461-4D96-A650-782207F3C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年度は、公営住宅建設事業債（</a:t>
          </a:r>
          <a:r>
            <a:rPr kumimoji="1" lang="ja-JP" altLang="en-US" sz="1100">
              <a:solidFill>
                <a:schemeClr val="dk1"/>
              </a:solidFill>
              <a:effectLst/>
              <a:latin typeface="+mn-lt"/>
              <a:ea typeface="+mn-ea"/>
              <a:cs typeface="+mn-cs"/>
            </a:rPr>
            <a:t>Ｒ２</a:t>
          </a:r>
          <a:r>
            <a:rPr kumimoji="1" lang="ja-JP" altLang="ja-JP" sz="1100">
              <a:solidFill>
                <a:schemeClr val="dk1"/>
              </a:solidFill>
              <a:effectLst/>
              <a:latin typeface="+mn-lt"/>
              <a:ea typeface="+mn-ea"/>
              <a:cs typeface="+mn-cs"/>
            </a:rPr>
            <a:t>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町内に中心となる産業がないため財政基盤が弱く、類似団体平均を大きく下回っている。令和５年度は、公営住宅建設事業債（Ｒ２借入）の本格償還開始による元金償還額増（</a:t>
          </a:r>
          <a:r>
            <a:rPr kumimoji="1" lang="en-US" altLang="ja-JP" sz="1100">
              <a:solidFill>
                <a:schemeClr val="dk1"/>
              </a:solidFill>
              <a:effectLst/>
              <a:latin typeface="+mn-lt"/>
              <a:ea typeface="+mn-ea"/>
              <a:cs typeface="+mn-cs"/>
            </a:rPr>
            <a:t>23,863</a:t>
          </a:r>
          <a:r>
            <a:rPr kumimoji="1" lang="ja-JP" altLang="ja-JP" sz="1100">
              <a:solidFill>
                <a:schemeClr val="dk1"/>
              </a:solidFill>
              <a:effectLst/>
              <a:latin typeface="+mn-lt"/>
              <a:ea typeface="+mn-ea"/>
              <a:cs typeface="+mn-cs"/>
            </a:rPr>
            <a:t>千円）、災害復旧事業債（Ｒ２借入）の本格償還開始による元金償還金増（</a:t>
          </a:r>
          <a:r>
            <a:rPr kumimoji="1" lang="en-US" altLang="ja-JP" sz="1100">
              <a:solidFill>
                <a:schemeClr val="dk1"/>
              </a:solidFill>
              <a:effectLst/>
              <a:latin typeface="+mn-lt"/>
              <a:ea typeface="+mn-ea"/>
              <a:cs typeface="+mn-cs"/>
            </a:rPr>
            <a:t>8,563</a:t>
          </a:r>
          <a:r>
            <a:rPr kumimoji="1" lang="ja-JP" altLang="ja-JP" sz="1100">
              <a:solidFill>
                <a:schemeClr val="dk1"/>
              </a:solidFill>
              <a:effectLst/>
              <a:latin typeface="+mn-lt"/>
              <a:ea typeface="+mn-ea"/>
              <a:cs typeface="+mn-cs"/>
            </a:rPr>
            <a:t>千円）により、基準財政需要額が前年度と比べ</a:t>
          </a:r>
          <a:r>
            <a:rPr kumimoji="1" lang="en-US" altLang="ja-JP" sz="1100">
              <a:solidFill>
                <a:schemeClr val="dk1"/>
              </a:solidFill>
              <a:effectLst/>
              <a:latin typeface="+mn-lt"/>
              <a:ea typeface="+mn-ea"/>
              <a:cs typeface="+mn-cs"/>
            </a:rPr>
            <a:t>53,751</a:t>
          </a:r>
          <a:r>
            <a:rPr kumimoji="1" lang="ja-JP" altLang="ja-JP" sz="1100">
              <a:solidFill>
                <a:schemeClr val="dk1"/>
              </a:solidFill>
              <a:effectLst/>
              <a:latin typeface="+mn-lt"/>
              <a:ea typeface="+mn-ea"/>
              <a:cs typeface="+mn-cs"/>
            </a:rPr>
            <a:t>千円増加した。今後も、償還額は同規模を継続し、大幅な増収は見込めないため、行財政改革による経費削減を引き続き実施するとともに、税収の徴収率強化（対前年度比プラス目標）の取組みを行い収入の確保に努め、財政基盤の強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102362</xdr:rowOff>
    </xdr:to>
    <xdr:cxnSp macro="">
      <xdr:nvCxnSpPr>
        <xdr:cNvPr id="131" name="直線コネクタ 130"/>
        <xdr:cNvCxnSpPr/>
      </xdr:nvCxnSpPr>
      <xdr:spPr>
        <a:xfrm>
          <a:off x="4114800" y="106791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49276</xdr:rowOff>
    </xdr:to>
    <xdr:cxnSp macro="">
      <xdr:nvCxnSpPr>
        <xdr:cNvPr id="134" name="直線コネクタ 133"/>
        <xdr:cNvCxnSpPr/>
      </xdr:nvCxnSpPr>
      <xdr:spPr>
        <a:xfrm>
          <a:off x="3225800" y="105585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63</xdr:row>
      <xdr:rowOff>37084</xdr:rowOff>
    </xdr:to>
    <xdr:cxnSp macro="">
      <xdr:nvCxnSpPr>
        <xdr:cNvPr id="137" name="直線コネクタ 136"/>
        <xdr:cNvCxnSpPr/>
      </xdr:nvCxnSpPr>
      <xdr:spPr>
        <a:xfrm flipV="1">
          <a:off x="2336800" y="1055852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143256</xdr:rowOff>
    </xdr:to>
    <xdr:cxnSp macro="">
      <xdr:nvCxnSpPr>
        <xdr:cNvPr id="140" name="直線コネクタ 139"/>
        <xdr:cNvCxnSpPr/>
      </xdr:nvCxnSpPr>
      <xdr:spPr>
        <a:xfrm flipV="1">
          <a:off x="1447800" y="108384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0" name="楕円 149"/>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1"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4" name="楕円 153"/>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55" name="テキスト ボックス 154"/>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6" name="楕円 155"/>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7" name="テキスト ボックス 156"/>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126,174</a:t>
          </a:r>
          <a:r>
            <a:rPr kumimoji="1" lang="ja-JP" altLang="ja-JP" sz="1100">
              <a:solidFill>
                <a:schemeClr val="dk1"/>
              </a:solidFill>
              <a:effectLst/>
              <a:latin typeface="+mn-lt"/>
              <a:ea typeface="+mn-ea"/>
              <a:cs typeface="+mn-cs"/>
            </a:rPr>
            <a:t>円上回り、前年度から</a:t>
          </a:r>
          <a:r>
            <a:rPr kumimoji="1" lang="en-US" altLang="ja-JP" sz="1100">
              <a:solidFill>
                <a:schemeClr val="dk1"/>
              </a:solidFill>
              <a:effectLst/>
              <a:latin typeface="+mn-lt"/>
              <a:ea typeface="+mn-ea"/>
              <a:cs typeface="+mn-cs"/>
            </a:rPr>
            <a:t>92,975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前年度から増加した主な要因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の急増によるものであり</a:t>
          </a:r>
          <a:r>
            <a:rPr kumimoji="1" lang="ja-JP" altLang="ja-JP" sz="1100">
              <a:solidFill>
                <a:schemeClr val="dk1"/>
              </a:solidFill>
              <a:effectLst/>
              <a:latin typeface="+mn-lt"/>
              <a:ea typeface="+mn-ea"/>
              <a:cs typeface="+mn-cs"/>
            </a:rPr>
            <a:t>、ふるさと納税の増（</a:t>
          </a:r>
          <a:r>
            <a:rPr kumimoji="1" lang="en-US" altLang="ja-JP" sz="1100">
              <a:solidFill>
                <a:schemeClr val="dk1"/>
              </a:solidFill>
              <a:effectLst/>
              <a:latin typeface="+mn-lt"/>
              <a:ea typeface="+mn-ea"/>
              <a:cs typeface="+mn-cs"/>
            </a:rPr>
            <a:t>1,492,349</a:t>
          </a:r>
          <a:r>
            <a:rPr kumimoji="1" lang="ja-JP" altLang="ja-JP" sz="1100">
              <a:solidFill>
                <a:schemeClr val="dk1"/>
              </a:solidFill>
              <a:effectLst/>
              <a:latin typeface="+mn-lt"/>
              <a:ea typeface="+mn-ea"/>
              <a:cs typeface="+mn-cs"/>
            </a:rPr>
            <a:t>千円）に伴う返礼品代の増（</a:t>
          </a:r>
          <a:r>
            <a:rPr kumimoji="1" lang="en-US" altLang="ja-JP" sz="1100">
              <a:solidFill>
                <a:schemeClr val="dk1"/>
              </a:solidFill>
              <a:effectLst/>
              <a:latin typeface="+mn-lt"/>
              <a:ea typeface="+mn-ea"/>
              <a:cs typeface="+mn-cs"/>
            </a:rPr>
            <a:t>658,796</a:t>
          </a:r>
          <a:r>
            <a:rPr kumimoji="1" lang="ja-JP" altLang="ja-JP" sz="1100">
              <a:solidFill>
                <a:schemeClr val="dk1"/>
              </a:solidFill>
              <a:effectLst/>
              <a:latin typeface="+mn-lt"/>
              <a:ea typeface="+mn-ea"/>
              <a:cs typeface="+mn-cs"/>
            </a:rPr>
            <a:t>千円）によるものである。今後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、会計年度任用職員の定期昇給などによる人件費の増加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見込まれることから、引き続き、行財政改革の更なる推進により物件費の抑制に努める。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31404</xdr:rowOff>
    </xdr:from>
    <xdr:to>
      <xdr:col>23</xdr:col>
      <xdr:colOff>133350</xdr:colOff>
      <xdr:row>85</xdr:row>
      <xdr:rowOff>9003</xdr:rowOff>
    </xdr:to>
    <xdr:cxnSp macro="">
      <xdr:nvCxnSpPr>
        <xdr:cNvPr id="196" name="直線コネクタ 195"/>
        <xdr:cNvCxnSpPr/>
      </xdr:nvCxnSpPr>
      <xdr:spPr>
        <a:xfrm>
          <a:off x="4114800" y="14261754"/>
          <a:ext cx="838200" cy="3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44258</xdr:rowOff>
    </xdr:from>
    <xdr:to>
      <xdr:col>19</xdr:col>
      <xdr:colOff>133350</xdr:colOff>
      <xdr:row>83</xdr:row>
      <xdr:rowOff>31404</xdr:rowOff>
    </xdr:to>
    <xdr:cxnSp macro="">
      <xdr:nvCxnSpPr>
        <xdr:cNvPr id="199" name="直線コネクタ 198"/>
        <xdr:cNvCxnSpPr/>
      </xdr:nvCxnSpPr>
      <xdr:spPr>
        <a:xfrm>
          <a:off x="3225800" y="14103158"/>
          <a:ext cx="889000" cy="1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120242</xdr:rowOff>
    </xdr:from>
    <xdr:to>
      <xdr:col>15</xdr:col>
      <xdr:colOff>82550</xdr:colOff>
      <xdr:row>82</xdr:row>
      <xdr:rowOff>44258</xdr:rowOff>
    </xdr:to>
    <xdr:cxnSp macro="">
      <xdr:nvCxnSpPr>
        <xdr:cNvPr id="202" name="直線コネクタ 201"/>
        <xdr:cNvCxnSpPr/>
      </xdr:nvCxnSpPr>
      <xdr:spPr>
        <a:xfrm>
          <a:off x="2336800" y="14007692"/>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32196</xdr:rowOff>
    </xdr:from>
    <xdr:to>
      <xdr:col>11</xdr:col>
      <xdr:colOff>31750</xdr:colOff>
      <xdr:row>81</xdr:row>
      <xdr:rowOff>120242</xdr:rowOff>
    </xdr:to>
    <xdr:cxnSp macro="">
      <xdr:nvCxnSpPr>
        <xdr:cNvPr id="205" name="直線コネクタ 204"/>
        <xdr:cNvCxnSpPr/>
      </xdr:nvCxnSpPr>
      <xdr:spPr>
        <a:xfrm>
          <a:off x="1447800" y="13919646"/>
          <a:ext cx="889000" cy="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129653</xdr:rowOff>
    </xdr:from>
    <xdr:to>
      <xdr:col>23</xdr:col>
      <xdr:colOff>184150</xdr:colOff>
      <xdr:row>85</xdr:row>
      <xdr:rowOff>59803</xdr:rowOff>
    </xdr:to>
    <xdr:sp macro="" textlink="">
      <xdr:nvSpPr>
        <xdr:cNvPr id="215" name="楕円 214"/>
        <xdr:cNvSpPr/>
      </xdr:nvSpPr>
      <xdr:spPr>
        <a:xfrm>
          <a:off x="4902200" y="145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101730</xdr:rowOff>
    </xdr:from>
    <xdr:ext cx="762000" cy="259045"/>
    <xdr:sp macro="" textlink="">
      <xdr:nvSpPr>
        <xdr:cNvPr id="216" name="人件費・物件費等の状況該当値テキスト"/>
        <xdr:cNvSpPr txBox="1"/>
      </xdr:nvSpPr>
      <xdr:spPr>
        <a:xfrm>
          <a:off x="5041900" y="145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152054</xdr:rowOff>
    </xdr:from>
    <xdr:to>
      <xdr:col>19</xdr:col>
      <xdr:colOff>184150</xdr:colOff>
      <xdr:row>83</xdr:row>
      <xdr:rowOff>82204</xdr:rowOff>
    </xdr:to>
    <xdr:sp macro="" textlink="">
      <xdr:nvSpPr>
        <xdr:cNvPr id="217" name="楕円 216"/>
        <xdr:cNvSpPr/>
      </xdr:nvSpPr>
      <xdr:spPr>
        <a:xfrm>
          <a:off x="4064000" y="142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66981</xdr:rowOff>
    </xdr:from>
    <xdr:ext cx="736600" cy="259045"/>
    <xdr:sp macro="" textlink="">
      <xdr:nvSpPr>
        <xdr:cNvPr id="218" name="テキスト ボックス 217"/>
        <xdr:cNvSpPr txBox="1"/>
      </xdr:nvSpPr>
      <xdr:spPr>
        <a:xfrm>
          <a:off x="3733800" y="1429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164908</xdr:rowOff>
    </xdr:from>
    <xdr:to>
      <xdr:col>15</xdr:col>
      <xdr:colOff>133350</xdr:colOff>
      <xdr:row>82</xdr:row>
      <xdr:rowOff>95058</xdr:rowOff>
    </xdr:to>
    <xdr:sp macro="" textlink="">
      <xdr:nvSpPr>
        <xdr:cNvPr id="219" name="楕円 218"/>
        <xdr:cNvSpPr/>
      </xdr:nvSpPr>
      <xdr:spPr>
        <a:xfrm>
          <a:off x="3175000" y="140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79835</xdr:rowOff>
    </xdr:from>
    <xdr:ext cx="762000" cy="259045"/>
    <xdr:sp macro="" textlink="">
      <xdr:nvSpPr>
        <xdr:cNvPr id="220" name="テキスト ボックス 219"/>
        <xdr:cNvSpPr txBox="1"/>
      </xdr:nvSpPr>
      <xdr:spPr>
        <a:xfrm>
          <a:off x="2844800" y="1413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69442</xdr:rowOff>
    </xdr:from>
    <xdr:to>
      <xdr:col>11</xdr:col>
      <xdr:colOff>82550</xdr:colOff>
      <xdr:row>81</xdr:row>
      <xdr:rowOff>171042</xdr:rowOff>
    </xdr:to>
    <xdr:sp macro="" textlink="">
      <xdr:nvSpPr>
        <xdr:cNvPr id="221" name="楕円 220"/>
        <xdr:cNvSpPr/>
      </xdr:nvSpPr>
      <xdr:spPr>
        <a:xfrm>
          <a:off x="2286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9769</xdr:rowOff>
    </xdr:from>
    <xdr:ext cx="762000" cy="259045"/>
    <xdr:sp macro="" textlink="">
      <xdr:nvSpPr>
        <xdr:cNvPr id="222" name="テキスト ボックス 221"/>
        <xdr:cNvSpPr txBox="1"/>
      </xdr:nvSpPr>
      <xdr:spPr>
        <a:xfrm>
          <a:off x="1955800" y="137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152846</xdr:rowOff>
    </xdr:from>
    <xdr:to>
      <xdr:col>7</xdr:col>
      <xdr:colOff>31750</xdr:colOff>
      <xdr:row>81</xdr:row>
      <xdr:rowOff>82996</xdr:rowOff>
    </xdr:to>
    <xdr:sp macro="" textlink="">
      <xdr:nvSpPr>
        <xdr:cNvPr id="223" name="楕円 222"/>
        <xdr:cNvSpPr/>
      </xdr:nvSpPr>
      <xdr:spPr>
        <a:xfrm>
          <a:off x="1397000" y="13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93173</xdr:rowOff>
    </xdr:from>
    <xdr:ext cx="762000" cy="259045"/>
    <xdr:sp macro="" textlink="">
      <xdr:nvSpPr>
        <xdr:cNvPr id="224" name="テキスト ボックス 223"/>
        <xdr:cNvSpPr txBox="1"/>
      </xdr:nvSpPr>
      <xdr:spPr>
        <a:xfrm>
          <a:off x="1066800" y="136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ポイント低く、本町において前年度と比較すると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ポイント増加し、徐々に類似団体に近づいてきている。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職員構成において、任期付職員及び民間企業職務経験採用職員の占める割合が大きいため類似団体と比較すると依然として低い水準にある。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63500</xdr:rowOff>
    </xdr:to>
    <xdr:cxnSp macro="">
      <xdr:nvCxnSpPr>
        <xdr:cNvPr id="258" name="直線コネクタ 257"/>
        <xdr:cNvCxnSpPr/>
      </xdr:nvCxnSpPr>
      <xdr:spPr>
        <a:xfrm>
          <a:off x="16179800" y="1406877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9878</xdr:rowOff>
    </xdr:to>
    <xdr:cxnSp macro="">
      <xdr:nvCxnSpPr>
        <xdr:cNvPr id="261" name="直線コネクタ 260"/>
        <xdr:cNvCxnSpPr/>
      </xdr:nvCxnSpPr>
      <xdr:spPr>
        <a:xfrm>
          <a:off x="15290800" y="140151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81</xdr:row>
      <xdr:rowOff>141111</xdr:rowOff>
    </xdr:to>
    <xdr:cxnSp macro="">
      <xdr:nvCxnSpPr>
        <xdr:cNvPr id="264" name="直線コネクタ 263"/>
        <xdr:cNvCxnSpPr/>
      </xdr:nvCxnSpPr>
      <xdr:spPr>
        <a:xfrm flipV="1">
          <a:off x="14401800" y="140151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141111</xdr:rowOff>
    </xdr:to>
    <xdr:cxnSp macro="">
      <xdr:nvCxnSpPr>
        <xdr:cNvPr id="267" name="直線コネクタ 266"/>
        <xdr:cNvCxnSpPr/>
      </xdr:nvCxnSpPr>
      <xdr:spPr>
        <a:xfrm>
          <a:off x="13512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7" name="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9" name="楕円 278"/>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80" name="テキスト ボックス 279"/>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1" name="楕円 280"/>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2" name="テキスト ボックス 281"/>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3" name="楕円 282"/>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4" name="テキスト ボックス 283"/>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5" name="楕円 284"/>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6" name="テキスト ボックス 285"/>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類似団体平均及び県平均と比較するとほぼ同水準となっており、経年比較すると微減の傾向にある。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159436</xdr:rowOff>
    </xdr:from>
    <xdr:to>
      <xdr:col>81</xdr:col>
      <xdr:colOff>44450</xdr:colOff>
      <xdr:row>61</xdr:row>
      <xdr:rowOff>167157</xdr:rowOff>
    </xdr:to>
    <xdr:cxnSp macro="">
      <xdr:nvCxnSpPr>
        <xdr:cNvPr id="318" name="直線コネクタ 317"/>
        <xdr:cNvCxnSpPr/>
      </xdr:nvCxnSpPr>
      <xdr:spPr>
        <a:xfrm flipV="1">
          <a:off x="16179800" y="10617886"/>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167157</xdr:rowOff>
    </xdr:from>
    <xdr:to>
      <xdr:col>77</xdr:col>
      <xdr:colOff>44450</xdr:colOff>
      <xdr:row>62</xdr:row>
      <xdr:rowOff>1981</xdr:rowOff>
    </xdr:to>
    <xdr:cxnSp macro="">
      <xdr:nvCxnSpPr>
        <xdr:cNvPr id="321" name="直線コネクタ 320"/>
        <xdr:cNvCxnSpPr/>
      </xdr:nvCxnSpPr>
      <xdr:spPr>
        <a:xfrm flipV="1">
          <a:off x="15290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167157</xdr:rowOff>
    </xdr:from>
    <xdr:to>
      <xdr:col>72</xdr:col>
      <xdr:colOff>203200</xdr:colOff>
      <xdr:row>62</xdr:row>
      <xdr:rowOff>1981</xdr:rowOff>
    </xdr:to>
    <xdr:cxnSp macro="">
      <xdr:nvCxnSpPr>
        <xdr:cNvPr id="324" name="直線コネクタ 323"/>
        <xdr:cNvCxnSpPr/>
      </xdr:nvCxnSpPr>
      <xdr:spPr>
        <a:xfrm>
          <a:off x="14401800" y="1062560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141580</xdr:rowOff>
    </xdr:from>
    <xdr:to>
      <xdr:col>68</xdr:col>
      <xdr:colOff>152400</xdr:colOff>
      <xdr:row>61</xdr:row>
      <xdr:rowOff>167157</xdr:rowOff>
    </xdr:to>
    <xdr:cxnSp macro="">
      <xdr:nvCxnSpPr>
        <xdr:cNvPr id="327" name="直線コネクタ 326"/>
        <xdr:cNvCxnSpPr/>
      </xdr:nvCxnSpPr>
      <xdr:spPr>
        <a:xfrm>
          <a:off x="13512800" y="1060003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37" name="楕円 336"/>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38" name="定員管理の状況該当値テキスト"/>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116357</xdr:rowOff>
    </xdr:from>
    <xdr:to>
      <xdr:col>77</xdr:col>
      <xdr:colOff>95250</xdr:colOff>
      <xdr:row>62</xdr:row>
      <xdr:rowOff>46507</xdr:rowOff>
    </xdr:to>
    <xdr:sp macro="" textlink="">
      <xdr:nvSpPr>
        <xdr:cNvPr id="339" name="楕円 338"/>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31284</xdr:rowOff>
    </xdr:from>
    <xdr:ext cx="736600" cy="259045"/>
    <xdr:sp macro="" textlink="">
      <xdr:nvSpPr>
        <xdr:cNvPr id="340" name="テキスト ボックス 339"/>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122631</xdr:rowOff>
    </xdr:from>
    <xdr:to>
      <xdr:col>73</xdr:col>
      <xdr:colOff>44450</xdr:colOff>
      <xdr:row>62</xdr:row>
      <xdr:rowOff>52781</xdr:rowOff>
    </xdr:to>
    <xdr:sp macro="" textlink="">
      <xdr:nvSpPr>
        <xdr:cNvPr id="341" name="楕円 340"/>
        <xdr:cNvSpPr/>
      </xdr:nvSpPr>
      <xdr:spPr>
        <a:xfrm>
          <a:off x="152400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37558</xdr:rowOff>
    </xdr:from>
    <xdr:ext cx="762000" cy="259045"/>
    <xdr:sp macro="" textlink="">
      <xdr:nvSpPr>
        <xdr:cNvPr id="342" name="テキスト ボックス 341"/>
        <xdr:cNvSpPr txBox="1"/>
      </xdr:nvSpPr>
      <xdr:spPr>
        <a:xfrm>
          <a:off x="14909800" y="106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116357</xdr:rowOff>
    </xdr:from>
    <xdr:to>
      <xdr:col>68</xdr:col>
      <xdr:colOff>203200</xdr:colOff>
      <xdr:row>62</xdr:row>
      <xdr:rowOff>46507</xdr:rowOff>
    </xdr:to>
    <xdr:sp macro="" textlink="">
      <xdr:nvSpPr>
        <xdr:cNvPr id="343" name="楕円 342"/>
        <xdr:cNvSpPr/>
      </xdr:nvSpPr>
      <xdr:spPr>
        <a:xfrm>
          <a:off x="14351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31284</xdr:rowOff>
    </xdr:from>
    <xdr:ext cx="762000" cy="259045"/>
    <xdr:sp macro="" textlink="">
      <xdr:nvSpPr>
        <xdr:cNvPr id="344" name="テキスト ボックス 343"/>
        <xdr:cNvSpPr txBox="1"/>
      </xdr:nvSpPr>
      <xdr:spPr>
        <a:xfrm>
          <a:off x="14020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90780</xdr:rowOff>
    </xdr:from>
    <xdr:to>
      <xdr:col>64</xdr:col>
      <xdr:colOff>152400</xdr:colOff>
      <xdr:row>62</xdr:row>
      <xdr:rowOff>20930</xdr:rowOff>
    </xdr:to>
    <xdr:sp macro="" textlink="">
      <xdr:nvSpPr>
        <xdr:cNvPr id="345" name="楕円 344"/>
        <xdr:cNvSpPr/>
      </xdr:nvSpPr>
      <xdr:spPr>
        <a:xfrm>
          <a:off x="13462000" y="105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5707</xdr:rowOff>
    </xdr:from>
    <xdr:ext cx="762000" cy="259045"/>
    <xdr:sp macro="" textlink="">
      <xdr:nvSpPr>
        <xdr:cNvPr id="346" name="テキスト ボックス 345"/>
        <xdr:cNvSpPr txBox="1"/>
      </xdr:nvSpPr>
      <xdr:spPr>
        <a:xfrm>
          <a:off x="13131800" y="106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本町は原則として、交付税措置のない地方債の借入は行わない方針であるため、比率は</a:t>
          </a:r>
          <a:r>
            <a:rPr kumimoji="1" lang="ja-JP" altLang="en-US" sz="1000">
              <a:solidFill>
                <a:schemeClr val="dk1"/>
              </a:solidFill>
              <a:effectLst/>
              <a:latin typeface="+mn-lt"/>
              <a:ea typeface="+mn-ea"/>
              <a:cs typeface="+mn-cs"/>
            </a:rPr>
            <a:t>横ばいで推移</a:t>
          </a:r>
          <a:r>
            <a:rPr kumimoji="1" lang="ja-JP" altLang="ja-JP" sz="1000">
              <a:solidFill>
                <a:schemeClr val="dk1"/>
              </a:solidFill>
              <a:effectLst/>
              <a:latin typeface="+mn-lt"/>
              <a:ea typeface="+mn-ea"/>
              <a:cs typeface="+mn-cs"/>
            </a:rPr>
            <a:t>していたが、令和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年度の比率は</a:t>
          </a:r>
          <a:r>
            <a:rPr kumimoji="1" lang="ja-JP" altLang="en-US" sz="1000">
              <a:solidFill>
                <a:schemeClr val="dk1"/>
              </a:solidFill>
              <a:effectLst/>
              <a:latin typeface="+mn-lt"/>
              <a:ea typeface="+mn-ea"/>
              <a:cs typeface="+mn-cs"/>
            </a:rPr>
            <a:t>１</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ポイント増加した。この主な要因は、</a:t>
          </a:r>
          <a:r>
            <a:rPr kumimoji="1" lang="ja-JP" altLang="en-US" sz="1000">
              <a:solidFill>
                <a:schemeClr val="dk1"/>
              </a:solidFill>
              <a:effectLst/>
              <a:latin typeface="+mn-lt"/>
              <a:ea typeface="+mn-ea"/>
              <a:cs typeface="+mn-cs"/>
            </a:rPr>
            <a:t>熊本地震関連の災害復旧事業債の償還が継続していることや、令和２年度に借入れた公営住宅建設事業債</a:t>
          </a:r>
          <a:r>
            <a:rPr kumimoji="1" lang="ja-JP" altLang="ja-JP" sz="1000">
              <a:solidFill>
                <a:schemeClr val="dk1"/>
              </a:solidFill>
              <a:effectLst/>
              <a:latin typeface="+mn-lt"/>
              <a:ea typeface="+mn-ea"/>
              <a:cs typeface="+mn-cs"/>
            </a:rPr>
            <a:t>の本格償還が開始したことなどにより</a:t>
          </a:r>
          <a:r>
            <a:rPr kumimoji="1" lang="ja-JP" altLang="en-US" sz="1000">
              <a:solidFill>
                <a:schemeClr val="dk1"/>
              </a:solidFill>
              <a:effectLst/>
              <a:latin typeface="+mn-lt"/>
              <a:ea typeface="+mn-ea"/>
              <a:cs typeface="+mn-cs"/>
            </a:rPr>
            <a:t>公営住宅建設事業</a:t>
          </a:r>
          <a:r>
            <a:rPr kumimoji="1" lang="ja-JP" altLang="ja-JP" sz="1000">
              <a:solidFill>
                <a:schemeClr val="dk1"/>
              </a:solidFill>
              <a:effectLst/>
              <a:latin typeface="+mn-lt"/>
              <a:ea typeface="+mn-ea"/>
              <a:cs typeface="+mn-cs"/>
            </a:rPr>
            <a:t>債の元利償還金総額が増加（</a:t>
          </a:r>
          <a:r>
            <a:rPr kumimoji="1" lang="en-US" altLang="ja-JP" sz="1000">
              <a:solidFill>
                <a:schemeClr val="dk1"/>
              </a:solidFill>
              <a:effectLst/>
              <a:latin typeface="+mn-lt"/>
              <a:ea typeface="+mn-ea"/>
              <a:cs typeface="+mn-cs"/>
            </a:rPr>
            <a:t>24,656</a:t>
          </a:r>
          <a:r>
            <a:rPr kumimoji="1" lang="ja-JP" altLang="ja-JP" sz="1000">
              <a:solidFill>
                <a:schemeClr val="dk1"/>
              </a:solidFill>
              <a:effectLst/>
              <a:latin typeface="+mn-lt"/>
              <a:ea typeface="+mn-ea"/>
              <a:cs typeface="+mn-cs"/>
            </a:rPr>
            <a:t>千円）したことなどによる。今後</a:t>
          </a:r>
          <a:r>
            <a:rPr kumimoji="1" lang="ja-JP" altLang="en-US" sz="1000">
              <a:solidFill>
                <a:schemeClr val="dk1"/>
              </a:solidFill>
              <a:effectLst/>
              <a:latin typeface="+mn-lt"/>
              <a:ea typeface="+mn-ea"/>
              <a:cs typeface="+mn-cs"/>
            </a:rPr>
            <a:t>も令和４年度まで続いた</a:t>
          </a:r>
          <a:r>
            <a:rPr kumimoji="1" lang="ja-JP" altLang="ja-JP" sz="1000">
              <a:solidFill>
                <a:schemeClr val="dk1"/>
              </a:solidFill>
              <a:effectLst/>
              <a:latin typeface="+mn-lt"/>
              <a:ea typeface="+mn-ea"/>
              <a:cs typeface="+mn-cs"/>
            </a:rPr>
            <a:t>公営住宅建替事業に係る地方債の償還が随時本格化するため、数値は増加することが見込まれる。執行段階において点検等を行い地方債の発行をできるだけ抑えるなど、財政の健全化を図る。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165608</xdr:rowOff>
    </xdr:to>
    <xdr:cxnSp macro="">
      <xdr:nvCxnSpPr>
        <xdr:cNvPr id="378" name="直線コネクタ 377"/>
        <xdr:cNvCxnSpPr/>
      </xdr:nvCxnSpPr>
      <xdr:spPr>
        <a:xfrm>
          <a:off x="16179800" y="690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1" name="直線コネクタ 380"/>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11176</xdr:rowOff>
    </xdr:to>
    <xdr:cxnSp macro="">
      <xdr:nvCxnSpPr>
        <xdr:cNvPr id="384" name="直線コネクタ 383"/>
        <xdr:cNvCxnSpPr/>
      </xdr:nvCxnSpPr>
      <xdr:spPr>
        <a:xfrm>
          <a:off x="14401800" y="68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xdr:cNvCxnSpPr/>
      </xdr:nvCxnSpPr>
      <xdr:spPr>
        <a:xfrm flipV="1">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同様比率なしとなった</a:t>
          </a:r>
          <a:r>
            <a:rPr kumimoji="1" lang="ja-JP" altLang="ja-JP" sz="1100">
              <a:solidFill>
                <a:schemeClr val="dk1"/>
              </a:solidFill>
              <a:effectLst/>
              <a:latin typeface="+mn-lt"/>
              <a:ea typeface="+mn-ea"/>
              <a:cs typeface="+mn-cs"/>
            </a:rPr>
            <a:t>。この主な要因としては、充当可能財源である</a:t>
          </a:r>
          <a:r>
            <a:rPr kumimoji="1" lang="ja-JP" altLang="en-US" sz="1100">
              <a:solidFill>
                <a:schemeClr val="dk1"/>
              </a:solidFill>
              <a:effectLst/>
              <a:latin typeface="+mn-lt"/>
              <a:ea typeface="+mn-ea"/>
              <a:cs typeface="+mn-cs"/>
            </a:rPr>
            <a:t>ふるさと応援基金の増（</a:t>
          </a:r>
          <a:r>
            <a:rPr kumimoji="1" lang="en-US" altLang="ja-JP" sz="1100">
              <a:solidFill>
                <a:schemeClr val="dk1"/>
              </a:solidFill>
              <a:effectLst/>
              <a:latin typeface="+mn-lt"/>
              <a:ea typeface="+mn-ea"/>
              <a:cs typeface="+mn-cs"/>
            </a:rPr>
            <a:t>902,053</a:t>
          </a:r>
          <a:r>
            <a:rPr kumimoji="1" lang="ja-JP" altLang="en-US" sz="1100">
              <a:solidFill>
                <a:schemeClr val="dk1"/>
              </a:solidFill>
              <a:effectLst/>
              <a:latin typeface="+mn-lt"/>
              <a:ea typeface="+mn-ea"/>
              <a:cs typeface="+mn-cs"/>
            </a:rPr>
            <a:t>千円）や地域力持続化</a:t>
          </a:r>
          <a:r>
            <a:rPr kumimoji="1" lang="ja-JP" altLang="ja-JP" sz="1100">
              <a:solidFill>
                <a:schemeClr val="dk1"/>
              </a:solidFill>
              <a:effectLst/>
              <a:latin typeface="+mn-lt"/>
              <a:ea typeface="+mn-ea"/>
              <a:cs typeface="+mn-cs"/>
            </a:rPr>
            <a:t>基金の増（</a:t>
          </a:r>
          <a:r>
            <a:rPr kumimoji="1" lang="en-US" altLang="ja-JP" sz="1100">
              <a:solidFill>
                <a:schemeClr val="dk1"/>
              </a:solidFill>
              <a:effectLst/>
              <a:latin typeface="+mn-lt"/>
              <a:ea typeface="+mn-ea"/>
              <a:cs typeface="+mn-cs"/>
            </a:rPr>
            <a:t>400,740</a:t>
          </a:r>
          <a:r>
            <a:rPr kumimoji="1" lang="ja-JP" altLang="ja-JP" sz="1100">
              <a:solidFill>
                <a:schemeClr val="dk1"/>
              </a:solidFill>
              <a:effectLst/>
              <a:latin typeface="+mn-lt"/>
              <a:ea typeface="+mn-ea"/>
              <a:cs typeface="+mn-cs"/>
            </a:rPr>
            <a:t>千円）などにより基金総額が増加したことによる。今後も、公営住宅建設事業などに係る地方債の償還が随時本格化するため、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109160</xdr:rowOff>
    </xdr:from>
    <xdr:to>
      <xdr:col>72</xdr:col>
      <xdr:colOff>203200</xdr:colOff>
      <xdr:row>17</xdr:row>
      <xdr:rowOff>8709</xdr:rowOff>
    </xdr:to>
    <xdr:cxnSp macro="">
      <xdr:nvCxnSpPr>
        <xdr:cNvPr id="442" name="直線コネクタ 441"/>
        <xdr:cNvCxnSpPr/>
      </xdr:nvCxnSpPr>
      <xdr:spPr>
        <a:xfrm flipV="1">
          <a:off x="14401800" y="2680910"/>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8709</xdr:rowOff>
    </xdr:from>
    <xdr:to>
      <xdr:col>68</xdr:col>
      <xdr:colOff>152400</xdr:colOff>
      <xdr:row>17</xdr:row>
      <xdr:rowOff>31690</xdr:rowOff>
    </xdr:to>
    <xdr:cxnSp macro="">
      <xdr:nvCxnSpPr>
        <xdr:cNvPr id="445" name="直線コネクタ 444"/>
        <xdr:cNvCxnSpPr/>
      </xdr:nvCxnSpPr>
      <xdr:spPr>
        <a:xfrm flipV="1">
          <a:off x="13512800" y="29233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58360</xdr:rowOff>
    </xdr:from>
    <xdr:to>
      <xdr:col>73</xdr:col>
      <xdr:colOff>44450</xdr:colOff>
      <xdr:row>15</xdr:row>
      <xdr:rowOff>159960</xdr:rowOff>
    </xdr:to>
    <xdr:sp macro="" textlink="">
      <xdr:nvSpPr>
        <xdr:cNvPr id="459" name="楕円 458"/>
        <xdr:cNvSpPr/>
      </xdr:nvSpPr>
      <xdr:spPr>
        <a:xfrm>
          <a:off x="15240000" y="2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144737</xdr:rowOff>
    </xdr:from>
    <xdr:ext cx="762000" cy="259045"/>
    <xdr:sp macro="" textlink="">
      <xdr:nvSpPr>
        <xdr:cNvPr id="460" name="テキスト ボックス 459"/>
        <xdr:cNvSpPr txBox="1"/>
      </xdr:nvSpPr>
      <xdr:spPr>
        <a:xfrm>
          <a:off x="14909800" y="27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61" name="楕円 460"/>
        <xdr:cNvSpPr/>
      </xdr:nvSpPr>
      <xdr:spPr>
        <a:xfrm>
          <a:off x="143510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2" name="テキスト ボックス 461"/>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63" name="楕円 462"/>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64" name="テキスト ボックス 463"/>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ポイント下回り、前年度と比較すると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ポイント減少した。この主な要因は、</a:t>
          </a:r>
          <a:r>
            <a:rPr kumimoji="1" lang="ja-JP" altLang="en-US" sz="1100">
              <a:solidFill>
                <a:schemeClr val="dk1"/>
              </a:solidFill>
              <a:effectLst/>
              <a:latin typeface="+mn-lt"/>
              <a:ea typeface="+mn-ea"/>
              <a:cs typeface="+mn-cs"/>
            </a:rPr>
            <a:t>再任用職員の</a:t>
          </a:r>
          <a:r>
            <a:rPr kumimoji="1" lang="ja-JP" altLang="ja-JP" sz="1100">
              <a:solidFill>
                <a:schemeClr val="dk1"/>
              </a:solidFill>
              <a:effectLst/>
              <a:latin typeface="+mn-lt"/>
              <a:ea typeface="+mn-ea"/>
              <a:cs typeface="+mn-cs"/>
            </a:rPr>
            <a:t>基本給の減（△</a:t>
          </a:r>
          <a:r>
            <a:rPr kumimoji="1" lang="en-US" altLang="ja-JP" sz="1100">
              <a:solidFill>
                <a:schemeClr val="dk1"/>
              </a:solidFill>
              <a:effectLst/>
              <a:latin typeface="+mn-lt"/>
              <a:ea typeface="+mn-ea"/>
              <a:cs typeface="+mn-cs"/>
            </a:rPr>
            <a:t>9,163</a:t>
          </a:r>
          <a:r>
            <a:rPr kumimoji="1" lang="ja-JP" altLang="ja-JP" sz="1100">
              <a:solidFill>
                <a:schemeClr val="dk1"/>
              </a:solidFill>
              <a:effectLst/>
              <a:latin typeface="+mn-lt"/>
              <a:ea typeface="+mn-ea"/>
              <a:cs typeface="+mn-cs"/>
            </a:rPr>
            <a:t>千円）や</a:t>
          </a:r>
          <a:r>
            <a:rPr kumimoji="1" lang="ja-JP" altLang="en-US" sz="1100">
              <a:solidFill>
                <a:schemeClr val="dk1"/>
              </a:solidFill>
              <a:effectLst/>
              <a:latin typeface="+mn-lt"/>
              <a:ea typeface="+mn-ea"/>
              <a:cs typeface="+mn-cs"/>
            </a:rPr>
            <a:t>、育休職員や休職職員（休職期間延長含む）の増による退職手当組合負担金</a:t>
          </a:r>
          <a:r>
            <a:rPr kumimoji="1" lang="ja-JP" altLang="ja-JP"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63,868</a:t>
          </a:r>
          <a:r>
            <a:rPr kumimoji="1" lang="ja-JP" altLang="ja-JP" sz="1100">
              <a:solidFill>
                <a:schemeClr val="dk1"/>
              </a:solidFill>
              <a:effectLst/>
              <a:latin typeface="+mn-lt"/>
              <a:ea typeface="+mn-ea"/>
              <a:cs typeface="+mn-cs"/>
            </a:rPr>
            <a:t>千円）などによるものである。今後は、会計年度任用職員の定期昇格などにより増加する見込みであり、今後も引き続き定員管理を行うなど行財政改革の取組みを行うことで財政の健全化を図る。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108712</xdr:rowOff>
    </xdr:from>
    <xdr:to>
      <xdr:col>24</xdr:col>
      <xdr:colOff>25400</xdr:colOff>
      <xdr:row>33</xdr:row>
      <xdr:rowOff>14986</xdr:rowOff>
    </xdr:to>
    <xdr:cxnSp macro="">
      <xdr:nvCxnSpPr>
        <xdr:cNvPr id="64" name="直線コネクタ 63"/>
        <xdr:cNvCxnSpPr/>
      </xdr:nvCxnSpPr>
      <xdr:spPr>
        <a:xfrm flipV="1">
          <a:off x="3987800" y="55951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42418</xdr:rowOff>
    </xdr:to>
    <xdr:cxnSp macro="">
      <xdr:nvCxnSpPr>
        <xdr:cNvPr id="67" name="直線コネクタ 66"/>
        <xdr:cNvCxnSpPr/>
      </xdr:nvCxnSpPr>
      <xdr:spPr>
        <a:xfrm flipV="1">
          <a:off x="3098800" y="5672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97282</xdr:rowOff>
    </xdr:to>
    <xdr:cxnSp macro="">
      <xdr:nvCxnSpPr>
        <xdr:cNvPr id="70" name="直線コネクタ 69"/>
        <xdr:cNvCxnSpPr/>
      </xdr:nvCxnSpPr>
      <xdr:spPr>
        <a:xfrm flipV="1">
          <a:off x="2209800" y="57002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97282</xdr:rowOff>
    </xdr:from>
    <xdr:to>
      <xdr:col>11</xdr:col>
      <xdr:colOff>9525</xdr:colOff>
      <xdr:row>34</xdr:row>
      <xdr:rowOff>8128</xdr:rowOff>
    </xdr:to>
    <xdr:cxnSp macro="">
      <xdr:nvCxnSpPr>
        <xdr:cNvPr id="73" name="直線コネクタ 72"/>
        <xdr:cNvCxnSpPr/>
      </xdr:nvCxnSpPr>
      <xdr:spPr>
        <a:xfrm flipV="1">
          <a:off x="1320800" y="5755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57912</xdr:rowOff>
    </xdr:from>
    <xdr:to>
      <xdr:col>24</xdr:col>
      <xdr:colOff>76200</xdr:colOff>
      <xdr:row>32</xdr:row>
      <xdr:rowOff>159512</xdr:rowOff>
    </xdr:to>
    <xdr:sp macro="" textlink="">
      <xdr:nvSpPr>
        <xdr:cNvPr id="83" name="楕円 82"/>
        <xdr:cNvSpPr/>
      </xdr:nvSpPr>
      <xdr:spPr>
        <a:xfrm>
          <a:off x="47752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137939</xdr:rowOff>
    </xdr:from>
    <xdr:ext cx="762000" cy="259045"/>
    <xdr:sp macro="" textlink="">
      <xdr:nvSpPr>
        <xdr:cNvPr id="84" name="人件費該当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135636</xdr:rowOff>
    </xdr:from>
    <xdr:to>
      <xdr:col>20</xdr:col>
      <xdr:colOff>38100</xdr:colOff>
      <xdr:row>33</xdr:row>
      <xdr:rowOff>65786</xdr:rowOff>
    </xdr:to>
    <xdr:sp macro="" textlink="">
      <xdr:nvSpPr>
        <xdr:cNvPr id="85" name="楕円 84"/>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75963</xdr:rowOff>
    </xdr:from>
    <xdr:ext cx="736600" cy="259045"/>
    <xdr:sp macro="" textlink="">
      <xdr:nvSpPr>
        <xdr:cNvPr id="86" name="テキスト ボックス 85"/>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a:t>
          </a:r>
          <a:r>
            <a:rPr kumimoji="1" lang="en-US" altLang="ja-JP" sz="1000">
              <a:solidFill>
                <a:schemeClr val="dk1"/>
              </a:solidFill>
              <a:effectLst/>
              <a:latin typeface="+mn-lt"/>
              <a:ea typeface="+mn-ea"/>
              <a:cs typeface="+mn-cs"/>
            </a:rPr>
            <a:t>6.3</a:t>
          </a:r>
          <a:r>
            <a:rPr kumimoji="1" lang="ja-JP" altLang="ja-JP" sz="1000">
              <a:solidFill>
                <a:schemeClr val="dk1"/>
              </a:solidFill>
              <a:effectLst/>
              <a:latin typeface="+mn-lt"/>
              <a:ea typeface="+mn-ea"/>
              <a:cs typeface="+mn-cs"/>
            </a:rPr>
            <a:t>ポイント下回り、前年度と比較すると</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a:t>
          </a:r>
          <a:r>
            <a:rPr kumimoji="1" lang="ja-JP" altLang="en-US" sz="1000">
              <a:solidFill>
                <a:schemeClr val="dk1"/>
              </a:solidFill>
              <a:effectLst/>
              <a:latin typeface="+mn-lt"/>
              <a:ea typeface="+mn-ea"/>
              <a:cs typeface="+mn-cs"/>
            </a:rPr>
            <a:t>最大の要因は</a:t>
          </a:r>
          <a:r>
            <a:rPr kumimoji="1" lang="ja-JP" altLang="ja-JP" sz="1000">
              <a:solidFill>
                <a:schemeClr val="dk1"/>
              </a:solidFill>
              <a:effectLst/>
              <a:latin typeface="+mn-lt"/>
              <a:ea typeface="+mn-ea"/>
              <a:cs typeface="+mn-cs"/>
            </a:rPr>
            <a:t>、ふるさと納税の増（</a:t>
          </a:r>
          <a:r>
            <a:rPr kumimoji="1" lang="en-US" altLang="ja-JP" sz="1000">
              <a:solidFill>
                <a:schemeClr val="dk1"/>
              </a:solidFill>
              <a:effectLst/>
              <a:latin typeface="+mn-lt"/>
              <a:ea typeface="+mn-ea"/>
              <a:cs typeface="+mn-cs"/>
            </a:rPr>
            <a:t>1,492,349</a:t>
          </a:r>
          <a:r>
            <a:rPr kumimoji="1" lang="ja-JP" altLang="ja-JP" sz="1000">
              <a:solidFill>
                <a:schemeClr val="dk1"/>
              </a:solidFill>
              <a:effectLst/>
              <a:latin typeface="+mn-lt"/>
              <a:ea typeface="+mn-ea"/>
              <a:cs typeface="+mn-cs"/>
            </a:rPr>
            <a:t>千円）に伴う返礼品代の増（</a:t>
          </a:r>
          <a:r>
            <a:rPr kumimoji="1" lang="en-US" altLang="ja-JP" sz="1000">
              <a:solidFill>
                <a:schemeClr val="dk1"/>
              </a:solidFill>
              <a:effectLst/>
              <a:latin typeface="+mn-lt"/>
              <a:ea typeface="+mn-ea"/>
              <a:cs typeface="+mn-cs"/>
            </a:rPr>
            <a:t>658,796</a:t>
          </a:r>
          <a:r>
            <a:rPr kumimoji="1" lang="ja-JP" altLang="ja-JP" sz="1000">
              <a:solidFill>
                <a:schemeClr val="dk1"/>
              </a:solidFill>
              <a:effectLst/>
              <a:latin typeface="+mn-lt"/>
              <a:ea typeface="+mn-ea"/>
              <a:cs typeface="+mn-cs"/>
            </a:rPr>
            <a:t>千円）によるものであ</a:t>
          </a:r>
          <a:r>
            <a:rPr kumimoji="1" lang="ja-JP" altLang="en-US" sz="1000">
              <a:solidFill>
                <a:schemeClr val="dk1"/>
              </a:solidFill>
              <a:effectLst/>
              <a:latin typeface="+mn-lt"/>
              <a:ea typeface="+mn-ea"/>
              <a:cs typeface="+mn-cs"/>
            </a:rPr>
            <a:t>り、また、</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スクール構想に基づき整備した</a:t>
          </a:r>
          <a:r>
            <a:rPr kumimoji="1" lang="en-US" altLang="ja-JP" sz="1000">
              <a:solidFill>
                <a:schemeClr val="dk1"/>
              </a:solidFill>
              <a:effectLst/>
              <a:latin typeface="+mn-lt"/>
              <a:ea typeface="+mn-ea"/>
              <a:cs typeface="+mn-cs"/>
            </a:rPr>
            <a:t>ICT</a:t>
          </a:r>
          <a:r>
            <a:rPr kumimoji="1" lang="ja-JP" altLang="en-US" sz="1000">
              <a:solidFill>
                <a:schemeClr val="dk1"/>
              </a:solidFill>
              <a:effectLst/>
              <a:latin typeface="+mn-lt"/>
              <a:ea typeface="+mn-ea"/>
              <a:cs typeface="+mn-cs"/>
            </a:rPr>
            <a:t>機器（タブレット）の通信</a:t>
          </a:r>
          <a:r>
            <a:rPr kumimoji="1" lang="ja-JP" altLang="ja-JP" sz="1000">
              <a:solidFill>
                <a:schemeClr val="dk1"/>
              </a:solidFill>
              <a:effectLst/>
              <a:latin typeface="+mn-lt"/>
              <a:ea typeface="+mn-ea"/>
              <a:cs typeface="+mn-cs"/>
            </a:rPr>
            <a:t>費の増加（</a:t>
          </a:r>
          <a:r>
            <a:rPr kumimoji="1" lang="en-US" altLang="ja-JP" sz="1000">
              <a:solidFill>
                <a:schemeClr val="dk1"/>
              </a:solidFill>
              <a:effectLst/>
              <a:latin typeface="+mn-lt"/>
              <a:ea typeface="+mn-ea"/>
              <a:cs typeface="+mn-cs"/>
            </a:rPr>
            <a:t>10,166</a:t>
          </a:r>
          <a:r>
            <a:rPr kumimoji="1" lang="ja-JP" altLang="ja-JP" sz="1000">
              <a:solidFill>
                <a:schemeClr val="dk1"/>
              </a:solidFill>
              <a:effectLst/>
              <a:latin typeface="+mn-lt"/>
              <a:ea typeface="+mn-ea"/>
              <a:cs typeface="+mn-cs"/>
            </a:rPr>
            <a:t>千円）など</a:t>
          </a:r>
          <a:r>
            <a:rPr kumimoji="1" lang="ja-JP" altLang="en-US" sz="1000">
              <a:solidFill>
                <a:schemeClr val="dk1"/>
              </a:solidFill>
              <a:effectLst/>
              <a:latin typeface="+mn-lt"/>
              <a:ea typeface="+mn-ea"/>
              <a:cs typeface="+mn-cs"/>
            </a:rPr>
            <a:t>も一因</a:t>
          </a:r>
          <a:r>
            <a:rPr kumimoji="1" lang="ja-JP" altLang="ja-JP" sz="1000">
              <a:solidFill>
                <a:schemeClr val="dk1"/>
              </a:solidFill>
              <a:effectLst/>
              <a:latin typeface="+mn-lt"/>
              <a:ea typeface="+mn-ea"/>
              <a:cs typeface="+mn-cs"/>
            </a:rPr>
            <a:t>である。今後も、重要性・緊急性を勘案したうえで、引き続き行財政改革を実施することにより経費削減を図る。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58420</xdr:rowOff>
    </xdr:to>
    <xdr:cxnSp macro="">
      <xdr:nvCxnSpPr>
        <xdr:cNvPr id="125" name="直線コネクタ 124"/>
        <xdr:cNvCxnSpPr/>
      </xdr:nvCxnSpPr>
      <xdr:spPr>
        <a:xfrm>
          <a:off x="15671800" y="240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5080</xdr:rowOff>
    </xdr:to>
    <xdr:cxnSp macro="">
      <xdr:nvCxnSpPr>
        <xdr:cNvPr id="128" name="直線コネクタ 127"/>
        <xdr:cNvCxnSpPr/>
      </xdr:nvCxnSpPr>
      <xdr:spPr>
        <a:xfrm>
          <a:off x="14782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66040</xdr:rowOff>
    </xdr:to>
    <xdr:cxnSp macro="">
      <xdr:nvCxnSpPr>
        <xdr:cNvPr id="131" name="直線コネクタ 130"/>
        <xdr:cNvCxnSpPr/>
      </xdr:nvCxnSpPr>
      <xdr:spPr>
        <a:xfrm flipV="1">
          <a:off x="13893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119380</xdr:rowOff>
    </xdr:to>
    <xdr:cxnSp macro="">
      <xdr:nvCxnSpPr>
        <xdr:cNvPr id="134" name="直線コネクタ 133"/>
        <xdr:cNvCxnSpPr/>
      </xdr:nvCxnSpPr>
      <xdr:spPr>
        <a:xfrm flipV="1">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125730</xdr:rowOff>
    </xdr:from>
    <xdr:to>
      <xdr:col>78</xdr:col>
      <xdr:colOff>120650</xdr:colOff>
      <xdr:row>14</xdr:row>
      <xdr:rowOff>55880</xdr:rowOff>
    </xdr:to>
    <xdr:sp macro="" textlink="">
      <xdr:nvSpPr>
        <xdr:cNvPr id="146" name="楕円 145"/>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66057</xdr:rowOff>
    </xdr:from>
    <xdr:ext cx="736600" cy="259045"/>
    <xdr:sp macro="" textlink="">
      <xdr:nvSpPr>
        <xdr:cNvPr id="147" name="テキスト ボックス 146"/>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48" name="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ポイント増加している。この主な要因としては、介護給付・訓練等給付費の給付対象者数増による増加（</a:t>
          </a:r>
          <a:r>
            <a:rPr kumimoji="1" lang="en-US" altLang="ja-JP" sz="1100">
              <a:solidFill>
                <a:schemeClr val="dk1"/>
              </a:solidFill>
              <a:effectLst/>
              <a:latin typeface="+mn-lt"/>
              <a:ea typeface="+mn-ea"/>
              <a:cs typeface="+mn-cs"/>
            </a:rPr>
            <a:t>15,738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や、養護老人ホーム入所措置費の被措置者数増による増加（</a:t>
          </a:r>
          <a:r>
            <a:rPr kumimoji="1" lang="en-US" altLang="ja-JP" sz="1100">
              <a:solidFill>
                <a:schemeClr val="dk1"/>
              </a:solidFill>
              <a:effectLst/>
              <a:latin typeface="+mn-lt"/>
              <a:ea typeface="+mn-ea"/>
              <a:cs typeface="+mn-cs"/>
            </a:rPr>
            <a:t>12,262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などによるものである。今後も、障がい者福祉費に係る利用者延人数の増等により扶助費は増加することが見込まれる。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116115</xdr:rowOff>
    </xdr:to>
    <xdr:cxnSp macro="">
      <xdr:nvCxnSpPr>
        <xdr:cNvPr id="187" name="直線コネクタ 186"/>
        <xdr:cNvCxnSpPr/>
      </xdr:nvCxnSpPr>
      <xdr:spPr>
        <a:xfrm>
          <a:off x="3987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90" name="直線コネクタ 189"/>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50800</xdr:rowOff>
    </xdr:to>
    <xdr:cxnSp macro="">
      <xdr:nvCxnSpPr>
        <xdr:cNvPr id="193" name="直線コネクタ 192"/>
        <xdr:cNvCxnSpPr/>
      </xdr:nvCxnSpPr>
      <xdr:spPr>
        <a:xfrm flipV="1">
          <a:off x="2209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50800</xdr:rowOff>
    </xdr:to>
    <xdr:cxnSp macro="">
      <xdr:nvCxnSpPr>
        <xdr:cNvPr id="196" name="直線コネクタ 195"/>
        <xdr:cNvCxnSpPr/>
      </xdr:nvCxnSpPr>
      <xdr:spPr>
        <a:xfrm>
          <a:off x="1320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6" name="楕円 205"/>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7"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8" name="楕円 207"/>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9" name="テキスト ボックス 208"/>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0" name="楕円 209"/>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1" name="テキスト ボックス 210"/>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2" name="楕円 211"/>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3" name="テキスト ボックス 21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4" name="楕円 213"/>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5" name="テキスト ボックス 214"/>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ポイント上回り、</a:t>
          </a:r>
          <a:r>
            <a:rPr kumimoji="1" lang="ja-JP" altLang="ja-JP" sz="1000">
              <a:solidFill>
                <a:schemeClr val="dk1"/>
              </a:solidFill>
              <a:effectLst/>
              <a:latin typeface="+mn-lt"/>
              <a:ea typeface="+mn-ea"/>
              <a:cs typeface="+mn-cs"/>
            </a:rPr>
            <a:t>前年度と</a:t>
          </a:r>
          <a:r>
            <a:rPr kumimoji="1" lang="ja-JP" altLang="en-US" sz="1000">
              <a:solidFill>
                <a:schemeClr val="dk1"/>
              </a:solidFill>
              <a:effectLst/>
              <a:latin typeface="+mn-lt"/>
              <a:ea typeface="+mn-ea"/>
              <a:cs typeface="+mn-cs"/>
            </a:rPr>
            <a:t>比較すると</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前年度から増加した主な要因としては、繰出金について、後期高齢</a:t>
          </a:r>
          <a:r>
            <a:rPr kumimoji="1" lang="ja-JP" altLang="en-US" sz="1000">
              <a:solidFill>
                <a:schemeClr val="dk1"/>
              </a:solidFill>
              <a:effectLst/>
              <a:latin typeface="+mn-lt"/>
              <a:ea typeface="+mn-ea"/>
              <a:cs typeface="+mn-cs"/>
            </a:rPr>
            <a:t>者医療制度</a:t>
          </a:r>
          <a:r>
            <a:rPr kumimoji="1" lang="ja-JP" altLang="ja-JP" sz="1000">
              <a:solidFill>
                <a:schemeClr val="dk1"/>
              </a:solidFill>
              <a:effectLst/>
              <a:latin typeface="+mn-lt"/>
              <a:ea typeface="+mn-ea"/>
              <a:cs typeface="+mn-cs"/>
            </a:rPr>
            <a:t>に</a:t>
          </a:r>
          <a:r>
            <a:rPr kumimoji="1" lang="ja-JP" altLang="en-US" sz="1000">
              <a:solidFill>
                <a:schemeClr val="dk1"/>
              </a:solidFill>
              <a:effectLst/>
              <a:latin typeface="+mn-lt"/>
              <a:ea typeface="+mn-ea"/>
              <a:cs typeface="+mn-cs"/>
            </a:rPr>
            <a:t>おいて</a:t>
          </a:r>
          <a:r>
            <a:rPr kumimoji="1" lang="ja-JP" altLang="ja-JP" sz="1000">
              <a:solidFill>
                <a:schemeClr val="dk1"/>
              </a:solidFill>
              <a:effectLst/>
              <a:latin typeface="+mn-lt"/>
              <a:ea typeface="+mn-ea"/>
              <a:cs typeface="+mn-cs"/>
            </a:rPr>
            <a:t>、団塊の世代が国保から後期へ移行することによる対象者の増（毎月</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程度</a:t>
          </a:r>
          <a:r>
            <a:rPr kumimoji="1" lang="ja-JP" altLang="ja-JP" sz="1000">
              <a:solidFill>
                <a:schemeClr val="dk1"/>
              </a:solidFill>
              <a:effectLst/>
              <a:latin typeface="+mn-lt"/>
              <a:ea typeface="+mn-ea"/>
              <a:cs typeface="+mn-cs"/>
            </a:rPr>
            <a:t>）に伴う給付費の増や、</a:t>
          </a:r>
          <a:r>
            <a:rPr kumimoji="1" lang="ja-JP" altLang="en-US" sz="1000">
              <a:solidFill>
                <a:schemeClr val="dk1"/>
              </a:solidFill>
              <a:effectLst/>
              <a:latin typeface="+mn-lt"/>
              <a:ea typeface="+mn-ea"/>
              <a:cs typeface="+mn-cs"/>
            </a:rPr>
            <a:t>介護給付サービス利用者</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に伴う給付費の増</a:t>
          </a:r>
          <a:r>
            <a:rPr kumimoji="1" lang="ja-JP" altLang="ja-JP" sz="1000">
              <a:solidFill>
                <a:schemeClr val="dk1"/>
              </a:solidFill>
              <a:effectLst/>
              <a:latin typeface="+mn-lt"/>
              <a:ea typeface="+mn-ea"/>
              <a:cs typeface="+mn-cs"/>
            </a:rPr>
            <a:t>などによる。今後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、高齢化の進展により介護給付費の増加に伴う繰出金の増加が予想されるため医療・介護</a:t>
          </a:r>
          <a:r>
            <a:rPr kumimoji="1" lang="ja-JP" altLang="en-US" sz="1000">
              <a:solidFill>
                <a:schemeClr val="dk1"/>
              </a:solidFill>
              <a:effectLst/>
              <a:latin typeface="+mn-lt"/>
              <a:ea typeface="+mn-ea"/>
              <a:cs typeface="+mn-cs"/>
            </a:rPr>
            <a:t>・福祉が</a:t>
          </a:r>
          <a:r>
            <a:rPr kumimoji="1" lang="ja-JP" altLang="ja-JP" sz="1000">
              <a:solidFill>
                <a:schemeClr val="dk1"/>
              </a:solidFill>
              <a:effectLst/>
              <a:latin typeface="+mn-lt"/>
              <a:ea typeface="+mn-ea"/>
              <a:cs typeface="+mn-cs"/>
            </a:rPr>
            <a:t>連携し給付費の抑制を図る。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47" name="直線コネクタ 246"/>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0" name="直線コネクタ 249"/>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1270</xdr:rowOff>
    </xdr:to>
    <xdr:cxnSp macro="">
      <xdr:nvCxnSpPr>
        <xdr:cNvPr id="253" name="直線コネクタ 252"/>
        <xdr:cNvCxnSpPr/>
      </xdr:nvCxnSpPr>
      <xdr:spPr>
        <a:xfrm flipV="1">
          <a:off x="13893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100330</xdr:rowOff>
    </xdr:to>
    <xdr:cxnSp macro="">
      <xdr:nvCxnSpPr>
        <xdr:cNvPr id="256" name="直線コネクタ 255"/>
        <xdr:cNvCxnSpPr/>
      </xdr:nvCxnSpPr>
      <xdr:spPr>
        <a:xfrm flipV="1">
          <a:off x="13004800" y="10116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6" name="楕円 265"/>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7"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0" name="楕円 269"/>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134637</xdr:rowOff>
    </xdr:from>
    <xdr:ext cx="762000" cy="259045"/>
    <xdr:sp macro="" textlink="">
      <xdr:nvSpPr>
        <xdr:cNvPr id="271" name="テキスト ボックス 270"/>
        <xdr:cNvSpPr txBox="1"/>
      </xdr:nvSpPr>
      <xdr:spPr>
        <a:xfrm>
          <a:off x="144018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4" name="楕円 273"/>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5" name="テキスト ボックス 274"/>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7.1</a:t>
          </a:r>
          <a:r>
            <a:rPr kumimoji="1" lang="ja-JP" altLang="ja-JP" sz="1000">
              <a:solidFill>
                <a:schemeClr val="dk1"/>
              </a:solidFill>
              <a:effectLst/>
              <a:latin typeface="+mn-lt"/>
              <a:ea typeface="+mn-ea"/>
              <a:cs typeface="+mn-cs"/>
            </a:rPr>
            <a:t>ポイント下回り、前年度と</a:t>
          </a:r>
          <a:r>
            <a:rPr kumimoji="1" lang="ja-JP" altLang="en-US" sz="1000">
              <a:solidFill>
                <a:schemeClr val="dk1"/>
              </a:solidFill>
              <a:effectLst/>
              <a:latin typeface="+mn-lt"/>
              <a:ea typeface="+mn-ea"/>
              <a:cs typeface="+mn-cs"/>
            </a:rPr>
            <a:t>同</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となっ</a:t>
          </a:r>
          <a:r>
            <a:rPr kumimoji="1" lang="ja-JP" altLang="ja-JP" sz="1000">
              <a:solidFill>
                <a:schemeClr val="dk1"/>
              </a:solidFill>
              <a:effectLst/>
              <a:latin typeface="+mn-lt"/>
              <a:ea typeface="+mn-ea"/>
              <a:cs typeface="+mn-cs"/>
            </a:rPr>
            <a:t>た。</a:t>
          </a:r>
          <a:endParaRPr lang="ja-JP" altLang="ja-JP" sz="1000">
            <a:effectLst/>
          </a:endParaRPr>
        </a:p>
        <a:p>
          <a:r>
            <a:rPr kumimoji="1" lang="ja-JP" altLang="ja-JP" sz="1000">
              <a:solidFill>
                <a:schemeClr val="dk1"/>
              </a:solidFill>
              <a:effectLst/>
              <a:latin typeface="+mn-lt"/>
              <a:ea typeface="+mn-ea"/>
              <a:cs typeface="+mn-cs"/>
            </a:rPr>
            <a:t>　上益城消防組合負担金について</a:t>
          </a:r>
          <a:r>
            <a:rPr kumimoji="1" lang="ja-JP" altLang="en-US" sz="1000">
              <a:solidFill>
                <a:schemeClr val="dk1"/>
              </a:solidFill>
              <a:effectLst/>
              <a:latin typeface="+mn-lt"/>
              <a:ea typeface="+mn-ea"/>
              <a:cs typeface="+mn-cs"/>
            </a:rPr>
            <a:t>組合が起こした地方債の償還に係る</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公債費が</a:t>
          </a:r>
          <a:r>
            <a:rPr kumimoji="1" lang="ja-JP" altLang="ja-JP" sz="1000">
              <a:solidFill>
                <a:schemeClr val="dk1"/>
              </a:solidFill>
              <a:effectLst/>
              <a:latin typeface="+mn-lt"/>
              <a:ea typeface="+mn-ea"/>
              <a:cs typeface="+mn-cs"/>
            </a:rPr>
            <a:t>増加（</a:t>
          </a:r>
          <a:r>
            <a:rPr kumimoji="1" lang="en-US" altLang="ja-JP" sz="1000">
              <a:solidFill>
                <a:schemeClr val="dk1"/>
              </a:solidFill>
              <a:effectLst/>
              <a:latin typeface="+mn-lt"/>
              <a:ea typeface="+mn-ea"/>
              <a:cs typeface="+mn-cs"/>
            </a:rPr>
            <a:t>4,826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した反面、御船町甲佐町衛生施設組合負担金において人件費・維持補修費の減（</a:t>
          </a:r>
          <a:r>
            <a:rPr kumimoji="1" lang="en-US" altLang="ja-JP" sz="1000">
              <a:solidFill>
                <a:schemeClr val="dk1"/>
              </a:solidFill>
              <a:effectLst/>
              <a:latin typeface="+mn-lt"/>
              <a:ea typeface="+mn-ea"/>
              <a:cs typeface="+mn-cs"/>
            </a:rPr>
            <a:t>3,011</a:t>
          </a:r>
          <a:r>
            <a:rPr kumimoji="1" lang="ja-JP" altLang="en-US" sz="1000">
              <a:solidFill>
                <a:schemeClr val="dk1"/>
              </a:solidFill>
              <a:effectLst/>
              <a:latin typeface="+mn-lt"/>
              <a:ea typeface="+mn-ea"/>
              <a:cs typeface="+mn-cs"/>
            </a:rPr>
            <a:t>千円）により横ばいとなったところである。</a:t>
          </a:r>
          <a:endParaRPr lang="ja-JP" altLang="ja-JP" sz="1000">
            <a:effectLst/>
          </a:endParaRPr>
        </a:p>
        <a:p>
          <a:r>
            <a:rPr kumimoji="1" lang="ja-JP" altLang="ja-JP" sz="1000">
              <a:solidFill>
                <a:schemeClr val="dk1"/>
              </a:solidFill>
              <a:effectLst/>
              <a:latin typeface="+mn-lt"/>
              <a:ea typeface="+mn-ea"/>
              <a:cs typeface="+mn-cs"/>
            </a:rPr>
            <a:t>　今後も、重要性・緊急性を勘案したうえで、引き続き適正な補助金等改革を実施する。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129286</xdr:rowOff>
    </xdr:to>
    <xdr:cxnSp macro="">
      <xdr:nvCxnSpPr>
        <xdr:cNvPr id="305" name="直線コネクタ 304"/>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8" name="直線コネクタ 307"/>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165862</xdr:rowOff>
    </xdr:to>
    <xdr:cxnSp macro="">
      <xdr:nvCxnSpPr>
        <xdr:cNvPr id="311" name="直線コネクタ 310"/>
        <xdr:cNvCxnSpPr/>
      </xdr:nvCxnSpPr>
      <xdr:spPr>
        <a:xfrm flipV="1">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53848</xdr:rowOff>
    </xdr:to>
    <xdr:cxnSp macro="">
      <xdr:nvCxnSpPr>
        <xdr:cNvPr id="314" name="直線コネクタ 313"/>
        <xdr:cNvCxnSpPr/>
      </xdr:nvCxnSpPr>
      <xdr:spPr>
        <a:xfrm flipV="1">
          <a:off x="13004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4" name="楕円 323"/>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5"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6" name="楕円 325"/>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7" name="テキスト ボックス 326"/>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2" name="楕円 331"/>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3" name="テキスト ボックス 332"/>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類似団体と比較すると</a:t>
          </a:r>
          <a:r>
            <a:rPr kumimoji="1" lang="en-US" altLang="ja-JP" sz="900">
              <a:solidFill>
                <a:schemeClr val="dk1"/>
              </a:solidFill>
              <a:effectLst/>
              <a:latin typeface="+mn-lt"/>
              <a:ea typeface="+mn-ea"/>
              <a:cs typeface="+mn-cs"/>
            </a:rPr>
            <a:t>11.9</a:t>
          </a:r>
          <a:r>
            <a:rPr kumimoji="1" lang="ja-JP" altLang="ja-JP" sz="900">
              <a:solidFill>
                <a:schemeClr val="dk1"/>
              </a:solidFill>
              <a:effectLst/>
              <a:latin typeface="+mn-lt"/>
              <a:ea typeface="+mn-ea"/>
              <a:cs typeface="+mn-cs"/>
            </a:rPr>
            <a:t>ポイント上回っており、前年度と比較すると</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ポイント増加している。この主な要因は、公営住宅建設事業債（Ｒ２借入）の本格償還開始による元金償還額増（</a:t>
          </a:r>
          <a:r>
            <a:rPr kumimoji="1" lang="en-US" altLang="ja-JP" sz="900">
              <a:solidFill>
                <a:schemeClr val="dk1"/>
              </a:solidFill>
              <a:effectLst/>
              <a:latin typeface="+mn-lt"/>
              <a:ea typeface="+mn-ea"/>
              <a:cs typeface="+mn-cs"/>
            </a:rPr>
            <a:t>23,863</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、災害復旧事業債（Ｒ２借入）の本格償還開始による元金償還金増（</a:t>
          </a:r>
          <a:r>
            <a:rPr kumimoji="1" lang="en-US" altLang="ja-JP" sz="900">
              <a:solidFill>
                <a:schemeClr val="dk1"/>
              </a:solidFill>
              <a:effectLst/>
              <a:latin typeface="+mn-lt"/>
              <a:ea typeface="+mn-ea"/>
              <a:cs typeface="+mn-cs"/>
            </a:rPr>
            <a:t>8,563</a:t>
          </a:r>
          <a:r>
            <a:rPr kumimoji="1" lang="ja-JP" altLang="ja-JP" sz="900">
              <a:solidFill>
                <a:schemeClr val="dk1"/>
              </a:solidFill>
              <a:effectLst/>
              <a:latin typeface="+mn-lt"/>
              <a:ea typeface="+mn-ea"/>
              <a:cs typeface="+mn-cs"/>
            </a:rPr>
            <a:t>千円）などによる。今後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、令和４年度まで続いた公営住宅建替事業に係る地方債の償還が随時本格化する</a:t>
          </a:r>
          <a:r>
            <a:rPr kumimoji="1" lang="ja-JP" altLang="en-US" sz="900">
              <a:solidFill>
                <a:schemeClr val="dk1"/>
              </a:solidFill>
              <a:effectLst/>
              <a:latin typeface="+mn-lt"/>
              <a:ea typeface="+mn-ea"/>
              <a:cs typeface="+mn-cs"/>
            </a:rPr>
            <a:t>ことから</a:t>
          </a:r>
          <a:r>
            <a:rPr kumimoji="1" lang="ja-JP" altLang="ja-JP" sz="900">
              <a:solidFill>
                <a:schemeClr val="dk1"/>
              </a:solidFill>
              <a:effectLst/>
              <a:latin typeface="+mn-lt"/>
              <a:ea typeface="+mn-ea"/>
              <a:cs typeface="+mn-cs"/>
            </a:rPr>
            <a:t>増加することが見込まれるため、その他の事業について、緊急度や住民ニーズを的確に把握し事業自体を選択し、地方債発行を抑え、公債費の抑制に努める。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122428</xdr:rowOff>
    </xdr:to>
    <xdr:cxnSp macro="">
      <xdr:nvCxnSpPr>
        <xdr:cNvPr id="363" name="直線コネクタ 362"/>
        <xdr:cNvCxnSpPr/>
      </xdr:nvCxnSpPr>
      <xdr:spPr>
        <a:xfrm>
          <a:off x="3987800" y="137972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81280</xdr:rowOff>
    </xdr:to>
    <xdr:cxnSp macro="">
      <xdr:nvCxnSpPr>
        <xdr:cNvPr id="366" name="直線コネクタ 365"/>
        <xdr:cNvCxnSpPr/>
      </xdr:nvCxnSpPr>
      <xdr:spPr>
        <a:xfrm>
          <a:off x="3098800" y="137012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80</xdr:row>
      <xdr:rowOff>12700</xdr:rowOff>
    </xdr:to>
    <xdr:cxnSp macro="">
      <xdr:nvCxnSpPr>
        <xdr:cNvPr id="369" name="直線コネクタ 368"/>
        <xdr:cNvCxnSpPr/>
      </xdr:nvCxnSpPr>
      <xdr:spPr>
        <a:xfrm flipV="1">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80</xdr:row>
      <xdr:rowOff>12700</xdr:rowOff>
    </xdr:to>
    <xdr:cxnSp macro="">
      <xdr:nvCxnSpPr>
        <xdr:cNvPr id="372" name="直線コネクタ 371"/>
        <xdr:cNvCxnSpPr/>
      </xdr:nvCxnSpPr>
      <xdr:spPr>
        <a:xfrm>
          <a:off x="1320800" y="136006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71628</xdr:rowOff>
    </xdr:from>
    <xdr:to>
      <xdr:col>24</xdr:col>
      <xdr:colOff>76200</xdr:colOff>
      <xdr:row>81</xdr:row>
      <xdr:rowOff>1778</xdr:rowOff>
    </xdr:to>
    <xdr:sp macro="" textlink="">
      <xdr:nvSpPr>
        <xdr:cNvPr id="382" name="楕円 381"/>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151655</xdr:rowOff>
    </xdr:from>
    <xdr:ext cx="762000" cy="259045"/>
    <xdr:sp macro="" textlink="">
      <xdr:nvSpPr>
        <xdr:cNvPr id="383" name="公債費該当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84" name="楕円 383"/>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5" name="テキスト ボックス 384"/>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86" name="楕円 385"/>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87" name="テキスト ボックス 386"/>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0" name="楕円 38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1" name="テキスト ボックス 39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類似団体と比較すると</a:t>
          </a:r>
          <a:r>
            <a:rPr kumimoji="1" lang="en-US" altLang="ja-JP" sz="1000">
              <a:solidFill>
                <a:schemeClr val="dk1"/>
              </a:solidFill>
              <a:effectLst/>
              <a:latin typeface="+mn-lt"/>
              <a:ea typeface="+mn-ea"/>
              <a:cs typeface="+mn-cs"/>
            </a:rPr>
            <a:t>17.4</a:t>
          </a:r>
          <a:r>
            <a:rPr kumimoji="1" lang="ja-JP" altLang="ja-JP" sz="1000">
              <a:solidFill>
                <a:schemeClr val="dk1"/>
              </a:solidFill>
              <a:effectLst/>
              <a:latin typeface="+mn-lt"/>
              <a:ea typeface="+mn-ea"/>
              <a:cs typeface="+mn-cs"/>
            </a:rPr>
            <a:t>ポイント下回っており、前年度と比較すると</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ポイント増加している。</a:t>
          </a:r>
          <a:endParaRPr lang="ja-JP" altLang="ja-JP" sz="1000">
            <a:effectLst/>
          </a:endParaRPr>
        </a:p>
        <a:p>
          <a:r>
            <a:rPr kumimoji="1" lang="ja-JP" altLang="ja-JP" sz="1000">
              <a:solidFill>
                <a:schemeClr val="dk1"/>
              </a:solidFill>
              <a:effectLst/>
              <a:latin typeface="+mn-lt"/>
              <a:ea typeface="+mn-ea"/>
              <a:cs typeface="+mn-cs"/>
            </a:rPr>
            <a:t>　指標の傾向としては、</a:t>
          </a:r>
          <a:r>
            <a:rPr kumimoji="1" lang="ja-JP" altLang="en-US" sz="1000">
              <a:solidFill>
                <a:schemeClr val="dk1"/>
              </a:solidFill>
              <a:effectLst/>
              <a:latin typeface="+mn-lt"/>
              <a:ea typeface="+mn-ea"/>
              <a:cs typeface="+mn-cs"/>
            </a:rPr>
            <a:t>物件</a:t>
          </a:r>
          <a:r>
            <a:rPr kumimoji="1" lang="ja-JP" altLang="ja-JP" sz="1000">
              <a:solidFill>
                <a:schemeClr val="dk1"/>
              </a:solidFill>
              <a:effectLst/>
              <a:latin typeface="+mn-lt"/>
              <a:ea typeface="+mn-ea"/>
              <a:cs typeface="+mn-cs"/>
            </a:rPr>
            <a:t>費</a:t>
          </a:r>
          <a:r>
            <a:rPr kumimoji="1" lang="ja-JP" altLang="en-US" sz="1000">
              <a:solidFill>
                <a:schemeClr val="dk1"/>
              </a:solidFill>
              <a:effectLst/>
              <a:latin typeface="+mn-lt"/>
              <a:ea typeface="+mn-ea"/>
              <a:cs typeface="+mn-cs"/>
            </a:rPr>
            <a:t>と扶助費</a:t>
          </a:r>
          <a:r>
            <a:rPr kumimoji="1" lang="ja-JP" altLang="ja-JP" sz="1000">
              <a:solidFill>
                <a:schemeClr val="dk1"/>
              </a:solidFill>
              <a:effectLst/>
              <a:latin typeface="+mn-lt"/>
              <a:ea typeface="+mn-ea"/>
              <a:cs typeface="+mn-cs"/>
            </a:rPr>
            <a:t>の増加幅が他の指標と比較すると大きく、この主な要因としては、</a:t>
          </a:r>
          <a:r>
            <a:rPr kumimoji="1" lang="ja-JP" altLang="en-US" sz="1000">
              <a:solidFill>
                <a:schemeClr val="dk1"/>
              </a:solidFill>
              <a:effectLst/>
              <a:latin typeface="+mn-lt"/>
              <a:ea typeface="+mn-ea"/>
              <a:cs typeface="+mn-cs"/>
            </a:rPr>
            <a:t>物件費においては、ふるさと納税受入額の急増に伴う募集経費の増、扶助費においては、介護給付・訓練等給付費をはじめ養護老人ホーム入所措置費等が</a:t>
          </a:r>
          <a:r>
            <a:rPr kumimoji="1" lang="ja-JP" altLang="ja-JP" sz="1000">
              <a:solidFill>
                <a:schemeClr val="dk1"/>
              </a:solidFill>
              <a:effectLst/>
              <a:latin typeface="+mn-lt"/>
              <a:ea typeface="+mn-ea"/>
              <a:cs typeface="+mn-cs"/>
            </a:rPr>
            <a:t>増加していることによる。今後も、扶助費の増加が見込まれており、その他経費については抑制し経常経費の削減に努める。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54610</xdr:rowOff>
    </xdr:from>
    <xdr:to>
      <xdr:col>82</xdr:col>
      <xdr:colOff>107950</xdr:colOff>
      <xdr:row>74</xdr:row>
      <xdr:rowOff>62230</xdr:rowOff>
    </xdr:to>
    <xdr:cxnSp macro="">
      <xdr:nvCxnSpPr>
        <xdr:cNvPr id="424" name="直線コネクタ 423"/>
        <xdr:cNvCxnSpPr/>
      </xdr:nvCxnSpPr>
      <xdr:spPr>
        <a:xfrm>
          <a:off x="15671800" y="12741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74</xdr:row>
      <xdr:rowOff>54610</xdr:rowOff>
    </xdr:to>
    <xdr:cxnSp macro="">
      <xdr:nvCxnSpPr>
        <xdr:cNvPr id="427" name="直線コネクタ 426"/>
        <xdr:cNvCxnSpPr/>
      </xdr:nvCxnSpPr>
      <xdr:spPr>
        <a:xfrm>
          <a:off x="14782800" y="12726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39370</xdr:rowOff>
    </xdr:from>
    <xdr:to>
      <xdr:col>73</xdr:col>
      <xdr:colOff>180975</xdr:colOff>
      <xdr:row>75</xdr:row>
      <xdr:rowOff>66040</xdr:rowOff>
    </xdr:to>
    <xdr:cxnSp macro="">
      <xdr:nvCxnSpPr>
        <xdr:cNvPr id="430" name="直線コネクタ 429"/>
        <xdr:cNvCxnSpPr/>
      </xdr:nvCxnSpPr>
      <xdr:spPr>
        <a:xfrm flipV="1">
          <a:off x="13893800" y="127266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76</xdr:row>
      <xdr:rowOff>85089</xdr:rowOff>
    </xdr:to>
    <xdr:cxnSp macro="">
      <xdr:nvCxnSpPr>
        <xdr:cNvPr id="433" name="直線コネクタ 432"/>
        <xdr:cNvCxnSpPr/>
      </xdr:nvCxnSpPr>
      <xdr:spPr>
        <a:xfrm flipV="1">
          <a:off x="13004800" y="129247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xdr:rowOff>
    </xdr:from>
    <xdr:to>
      <xdr:col>82</xdr:col>
      <xdr:colOff>158750</xdr:colOff>
      <xdr:row>74</xdr:row>
      <xdr:rowOff>113030</xdr:rowOff>
    </xdr:to>
    <xdr:sp macro="" textlink="">
      <xdr:nvSpPr>
        <xdr:cNvPr id="443" name="楕円 442"/>
        <xdr:cNvSpPr/>
      </xdr:nvSpPr>
      <xdr:spPr>
        <a:xfrm>
          <a:off x="16459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91457</xdr:rowOff>
    </xdr:from>
    <xdr:ext cx="762000" cy="259045"/>
    <xdr:sp macro="" textlink="">
      <xdr:nvSpPr>
        <xdr:cNvPr id="444" name="公債費以外該当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xdr:rowOff>
    </xdr:from>
    <xdr:to>
      <xdr:col>78</xdr:col>
      <xdr:colOff>120650</xdr:colOff>
      <xdr:row>74</xdr:row>
      <xdr:rowOff>105410</xdr:rowOff>
    </xdr:to>
    <xdr:sp macro="" textlink="">
      <xdr:nvSpPr>
        <xdr:cNvPr id="445" name="楕円 444"/>
        <xdr:cNvSpPr/>
      </xdr:nvSpPr>
      <xdr:spPr>
        <a:xfrm>
          <a:off x="15621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115587</xdr:rowOff>
    </xdr:from>
    <xdr:ext cx="736600" cy="259045"/>
    <xdr:sp macro="" textlink="">
      <xdr:nvSpPr>
        <xdr:cNvPr id="446" name="テキスト ボックス 445"/>
        <xdr:cNvSpPr txBox="1"/>
      </xdr:nvSpPr>
      <xdr:spPr>
        <a:xfrm>
          <a:off x="15290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160020</xdr:rowOff>
    </xdr:from>
    <xdr:to>
      <xdr:col>74</xdr:col>
      <xdr:colOff>31750</xdr:colOff>
      <xdr:row>74</xdr:row>
      <xdr:rowOff>90170</xdr:rowOff>
    </xdr:to>
    <xdr:sp macro="" textlink="">
      <xdr:nvSpPr>
        <xdr:cNvPr id="447" name="楕円 446"/>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100347</xdr:rowOff>
    </xdr:from>
    <xdr:ext cx="762000" cy="259045"/>
    <xdr:sp macro="" textlink="">
      <xdr:nvSpPr>
        <xdr:cNvPr id="448" name="テキスト ボックス 447"/>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9" name="楕円 448"/>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0" name="テキスト ボックス 449"/>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51" name="楕円 450"/>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52" name="テキスト ボックス 451"/>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168393</xdr:rowOff>
    </xdr:from>
    <xdr:to>
      <xdr:col>29</xdr:col>
      <xdr:colOff>127000</xdr:colOff>
      <xdr:row>16</xdr:row>
      <xdr:rowOff>171406</xdr:rowOff>
    </xdr:to>
    <xdr:cxnSp macro="">
      <xdr:nvCxnSpPr>
        <xdr:cNvPr id="47" name="直線コネクタ 46"/>
        <xdr:cNvCxnSpPr/>
      </xdr:nvCxnSpPr>
      <xdr:spPr bwMode="auto">
        <a:xfrm>
          <a:off x="5003800" y="2959218"/>
          <a:ext cx="6477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157119</xdr:rowOff>
    </xdr:from>
    <xdr:to>
      <xdr:col>26</xdr:col>
      <xdr:colOff>50800</xdr:colOff>
      <xdr:row>16</xdr:row>
      <xdr:rowOff>168393</xdr:rowOff>
    </xdr:to>
    <xdr:cxnSp macro="">
      <xdr:nvCxnSpPr>
        <xdr:cNvPr id="50" name="直線コネクタ 49"/>
        <xdr:cNvCxnSpPr/>
      </xdr:nvCxnSpPr>
      <xdr:spPr bwMode="auto">
        <a:xfrm>
          <a:off x="4305300" y="2947944"/>
          <a:ext cx="698500" cy="1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157119</xdr:rowOff>
    </xdr:from>
    <xdr:to>
      <xdr:col>22</xdr:col>
      <xdr:colOff>114300</xdr:colOff>
      <xdr:row>17</xdr:row>
      <xdr:rowOff>6106</xdr:rowOff>
    </xdr:to>
    <xdr:cxnSp macro="">
      <xdr:nvCxnSpPr>
        <xdr:cNvPr id="53" name="直線コネクタ 52"/>
        <xdr:cNvCxnSpPr/>
      </xdr:nvCxnSpPr>
      <xdr:spPr bwMode="auto">
        <a:xfrm flipV="1">
          <a:off x="3606800" y="2947944"/>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6106</xdr:rowOff>
    </xdr:from>
    <xdr:to>
      <xdr:col>18</xdr:col>
      <xdr:colOff>177800</xdr:colOff>
      <xdr:row>17</xdr:row>
      <xdr:rowOff>49773</xdr:rowOff>
    </xdr:to>
    <xdr:cxnSp macro="">
      <xdr:nvCxnSpPr>
        <xdr:cNvPr id="56" name="直線コネクタ 55"/>
        <xdr:cNvCxnSpPr/>
      </xdr:nvCxnSpPr>
      <xdr:spPr bwMode="auto">
        <a:xfrm flipV="1">
          <a:off x="2908300" y="2968381"/>
          <a:ext cx="698500" cy="4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120606</xdr:rowOff>
    </xdr:from>
    <xdr:to>
      <xdr:col>29</xdr:col>
      <xdr:colOff>177800</xdr:colOff>
      <xdr:row>17</xdr:row>
      <xdr:rowOff>50756</xdr:rowOff>
    </xdr:to>
    <xdr:sp macro="" textlink="">
      <xdr:nvSpPr>
        <xdr:cNvPr id="66" name="楕円 65"/>
        <xdr:cNvSpPr/>
      </xdr:nvSpPr>
      <xdr:spPr bwMode="auto">
        <a:xfrm>
          <a:off x="56007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92683</xdr:rowOff>
    </xdr:from>
    <xdr:ext cx="762000" cy="259045"/>
    <xdr:sp macro="" textlink="">
      <xdr:nvSpPr>
        <xdr:cNvPr id="67" name="人口1人当たり決算額の推移該当値テキスト130"/>
        <xdr:cNvSpPr txBox="1"/>
      </xdr:nvSpPr>
      <xdr:spPr>
        <a:xfrm>
          <a:off x="5740400" y="28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117593</xdr:rowOff>
    </xdr:from>
    <xdr:to>
      <xdr:col>26</xdr:col>
      <xdr:colOff>101600</xdr:colOff>
      <xdr:row>17</xdr:row>
      <xdr:rowOff>47743</xdr:rowOff>
    </xdr:to>
    <xdr:sp macro="" textlink="">
      <xdr:nvSpPr>
        <xdr:cNvPr id="68" name="楕円 67"/>
        <xdr:cNvSpPr/>
      </xdr:nvSpPr>
      <xdr:spPr bwMode="auto">
        <a:xfrm>
          <a:off x="4953000" y="290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32520</xdr:rowOff>
    </xdr:from>
    <xdr:ext cx="736600" cy="259045"/>
    <xdr:sp macro="" textlink="">
      <xdr:nvSpPr>
        <xdr:cNvPr id="69" name="テキスト ボックス 68"/>
        <xdr:cNvSpPr txBox="1"/>
      </xdr:nvSpPr>
      <xdr:spPr>
        <a:xfrm>
          <a:off x="4622800" y="299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106319</xdr:rowOff>
    </xdr:from>
    <xdr:to>
      <xdr:col>22</xdr:col>
      <xdr:colOff>165100</xdr:colOff>
      <xdr:row>17</xdr:row>
      <xdr:rowOff>36469</xdr:rowOff>
    </xdr:to>
    <xdr:sp macro="" textlink="">
      <xdr:nvSpPr>
        <xdr:cNvPr id="70" name="楕円 69"/>
        <xdr:cNvSpPr/>
      </xdr:nvSpPr>
      <xdr:spPr bwMode="auto">
        <a:xfrm>
          <a:off x="4254500" y="289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21246</xdr:rowOff>
    </xdr:from>
    <xdr:ext cx="762000" cy="259045"/>
    <xdr:sp macro="" textlink="">
      <xdr:nvSpPr>
        <xdr:cNvPr id="71" name="テキスト ボックス 70"/>
        <xdr:cNvSpPr txBox="1"/>
      </xdr:nvSpPr>
      <xdr:spPr>
        <a:xfrm>
          <a:off x="3924300" y="29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126756</xdr:rowOff>
    </xdr:from>
    <xdr:to>
      <xdr:col>19</xdr:col>
      <xdr:colOff>38100</xdr:colOff>
      <xdr:row>17</xdr:row>
      <xdr:rowOff>56906</xdr:rowOff>
    </xdr:to>
    <xdr:sp macro="" textlink="">
      <xdr:nvSpPr>
        <xdr:cNvPr id="72" name="楕円 71"/>
        <xdr:cNvSpPr/>
      </xdr:nvSpPr>
      <xdr:spPr bwMode="auto">
        <a:xfrm>
          <a:off x="3556000" y="291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41683</xdr:rowOff>
    </xdr:from>
    <xdr:ext cx="762000" cy="259045"/>
    <xdr:sp macro="" textlink="">
      <xdr:nvSpPr>
        <xdr:cNvPr id="73" name="テキスト ボックス 72"/>
        <xdr:cNvSpPr txBox="1"/>
      </xdr:nvSpPr>
      <xdr:spPr>
        <a:xfrm>
          <a:off x="3225800" y="30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170423</xdr:rowOff>
    </xdr:from>
    <xdr:to>
      <xdr:col>15</xdr:col>
      <xdr:colOff>101600</xdr:colOff>
      <xdr:row>17</xdr:row>
      <xdr:rowOff>100573</xdr:rowOff>
    </xdr:to>
    <xdr:sp macro="" textlink="">
      <xdr:nvSpPr>
        <xdr:cNvPr id="74" name="楕円 73"/>
        <xdr:cNvSpPr/>
      </xdr:nvSpPr>
      <xdr:spPr bwMode="auto">
        <a:xfrm>
          <a:off x="2857500" y="296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85350</xdr:rowOff>
    </xdr:from>
    <xdr:ext cx="762000" cy="259045"/>
    <xdr:sp macro="" textlink="">
      <xdr:nvSpPr>
        <xdr:cNvPr id="75" name="テキスト ボックス 74"/>
        <xdr:cNvSpPr txBox="1"/>
      </xdr:nvSpPr>
      <xdr:spPr>
        <a:xfrm>
          <a:off x="2527300" y="30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129538</xdr:rowOff>
    </xdr:from>
    <xdr:to>
      <xdr:col>29</xdr:col>
      <xdr:colOff>127000</xdr:colOff>
      <xdr:row>35</xdr:row>
      <xdr:rowOff>316189</xdr:rowOff>
    </xdr:to>
    <xdr:cxnSp macro="">
      <xdr:nvCxnSpPr>
        <xdr:cNvPr id="107" name="直線コネクタ 106"/>
        <xdr:cNvCxnSpPr/>
      </xdr:nvCxnSpPr>
      <xdr:spPr bwMode="auto">
        <a:xfrm flipV="1">
          <a:off x="5003800" y="6739888"/>
          <a:ext cx="647700" cy="18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316189</xdr:rowOff>
    </xdr:from>
    <xdr:to>
      <xdr:col>26</xdr:col>
      <xdr:colOff>50800</xdr:colOff>
      <xdr:row>36</xdr:row>
      <xdr:rowOff>69279</xdr:rowOff>
    </xdr:to>
    <xdr:cxnSp macro="">
      <xdr:nvCxnSpPr>
        <xdr:cNvPr id="110" name="直線コネクタ 109"/>
        <xdr:cNvCxnSpPr/>
      </xdr:nvCxnSpPr>
      <xdr:spPr bwMode="auto">
        <a:xfrm flipV="1">
          <a:off x="4305300" y="6926539"/>
          <a:ext cx="698500" cy="9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69279</xdr:rowOff>
    </xdr:from>
    <xdr:to>
      <xdr:col>22</xdr:col>
      <xdr:colOff>114300</xdr:colOff>
      <xdr:row>36</xdr:row>
      <xdr:rowOff>110015</xdr:rowOff>
    </xdr:to>
    <xdr:cxnSp macro="">
      <xdr:nvCxnSpPr>
        <xdr:cNvPr id="113" name="直線コネクタ 112"/>
        <xdr:cNvCxnSpPr/>
      </xdr:nvCxnSpPr>
      <xdr:spPr bwMode="auto">
        <a:xfrm flipV="1">
          <a:off x="3606800" y="7022529"/>
          <a:ext cx="698500" cy="4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110015</xdr:rowOff>
    </xdr:from>
    <xdr:to>
      <xdr:col>18</xdr:col>
      <xdr:colOff>177800</xdr:colOff>
      <xdr:row>36</xdr:row>
      <xdr:rowOff>135206</xdr:rowOff>
    </xdr:to>
    <xdr:cxnSp macro="">
      <xdr:nvCxnSpPr>
        <xdr:cNvPr id="116" name="直線コネクタ 115"/>
        <xdr:cNvCxnSpPr/>
      </xdr:nvCxnSpPr>
      <xdr:spPr bwMode="auto">
        <a:xfrm flipV="1">
          <a:off x="2908300" y="7063265"/>
          <a:ext cx="698500" cy="2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78738</xdr:rowOff>
    </xdr:from>
    <xdr:to>
      <xdr:col>29</xdr:col>
      <xdr:colOff>177800</xdr:colOff>
      <xdr:row>35</xdr:row>
      <xdr:rowOff>180338</xdr:rowOff>
    </xdr:to>
    <xdr:sp macro="" textlink="">
      <xdr:nvSpPr>
        <xdr:cNvPr id="126" name="楕円 125"/>
        <xdr:cNvSpPr/>
      </xdr:nvSpPr>
      <xdr:spPr bwMode="auto">
        <a:xfrm>
          <a:off x="5600700" y="668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266715</xdr:rowOff>
    </xdr:from>
    <xdr:ext cx="762000" cy="259045"/>
    <xdr:sp macro="" textlink="">
      <xdr:nvSpPr>
        <xdr:cNvPr id="127" name="人口1人当たり決算額の推移該当値テキスト445"/>
        <xdr:cNvSpPr txBox="1"/>
      </xdr:nvSpPr>
      <xdr:spPr>
        <a:xfrm>
          <a:off x="5740400" y="65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265389</xdr:rowOff>
    </xdr:from>
    <xdr:to>
      <xdr:col>26</xdr:col>
      <xdr:colOff>101600</xdr:colOff>
      <xdr:row>36</xdr:row>
      <xdr:rowOff>24089</xdr:rowOff>
    </xdr:to>
    <xdr:sp macro="" textlink="">
      <xdr:nvSpPr>
        <xdr:cNvPr id="128" name="楕円 127"/>
        <xdr:cNvSpPr/>
      </xdr:nvSpPr>
      <xdr:spPr bwMode="auto">
        <a:xfrm>
          <a:off x="4953000" y="687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8866</xdr:rowOff>
    </xdr:from>
    <xdr:ext cx="736600" cy="259045"/>
    <xdr:sp macro="" textlink="">
      <xdr:nvSpPr>
        <xdr:cNvPr id="129" name="テキスト ボックス 128"/>
        <xdr:cNvSpPr txBox="1"/>
      </xdr:nvSpPr>
      <xdr:spPr>
        <a:xfrm>
          <a:off x="4622800" y="696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18479</xdr:rowOff>
    </xdr:from>
    <xdr:to>
      <xdr:col>22</xdr:col>
      <xdr:colOff>165100</xdr:colOff>
      <xdr:row>36</xdr:row>
      <xdr:rowOff>120079</xdr:rowOff>
    </xdr:to>
    <xdr:sp macro="" textlink="">
      <xdr:nvSpPr>
        <xdr:cNvPr id="130" name="楕円 129"/>
        <xdr:cNvSpPr/>
      </xdr:nvSpPr>
      <xdr:spPr bwMode="auto">
        <a:xfrm>
          <a:off x="4254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104856</xdr:rowOff>
    </xdr:from>
    <xdr:ext cx="762000" cy="259045"/>
    <xdr:sp macro="" textlink="">
      <xdr:nvSpPr>
        <xdr:cNvPr id="131" name="テキスト ボックス 130"/>
        <xdr:cNvSpPr txBox="1"/>
      </xdr:nvSpPr>
      <xdr:spPr>
        <a:xfrm>
          <a:off x="3924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59215</xdr:rowOff>
    </xdr:from>
    <xdr:to>
      <xdr:col>19</xdr:col>
      <xdr:colOff>38100</xdr:colOff>
      <xdr:row>36</xdr:row>
      <xdr:rowOff>160815</xdr:rowOff>
    </xdr:to>
    <xdr:sp macro="" textlink="">
      <xdr:nvSpPr>
        <xdr:cNvPr id="132" name="楕円 131"/>
        <xdr:cNvSpPr/>
      </xdr:nvSpPr>
      <xdr:spPr bwMode="auto">
        <a:xfrm>
          <a:off x="3556000" y="70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145592</xdr:rowOff>
    </xdr:from>
    <xdr:ext cx="762000" cy="259045"/>
    <xdr:sp macro="" textlink="">
      <xdr:nvSpPr>
        <xdr:cNvPr id="133" name="テキスト ボックス 132"/>
        <xdr:cNvSpPr txBox="1"/>
      </xdr:nvSpPr>
      <xdr:spPr>
        <a:xfrm>
          <a:off x="3225800" y="70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84406</xdr:rowOff>
    </xdr:from>
    <xdr:to>
      <xdr:col>15</xdr:col>
      <xdr:colOff>101600</xdr:colOff>
      <xdr:row>37</xdr:row>
      <xdr:rowOff>14556</xdr:rowOff>
    </xdr:to>
    <xdr:sp macro="" textlink="">
      <xdr:nvSpPr>
        <xdr:cNvPr id="134" name="楕円 133"/>
        <xdr:cNvSpPr/>
      </xdr:nvSpPr>
      <xdr:spPr bwMode="auto">
        <a:xfrm>
          <a:off x="2857500" y="703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170783</xdr:rowOff>
    </xdr:from>
    <xdr:ext cx="762000" cy="259045"/>
    <xdr:sp macro="" textlink="">
      <xdr:nvSpPr>
        <xdr:cNvPr id="135" name="テキスト ボックス 134"/>
        <xdr:cNvSpPr txBox="1"/>
      </xdr:nvSpPr>
      <xdr:spPr>
        <a:xfrm>
          <a:off x="2527300" y="712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65396</xdr:rowOff>
    </xdr:from>
    <xdr:to>
      <xdr:col>24</xdr:col>
      <xdr:colOff>63500</xdr:colOff>
      <xdr:row>36</xdr:row>
      <xdr:rowOff>91575</xdr:rowOff>
    </xdr:to>
    <xdr:cxnSp macro="">
      <xdr:nvCxnSpPr>
        <xdr:cNvPr id="58" name="直線コネクタ 57"/>
        <xdr:cNvCxnSpPr/>
      </xdr:nvCxnSpPr>
      <xdr:spPr>
        <a:xfrm>
          <a:off x="3797300" y="6237596"/>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50820</xdr:rowOff>
    </xdr:from>
    <xdr:to>
      <xdr:col>19</xdr:col>
      <xdr:colOff>177800</xdr:colOff>
      <xdr:row>36</xdr:row>
      <xdr:rowOff>65396</xdr:rowOff>
    </xdr:to>
    <xdr:cxnSp macro="">
      <xdr:nvCxnSpPr>
        <xdr:cNvPr id="61" name="直線コネクタ 60"/>
        <xdr:cNvCxnSpPr/>
      </xdr:nvCxnSpPr>
      <xdr:spPr>
        <a:xfrm>
          <a:off x="2908300" y="6223020"/>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50820</xdr:rowOff>
    </xdr:from>
    <xdr:to>
      <xdr:col>15</xdr:col>
      <xdr:colOff>50800</xdr:colOff>
      <xdr:row>36</xdr:row>
      <xdr:rowOff>76177</xdr:rowOff>
    </xdr:to>
    <xdr:cxnSp macro="">
      <xdr:nvCxnSpPr>
        <xdr:cNvPr id="64" name="直線コネクタ 63"/>
        <xdr:cNvCxnSpPr/>
      </xdr:nvCxnSpPr>
      <xdr:spPr>
        <a:xfrm flipV="1">
          <a:off x="2019300" y="6223020"/>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76177</xdr:rowOff>
    </xdr:from>
    <xdr:to>
      <xdr:col>10</xdr:col>
      <xdr:colOff>114300</xdr:colOff>
      <xdr:row>36</xdr:row>
      <xdr:rowOff>108995</xdr:rowOff>
    </xdr:to>
    <xdr:cxnSp macro="">
      <xdr:nvCxnSpPr>
        <xdr:cNvPr id="67" name="直線コネクタ 66"/>
        <xdr:cNvCxnSpPr/>
      </xdr:nvCxnSpPr>
      <xdr:spPr>
        <a:xfrm flipV="1">
          <a:off x="1130300" y="6248377"/>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40775</xdr:rowOff>
    </xdr:from>
    <xdr:to>
      <xdr:col>24</xdr:col>
      <xdr:colOff>114300</xdr:colOff>
      <xdr:row>36</xdr:row>
      <xdr:rowOff>142375</xdr:rowOff>
    </xdr:to>
    <xdr:sp macro="" textlink="">
      <xdr:nvSpPr>
        <xdr:cNvPr id="77" name="楕円 76"/>
        <xdr:cNvSpPr/>
      </xdr:nvSpPr>
      <xdr:spPr>
        <a:xfrm>
          <a:off x="4584700" y="62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127152</xdr:rowOff>
    </xdr:from>
    <xdr:ext cx="534377" cy="259045"/>
    <xdr:sp macro="" textlink="">
      <xdr:nvSpPr>
        <xdr:cNvPr id="78" name="人件費該当値テキスト"/>
        <xdr:cNvSpPr txBox="1"/>
      </xdr:nvSpPr>
      <xdr:spPr>
        <a:xfrm>
          <a:off x="4686300" y="61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14596</xdr:rowOff>
    </xdr:from>
    <xdr:to>
      <xdr:col>20</xdr:col>
      <xdr:colOff>38100</xdr:colOff>
      <xdr:row>36</xdr:row>
      <xdr:rowOff>116196</xdr:rowOff>
    </xdr:to>
    <xdr:sp macro="" textlink="">
      <xdr:nvSpPr>
        <xdr:cNvPr id="79" name="楕円 78"/>
        <xdr:cNvSpPr/>
      </xdr:nvSpPr>
      <xdr:spPr>
        <a:xfrm>
          <a:off x="3746500" y="6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107323</xdr:rowOff>
    </xdr:from>
    <xdr:ext cx="534377" cy="259045"/>
    <xdr:sp macro="" textlink="">
      <xdr:nvSpPr>
        <xdr:cNvPr id="80" name="テキスト ボックス 79"/>
        <xdr:cNvSpPr txBox="1"/>
      </xdr:nvSpPr>
      <xdr:spPr>
        <a:xfrm>
          <a:off x="3530111" y="62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xdr:rowOff>
    </xdr:from>
    <xdr:to>
      <xdr:col>15</xdr:col>
      <xdr:colOff>101600</xdr:colOff>
      <xdr:row>36</xdr:row>
      <xdr:rowOff>101620</xdr:rowOff>
    </xdr:to>
    <xdr:sp macro="" textlink="">
      <xdr:nvSpPr>
        <xdr:cNvPr id="81" name="楕円 80"/>
        <xdr:cNvSpPr/>
      </xdr:nvSpPr>
      <xdr:spPr>
        <a:xfrm>
          <a:off x="2857500" y="61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92747</xdr:rowOff>
    </xdr:from>
    <xdr:ext cx="534377" cy="259045"/>
    <xdr:sp macro="" textlink="">
      <xdr:nvSpPr>
        <xdr:cNvPr id="82" name="テキスト ボックス 81"/>
        <xdr:cNvSpPr txBox="1"/>
      </xdr:nvSpPr>
      <xdr:spPr>
        <a:xfrm>
          <a:off x="2641111" y="62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25377</xdr:rowOff>
    </xdr:from>
    <xdr:to>
      <xdr:col>10</xdr:col>
      <xdr:colOff>165100</xdr:colOff>
      <xdr:row>36</xdr:row>
      <xdr:rowOff>126977</xdr:rowOff>
    </xdr:to>
    <xdr:sp macro="" textlink="">
      <xdr:nvSpPr>
        <xdr:cNvPr id="83" name="楕円 82"/>
        <xdr:cNvSpPr/>
      </xdr:nvSpPr>
      <xdr:spPr>
        <a:xfrm>
          <a:off x="1968500" y="61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118104</xdr:rowOff>
    </xdr:from>
    <xdr:ext cx="534377" cy="259045"/>
    <xdr:sp macro="" textlink="">
      <xdr:nvSpPr>
        <xdr:cNvPr id="84" name="テキスト ボックス 83"/>
        <xdr:cNvSpPr txBox="1"/>
      </xdr:nvSpPr>
      <xdr:spPr>
        <a:xfrm>
          <a:off x="1752111" y="62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58195</xdr:rowOff>
    </xdr:from>
    <xdr:to>
      <xdr:col>6</xdr:col>
      <xdr:colOff>38100</xdr:colOff>
      <xdr:row>36</xdr:row>
      <xdr:rowOff>159795</xdr:rowOff>
    </xdr:to>
    <xdr:sp macro="" textlink="">
      <xdr:nvSpPr>
        <xdr:cNvPr id="85" name="楕円 84"/>
        <xdr:cNvSpPr/>
      </xdr:nvSpPr>
      <xdr:spPr>
        <a:xfrm>
          <a:off x="1079500" y="62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150922</xdr:rowOff>
    </xdr:from>
    <xdr:ext cx="534377" cy="259045"/>
    <xdr:sp macro="" textlink="">
      <xdr:nvSpPr>
        <xdr:cNvPr id="86" name="テキスト ボックス 85"/>
        <xdr:cNvSpPr txBox="1"/>
      </xdr:nvSpPr>
      <xdr:spPr>
        <a:xfrm>
          <a:off x="863111" y="63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42833</xdr:rowOff>
    </xdr:from>
    <xdr:to>
      <xdr:col>24</xdr:col>
      <xdr:colOff>63500</xdr:colOff>
      <xdr:row>54</xdr:row>
      <xdr:rowOff>111816</xdr:rowOff>
    </xdr:to>
    <xdr:cxnSp macro="">
      <xdr:nvCxnSpPr>
        <xdr:cNvPr id="113" name="直線コネクタ 112"/>
        <xdr:cNvCxnSpPr/>
      </xdr:nvCxnSpPr>
      <xdr:spPr>
        <a:xfrm flipV="1">
          <a:off x="3797300" y="8958233"/>
          <a:ext cx="838200" cy="4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111816</xdr:rowOff>
    </xdr:from>
    <xdr:to>
      <xdr:col>19</xdr:col>
      <xdr:colOff>177800</xdr:colOff>
      <xdr:row>55</xdr:row>
      <xdr:rowOff>160521</xdr:rowOff>
    </xdr:to>
    <xdr:cxnSp macro="">
      <xdr:nvCxnSpPr>
        <xdr:cNvPr id="116" name="直線コネクタ 115"/>
        <xdr:cNvCxnSpPr/>
      </xdr:nvCxnSpPr>
      <xdr:spPr>
        <a:xfrm flipV="1">
          <a:off x="2908300" y="9370116"/>
          <a:ext cx="889000" cy="2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160521</xdr:rowOff>
    </xdr:from>
    <xdr:to>
      <xdr:col>15</xdr:col>
      <xdr:colOff>50800</xdr:colOff>
      <xdr:row>56</xdr:row>
      <xdr:rowOff>94300</xdr:rowOff>
    </xdr:to>
    <xdr:cxnSp macro="">
      <xdr:nvCxnSpPr>
        <xdr:cNvPr id="119" name="直線コネクタ 118"/>
        <xdr:cNvCxnSpPr/>
      </xdr:nvCxnSpPr>
      <xdr:spPr>
        <a:xfrm flipV="1">
          <a:off x="2019300" y="9590271"/>
          <a:ext cx="889000" cy="1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94300</xdr:rowOff>
    </xdr:from>
    <xdr:to>
      <xdr:col>10</xdr:col>
      <xdr:colOff>114300</xdr:colOff>
      <xdr:row>57</xdr:row>
      <xdr:rowOff>5242</xdr:rowOff>
    </xdr:to>
    <xdr:cxnSp macro="">
      <xdr:nvCxnSpPr>
        <xdr:cNvPr id="122" name="直線コネクタ 121"/>
        <xdr:cNvCxnSpPr/>
      </xdr:nvCxnSpPr>
      <xdr:spPr>
        <a:xfrm flipV="1">
          <a:off x="1130300" y="9695500"/>
          <a:ext cx="889000" cy="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163483</xdr:rowOff>
    </xdr:from>
    <xdr:to>
      <xdr:col>24</xdr:col>
      <xdr:colOff>114300</xdr:colOff>
      <xdr:row>52</xdr:row>
      <xdr:rowOff>93633</xdr:rowOff>
    </xdr:to>
    <xdr:sp macro="" textlink="">
      <xdr:nvSpPr>
        <xdr:cNvPr id="132" name="楕円 131"/>
        <xdr:cNvSpPr/>
      </xdr:nvSpPr>
      <xdr:spPr>
        <a:xfrm>
          <a:off x="4584700" y="8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14910</xdr:rowOff>
    </xdr:from>
    <xdr:ext cx="599010" cy="259045"/>
    <xdr:sp macro="" textlink="">
      <xdr:nvSpPr>
        <xdr:cNvPr id="133" name="物件費該当値テキスト"/>
        <xdr:cNvSpPr txBox="1"/>
      </xdr:nvSpPr>
      <xdr:spPr>
        <a:xfrm>
          <a:off x="4686300" y="875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61016</xdr:rowOff>
    </xdr:from>
    <xdr:to>
      <xdr:col>20</xdr:col>
      <xdr:colOff>38100</xdr:colOff>
      <xdr:row>54</xdr:row>
      <xdr:rowOff>162616</xdr:rowOff>
    </xdr:to>
    <xdr:sp macro="" textlink="">
      <xdr:nvSpPr>
        <xdr:cNvPr id="134" name="楕円 133"/>
        <xdr:cNvSpPr/>
      </xdr:nvSpPr>
      <xdr:spPr>
        <a:xfrm>
          <a:off x="3746500" y="9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7693</xdr:rowOff>
    </xdr:from>
    <xdr:ext cx="599010" cy="259045"/>
    <xdr:sp macro="" textlink="">
      <xdr:nvSpPr>
        <xdr:cNvPr id="135" name="テキスト ボックス 134"/>
        <xdr:cNvSpPr txBox="1"/>
      </xdr:nvSpPr>
      <xdr:spPr>
        <a:xfrm>
          <a:off x="3497795" y="909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109721</xdr:rowOff>
    </xdr:from>
    <xdr:to>
      <xdr:col>15</xdr:col>
      <xdr:colOff>101600</xdr:colOff>
      <xdr:row>56</xdr:row>
      <xdr:rowOff>39871</xdr:rowOff>
    </xdr:to>
    <xdr:sp macro="" textlink="">
      <xdr:nvSpPr>
        <xdr:cNvPr id="136" name="楕円 135"/>
        <xdr:cNvSpPr/>
      </xdr:nvSpPr>
      <xdr:spPr>
        <a:xfrm>
          <a:off x="2857500" y="95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56398</xdr:rowOff>
    </xdr:from>
    <xdr:ext cx="599010" cy="259045"/>
    <xdr:sp macro="" textlink="">
      <xdr:nvSpPr>
        <xdr:cNvPr id="137" name="テキスト ボックス 136"/>
        <xdr:cNvSpPr txBox="1"/>
      </xdr:nvSpPr>
      <xdr:spPr>
        <a:xfrm>
          <a:off x="2608795" y="931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43500</xdr:rowOff>
    </xdr:from>
    <xdr:to>
      <xdr:col>10</xdr:col>
      <xdr:colOff>165100</xdr:colOff>
      <xdr:row>56</xdr:row>
      <xdr:rowOff>145100</xdr:rowOff>
    </xdr:to>
    <xdr:sp macro="" textlink="">
      <xdr:nvSpPr>
        <xdr:cNvPr id="138" name="楕円 137"/>
        <xdr:cNvSpPr/>
      </xdr:nvSpPr>
      <xdr:spPr>
        <a:xfrm>
          <a:off x="1968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136227</xdr:rowOff>
    </xdr:from>
    <xdr:ext cx="534377" cy="259045"/>
    <xdr:sp macro="" textlink="">
      <xdr:nvSpPr>
        <xdr:cNvPr id="139" name="テキスト ボックス 138"/>
        <xdr:cNvSpPr txBox="1"/>
      </xdr:nvSpPr>
      <xdr:spPr>
        <a:xfrm>
          <a:off x="1752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125892</xdr:rowOff>
    </xdr:from>
    <xdr:to>
      <xdr:col>6</xdr:col>
      <xdr:colOff>38100</xdr:colOff>
      <xdr:row>57</xdr:row>
      <xdr:rowOff>56042</xdr:rowOff>
    </xdr:to>
    <xdr:sp macro="" textlink="">
      <xdr:nvSpPr>
        <xdr:cNvPr id="140" name="楕円 139"/>
        <xdr:cNvSpPr/>
      </xdr:nvSpPr>
      <xdr:spPr>
        <a:xfrm>
          <a:off x="10795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47169</xdr:rowOff>
    </xdr:from>
    <xdr:ext cx="534377" cy="259045"/>
    <xdr:sp macro="" textlink="">
      <xdr:nvSpPr>
        <xdr:cNvPr id="141" name="テキスト ボックス 140"/>
        <xdr:cNvSpPr txBox="1"/>
      </xdr:nvSpPr>
      <xdr:spPr>
        <a:xfrm>
          <a:off x="863111" y="98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43459</xdr:rowOff>
    </xdr:from>
    <xdr:to>
      <xdr:col>24</xdr:col>
      <xdr:colOff>63500</xdr:colOff>
      <xdr:row>77</xdr:row>
      <xdr:rowOff>129733</xdr:rowOff>
    </xdr:to>
    <xdr:cxnSp macro="">
      <xdr:nvCxnSpPr>
        <xdr:cNvPr id="168" name="直線コネクタ 167"/>
        <xdr:cNvCxnSpPr/>
      </xdr:nvCxnSpPr>
      <xdr:spPr>
        <a:xfrm flipV="1">
          <a:off x="3797300" y="13245109"/>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129733</xdr:rowOff>
    </xdr:from>
    <xdr:to>
      <xdr:col>19</xdr:col>
      <xdr:colOff>177800</xdr:colOff>
      <xdr:row>77</xdr:row>
      <xdr:rowOff>153050</xdr:rowOff>
    </xdr:to>
    <xdr:cxnSp macro="">
      <xdr:nvCxnSpPr>
        <xdr:cNvPr id="171" name="直線コネクタ 170"/>
        <xdr:cNvCxnSpPr/>
      </xdr:nvCxnSpPr>
      <xdr:spPr>
        <a:xfrm flipV="1">
          <a:off x="2908300" y="1333138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132979</xdr:rowOff>
    </xdr:from>
    <xdr:to>
      <xdr:col>15</xdr:col>
      <xdr:colOff>50800</xdr:colOff>
      <xdr:row>77</xdr:row>
      <xdr:rowOff>153050</xdr:rowOff>
    </xdr:to>
    <xdr:cxnSp macro="">
      <xdr:nvCxnSpPr>
        <xdr:cNvPr id="174" name="直線コネクタ 173"/>
        <xdr:cNvCxnSpPr/>
      </xdr:nvCxnSpPr>
      <xdr:spPr>
        <a:xfrm>
          <a:off x="2019300" y="133346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121138</xdr:rowOff>
    </xdr:from>
    <xdr:to>
      <xdr:col>10</xdr:col>
      <xdr:colOff>114300</xdr:colOff>
      <xdr:row>77</xdr:row>
      <xdr:rowOff>132979</xdr:rowOff>
    </xdr:to>
    <xdr:cxnSp macro="">
      <xdr:nvCxnSpPr>
        <xdr:cNvPr id="177" name="直線コネクタ 176"/>
        <xdr:cNvCxnSpPr/>
      </xdr:nvCxnSpPr>
      <xdr:spPr>
        <a:xfrm>
          <a:off x="1130300" y="13322788"/>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164109</xdr:rowOff>
    </xdr:from>
    <xdr:to>
      <xdr:col>24</xdr:col>
      <xdr:colOff>114300</xdr:colOff>
      <xdr:row>77</xdr:row>
      <xdr:rowOff>94259</xdr:rowOff>
    </xdr:to>
    <xdr:sp macro="" textlink="">
      <xdr:nvSpPr>
        <xdr:cNvPr id="187" name="楕円 186"/>
        <xdr:cNvSpPr/>
      </xdr:nvSpPr>
      <xdr:spPr>
        <a:xfrm>
          <a:off x="45847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142536</xdr:rowOff>
    </xdr:from>
    <xdr:ext cx="469744" cy="259045"/>
    <xdr:sp macro="" textlink="">
      <xdr:nvSpPr>
        <xdr:cNvPr id="188" name="維持補修費該当値テキスト"/>
        <xdr:cNvSpPr txBox="1"/>
      </xdr:nvSpPr>
      <xdr:spPr>
        <a:xfrm>
          <a:off x="4686300" y="131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78933</xdr:rowOff>
    </xdr:from>
    <xdr:to>
      <xdr:col>20</xdr:col>
      <xdr:colOff>38100</xdr:colOff>
      <xdr:row>78</xdr:row>
      <xdr:rowOff>9083</xdr:rowOff>
    </xdr:to>
    <xdr:sp macro="" textlink="">
      <xdr:nvSpPr>
        <xdr:cNvPr id="189" name="楕円 188"/>
        <xdr:cNvSpPr/>
      </xdr:nvSpPr>
      <xdr:spPr>
        <a:xfrm>
          <a:off x="3746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210</xdr:rowOff>
    </xdr:from>
    <xdr:ext cx="469744" cy="259045"/>
    <xdr:sp macro="" textlink="">
      <xdr:nvSpPr>
        <xdr:cNvPr id="190" name="テキスト ボックス 189"/>
        <xdr:cNvSpPr txBox="1"/>
      </xdr:nvSpPr>
      <xdr:spPr>
        <a:xfrm>
          <a:off x="3562428" y="133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102250</xdr:rowOff>
    </xdr:from>
    <xdr:to>
      <xdr:col>15</xdr:col>
      <xdr:colOff>101600</xdr:colOff>
      <xdr:row>78</xdr:row>
      <xdr:rowOff>32400</xdr:rowOff>
    </xdr:to>
    <xdr:sp macro="" textlink="">
      <xdr:nvSpPr>
        <xdr:cNvPr id="191" name="楕円 190"/>
        <xdr:cNvSpPr/>
      </xdr:nvSpPr>
      <xdr:spPr>
        <a:xfrm>
          <a:off x="2857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23527</xdr:rowOff>
    </xdr:from>
    <xdr:ext cx="469744" cy="259045"/>
    <xdr:sp macro="" textlink="">
      <xdr:nvSpPr>
        <xdr:cNvPr id="192" name="テキスト ボックス 191"/>
        <xdr:cNvSpPr txBox="1"/>
      </xdr:nvSpPr>
      <xdr:spPr>
        <a:xfrm>
          <a:off x="2673428"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82179</xdr:rowOff>
    </xdr:from>
    <xdr:to>
      <xdr:col>10</xdr:col>
      <xdr:colOff>165100</xdr:colOff>
      <xdr:row>78</xdr:row>
      <xdr:rowOff>12329</xdr:rowOff>
    </xdr:to>
    <xdr:sp macro="" textlink="">
      <xdr:nvSpPr>
        <xdr:cNvPr id="193" name="楕円 192"/>
        <xdr:cNvSpPr/>
      </xdr:nvSpPr>
      <xdr:spPr>
        <a:xfrm>
          <a:off x="1968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3456</xdr:rowOff>
    </xdr:from>
    <xdr:ext cx="469744" cy="259045"/>
    <xdr:sp macro="" textlink="">
      <xdr:nvSpPr>
        <xdr:cNvPr id="194" name="テキスト ボックス 193"/>
        <xdr:cNvSpPr txBox="1"/>
      </xdr:nvSpPr>
      <xdr:spPr>
        <a:xfrm>
          <a:off x="1784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70338</xdr:rowOff>
    </xdr:from>
    <xdr:to>
      <xdr:col>6</xdr:col>
      <xdr:colOff>38100</xdr:colOff>
      <xdr:row>78</xdr:row>
      <xdr:rowOff>488</xdr:rowOff>
    </xdr:to>
    <xdr:sp macro="" textlink="">
      <xdr:nvSpPr>
        <xdr:cNvPr id="195" name="楕円 194"/>
        <xdr:cNvSpPr/>
      </xdr:nvSpPr>
      <xdr:spPr>
        <a:xfrm>
          <a:off x="1079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163065</xdr:rowOff>
    </xdr:from>
    <xdr:ext cx="469744" cy="259045"/>
    <xdr:sp macro="" textlink="">
      <xdr:nvSpPr>
        <xdr:cNvPr id="196" name="テキスト ボックス 195"/>
        <xdr:cNvSpPr txBox="1"/>
      </xdr:nvSpPr>
      <xdr:spPr>
        <a:xfrm>
          <a:off x="895428"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88843</xdr:rowOff>
    </xdr:from>
    <xdr:to>
      <xdr:col>24</xdr:col>
      <xdr:colOff>63500</xdr:colOff>
      <xdr:row>92</xdr:row>
      <xdr:rowOff>154603</xdr:rowOff>
    </xdr:to>
    <xdr:cxnSp macro="">
      <xdr:nvCxnSpPr>
        <xdr:cNvPr id="228" name="直線コネクタ 227"/>
        <xdr:cNvCxnSpPr/>
      </xdr:nvCxnSpPr>
      <xdr:spPr>
        <a:xfrm flipV="1">
          <a:off x="3797300" y="15862243"/>
          <a:ext cx="8382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178</xdr:rowOff>
    </xdr:from>
    <xdr:to>
      <xdr:col>19</xdr:col>
      <xdr:colOff>177800</xdr:colOff>
      <xdr:row>92</xdr:row>
      <xdr:rowOff>154603</xdr:rowOff>
    </xdr:to>
    <xdr:cxnSp macro="">
      <xdr:nvCxnSpPr>
        <xdr:cNvPr id="231" name="直線コネクタ 230"/>
        <xdr:cNvCxnSpPr/>
      </xdr:nvCxnSpPr>
      <xdr:spPr>
        <a:xfrm>
          <a:off x="2908300" y="15773578"/>
          <a:ext cx="889000" cy="15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178</xdr:rowOff>
    </xdr:from>
    <xdr:to>
      <xdr:col>15</xdr:col>
      <xdr:colOff>50800</xdr:colOff>
      <xdr:row>93</xdr:row>
      <xdr:rowOff>127433</xdr:rowOff>
    </xdr:to>
    <xdr:cxnSp macro="">
      <xdr:nvCxnSpPr>
        <xdr:cNvPr id="234" name="直線コネクタ 233"/>
        <xdr:cNvCxnSpPr/>
      </xdr:nvCxnSpPr>
      <xdr:spPr>
        <a:xfrm flipV="1">
          <a:off x="2019300" y="15773578"/>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127433</xdr:rowOff>
    </xdr:from>
    <xdr:to>
      <xdr:col>10</xdr:col>
      <xdr:colOff>114300</xdr:colOff>
      <xdr:row>94</xdr:row>
      <xdr:rowOff>30069</xdr:rowOff>
    </xdr:to>
    <xdr:cxnSp macro="">
      <xdr:nvCxnSpPr>
        <xdr:cNvPr id="237" name="直線コネクタ 236"/>
        <xdr:cNvCxnSpPr/>
      </xdr:nvCxnSpPr>
      <xdr:spPr>
        <a:xfrm flipV="1">
          <a:off x="1130300" y="16072283"/>
          <a:ext cx="889000" cy="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38043</xdr:rowOff>
    </xdr:from>
    <xdr:to>
      <xdr:col>24</xdr:col>
      <xdr:colOff>114300</xdr:colOff>
      <xdr:row>92</xdr:row>
      <xdr:rowOff>139643</xdr:rowOff>
    </xdr:to>
    <xdr:sp macro="" textlink="">
      <xdr:nvSpPr>
        <xdr:cNvPr id="247" name="楕円 246"/>
        <xdr:cNvSpPr/>
      </xdr:nvSpPr>
      <xdr:spPr>
        <a:xfrm>
          <a:off x="4584700" y="158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60920</xdr:rowOff>
    </xdr:from>
    <xdr:ext cx="599010" cy="259045"/>
    <xdr:sp macro="" textlink="">
      <xdr:nvSpPr>
        <xdr:cNvPr id="248" name="扶助費該当値テキスト"/>
        <xdr:cNvSpPr txBox="1"/>
      </xdr:nvSpPr>
      <xdr:spPr>
        <a:xfrm>
          <a:off x="4686300" y="156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103803</xdr:rowOff>
    </xdr:from>
    <xdr:to>
      <xdr:col>20</xdr:col>
      <xdr:colOff>38100</xdr:colOff>
      <xdr:row>93</xdr:row>
      <xdr:rowOff>33953</xdr:rowOff>
    </xdr:to>
    <xdr:sp macro="" textlink="">
      <xdr:nvSpPr>
        <xdr:cNvPr id="249" name="楕円 248"/>
        <xdr:cNvSpPr/>
      </xdr:nvSpPr>
      <xdr:spPr>
        <a:xfrm>
          <a:off x="3746500" y="158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50480</xdr:rowOff>
    </xdr:from>
    <xdr:ext cx="599010" cy="259045"/>
    <xdr:sp macro="" textlink="">
      <xdr:nvSpPr>
        <xdr:cNvPr id="250" name="テキスト ボックス 249"/>
        <xdr:cNvSpPr txBox="1"/>
      </xdr:nvSpPr>
      <xdr:spPr>
        <a:xfrm>
          <a:off x="3497795" y="1565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120828</xdr:rowOff>
    </xdr:from>
    <xdr:to>
      <xdr:col>15</xdr:col>
      <xdr:colOff>101600</xdr:colOff>
      <xdr:row>92</xdr:row>
      <xdr:rowOff>50978</xdr:rowOff>
    </xdr:to>
    <xdr:sp macro="" textlink="">
      <xdr:nvSpPr>
        <xdr:cNvPr id="251" name="楕円 250"/>
        <xdr:cNvSpPr/>
      </xdr:nvSpPr>
      <xdr:spPr>
        <a:xfrm>
          <a:off x="2857500" y="157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67505</xdr:rowOff>
    </xdr:from>
    <xdr:ext cx="599010" cy="259045"/>
    <xdr:sp macro="" textlink="">
      <xdr:nvSpPr>
        <xdr:cNvPr id="252" name="テキスト ボックス 251"/>
        <xdr:cNvSpPr txBox="1"/>
      </xdr:nvSpPr>
      <xdr:spPr>
        <a:xfrm>
          <a:off x="2608795" y="154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76633</xdr:rowOff>
    </xdr:from>
    <xdr:to>
      <xdr:col>10</xdr:col>
      <xdr:colOff>165100</xdr:colOff>
      <xdr:row>94</xdr:row>
      <xdr:rowOff>6783</xdr:rowOff>
    </xdr:to>
    <xdr:sp macro="" textlink="">
      <xdr:nvSpPr>
        <xdr:cNvPr id="253" name="楕円 252"/>
        <xdr:cNvSpPr/>
      </xdr:nvSpPr>
      <xdr:spPr>
        <a:xfrm>
          <a:off x="1968500" y="160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23310</xdr:rowOff>
    </xdr:from>
    <xdr:ext cx="599010" cy="259045"/>
    <xdr:sp macro="" textlink="">
      <xdr:nvSpPr>
        <xdr:cNvPr id="254" name="テキスト ボックス 253"/>
        <xdr:cNvSpPr txBox="1"/>
      </xdr:nvSpPr>
      <xdr:spPr>
        <a:xfrm>
          <a:off x="1719795" y="157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150719</xdr:rowOff>
    </xdr:from>
    <xdr:to>
      <xdr:col>6</xdr:col>
      <xdr:colOff>38100</xdr:colOff>
      <xdr:row>94</xdr:row>
      <xdr:rowOff>80869</xdr:rowOff>
    </xdr:to>
    <xdr:sp macro="" textlink="">
      <xdr:nvSpPr>
        <xdr:cNvPr id="255" name="楕円 254"/>
        <xdr:cNvSpPr/>
      </xdr:nvSpPr>
      <xdr:spPr>
        <a:xfrm>
          <a:off x="1079500" y="160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97396</xdr:rowOff>
    </xdr:from>
    <xdr:ext cx="599010" cy="259045"/>
    <xdr:sp macro="" textlink="">
      <xdr:nvSpPr>
        <xdr:cNvPr id="256" name="テキスト ボックス 255"/>
        <xdr:cNvSpPr txBox="1"/>
      </xdr:nvSpPr>
      <xdr:spPr>
        <a:xfrm>
          <a:off x="830795" y="158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147513</xdr:rowOff>
    </xdr:from>
    <xdr:to>
      <xdr:col>55</xdr:col>
      <xdr:colOff>0</xdr:colOff>
      <xdr:row>37</xdr:row>
      <xdr:rowOff>11240</xdr:rowOff>
    </xdr:to>
    <xdr:cxnSp macro="">
      <xdr:nvCxnSpPr>
        <xdr:cNvPr id="283" name="直線コネクタ 282"/>
        <xdr:cNvCxnSpPr/>
      </xdr:nvCxnSpPr>
      <xdr:spPr>
        <a:xfrm flipV="1">
          <a:off x="9639300" y="6319713"/>
          <a:ext cx="8382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11240</xdr:rowOff>
    </xdr:from>
    <xdr:to>
      <xdr:col>50</xdr:col>
      <xdr:colOff>114300</xdr:colOff>
      <xdr:row>37</xdr:row>
      <xdr:rowOff>11835</xdr:rowOff>
    </xdr:to>
    <xdr:cxnSp macro="">
      <xdr:nvCxnSpPr>
        <xdr:cNvPr id="286" name="直線コネクタ 285"/>
        <xdr:cNvCxnSpPr/>
      </xdr:nvCxnSpPr>
      <xdr:spPr>
        <a:xfrm flipV="1">
          <a:off x="8750300" y="635489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25537</xdr:rowOff>
    </xdr:from>
    <xdr:to>
      <xdr:col>45</xdr:col>
      <xdr:colOff>177800</xdr:colOff>
      <xdr:row>37</xdr:row>
      <xdr:rowOff>11835</xdr:rowOff>
    </xdr:to>
    <xdr:cxnSp macro="">
      <xdr:nvCxnSpPr>
        <xdr:cNvPr id="289" name="直線コネクタ 288"/>
        <xdr:cNvCxnSpPr/>
      </xdr:nvCxnSpPr>
      <xdr:spPr>
        <a:xfrm>
          <a:off x="7861300" y="5854837"/>
          <a:ext cx="889000" cy="5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25537</xdr:rowOff>
    </xdr:from>
    <xdr:to>
      <xdr:col>41</xdr:col>
      <xdr:colOff>50800</xdr:colOff>
      <xdr:row>37</xdr:row>
      <xdr:rowOff>9018</xdr:rowOff>
    </xdr:to>
    <xdr:cxnSp macro="">
      <xdr:nvCxnSpPr>
        <xdr:cNvPr id="292" name="直線コネクタ 291"/>
        <xdr:cNvCxnSpPr/>
      </xdr:nvCxnSpPr>
      <xdr:spPr>
        <a:xfrm flipV="1">
          <a:off x="6972300" y="5854837"/>
          <a:ext cx="889000" cy="4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96713</xdr:rowOff>
    </xdr:from>
    <xdr:to>
      <xdr:col>55</xdr:col>
      <xdr:colOff>50800</xdr:colOff>
      <xdr:row>37</xdr:row>
      <xdr:rowOff>26863</xdr:rowOff>
    </xdr:to>
    <xdr:sp macro="" textlink="">
      <xdr:nvSpPr>
        <xdr:cNvPr id="302" name="楕円 301"/>
        <xdr:cNvSpPr/>
      </xdr:nvSpPr>
      <xdr:spPr>
        <a:xfrm>
          <a:off x="10426700" y="62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11640</xdr:rowOff>
    </xdr:from>
    <xdr:ext cx="534377" cy="259045"/>
    <xdr:sp macro="" textlink="">
      <xdr:nvSpPr>
        <xdr:cNvPr id="303" name="補助費等該当値テキスト"/>
        <xdr:cNvSpPr txBox="1"/>
      </xdr:nvSpPr>
      <xdr:spPr>
        <a:xfrm>
          <a:off x="10528300" y="61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131890</xdr:rowOff>
    </xdr:from>
    <xdr:to>
      <xdr:col>50</xdr:col>
      <xdr:colOff>165100</xdr:colOff>
      <xdr:row>37</xdr:row>
      <xdr:rowOff>62040</xdr:rowOff>
    </xdr:to>
    <xdr:sp macro="" textlink="">
      <xdr:nvSpPr>
        <xdr:cNvPr id="304" name="楕円 303"/>
        <xdr:cNvSpPr/>
      </xdr:nvSpPr>
      <xdr:spPr>
        <a:xfrm>
          <a:off x="9588500" y="63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53167</xdr:rowOff>
    </xdr:from>
    <xdr:ext cx="534377" cy="259045"/>
    <xdr:sp macro="" textlink="">
      <xdr:nvSpPr>
        <xdr:cNvPr id="305" name="テキスト ボックス 304"/>
        <xdr:cNvSpPr txBox="1"/>
      </xdr:nvSpPr>
      <xdr:spPr>
        <a:xfrm>
          <a:off x="9372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132485</xdr:rowOff>
    </xdr:from>
    <xdr:to>
      <xdr:col>46</xdr:col>
      <xdr:colOff>38100</xdr:colOff>
      <xdr:row>37</xdr:row>
      <xdr:rowOff>62635</xdr:rowOff>
    </xdr:to>
    <xdr:sp macro="" textlink="">
      <xdr:nvSpPr>
        <xdr:cNvPr id="306" name="楕円 305"/>
        <xdr:cNvSpPr/>
      </xdr:nvSpPr>
      <xdr:spPr>
        <a:xfrm>
          <a:off x="8699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53762</xdr:rowOff>
    </xdr:from>
    <xdr:ext cx="534377" cy="259045"/>
    <xdr:sp macro="" textlink="">
      <xdr:nvSpPr>
        <xdr:cNvPr id="307" name="テキスト ボックス 306"/>
        <xdr:cNvSpPr txBox="1"/>
      </xdr:nvSpPr>
      <xdr:spPr>
        <a:xfrm>
          <a:off x="8483111" y="63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146187</xdr:rowOff>
    </xdr:from>
    <xdr:to>
      <xdr:col>41</xdr:col>
      <xdr:colOff>101600</xdr:colOff>
      <xdr:row>34</xdr:row>
      <xdr:rowOff>76337</xdr:rowOff>
    </xdr:to>
    <xdr:sp macro="" textlink="">
      <xdr:nvSpPr>
        <xdr:cNvPr id="308" name="楕円 307"/>
        <xdr:cNvSpPr/>
      </xdr:nvSpPr>
      <xdr:spPr>
        <a:xfrm>
          <a:off x="7810500" y="5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67464</xdr:rowOff>
    </xdr:from>
    <xdr:ext cx="599010" cy="259045"/>
    <xdr:sp macro="" textlink="">
      <xdr:nvSpPr>
        <xdr:cNvPr id="309" name="テキスト ボックス 308"/>
        <xdr:cNvSpPr txBox="1"/>
      </xdr:nvSpPr>
      <xdr:spPr>
        <a:xfrm>
          <a:off x="7561795" y="58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129668</xdr:rowOff>
    </xdr:from>
    <xdr:to>
      <xdr:col>36</xdr:col>
      <xdr:colOff>165100</xdr:colOff>
      <xdr:row>37</xdr:row>
      <xdr:rowOff>59818</xdr:rowOff>
    </xdr:to>
    <xdr:sp macro="" textlink="">
      <xdr:nvSpPr>
        <xdr:cNvPr id="310" name="楕円 309"/>
        <xdr:cNvSpPr/>
      </xdr:nvSpPr>
      <xdr:spPr>
        <a:xfrm>
          <a:off x="6921500" y="63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50945</xdr:rowOff>
    </xdr:from>
    <xdr:ext cx="534377" cy="259045"/>
    <xdr:sp macro="" textlink="">
      <xdr:nvSpPr>
        <xdr:cNvPr id="311" name="テキスト ボックス 310"/>
        <xdr:cNvSpPr txBox="1"/>
      </xdr:nvSpPr>
      <xdr:spPr>
        <a:xfrm>
          <a:off x="6705111" y="63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53292</xdr:rowOff>
    </xdr:from>
    <xdr:to>
      <xdr:col>55</xdr:col>
      <xdr:colOff>0</xdr:colOff>
      <xdr:row>58</xdr:row>
      <xdr:rowOff>10348</xdr:rowOff>
    </xdr:to>
    <xdr:cxnSp macro="">
      <xdr:nvCxnSpPr>
        <xdr:cNvPr id="342" name="直線コネクタ 341"/>
        <xdr:cNvCxnSpPr/>
      </xdr:nvCxnSpPr>
      <xdr:spPr>
        <a:xfrm>
          <a:off x="9639300" y="9825942"/>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162443</xdr:rowOff>
    </xdr:from>
    <xdr:to>
      <xdr:col>50</xdr:col>
      <xdr:colOff>114300</xdr:colOff>
      <xdr:row>57</xdr:row>
      <xdr:rowOff>53292</xdr:rowOff>
    </xdr:to>
    <xdr:cxnSp macro="">
      <xdr:nvCxnSpPr>
        <xdr:cNvPr id="345" name="直線コネクタ 344"/>
        <xdr:cNvCxnSpPr/>
      </xdr:nvCxnSpPr>
      <xdr:spPr>
        <a:xfrm>
          <a:off x="8750300" y="9592193"/>
          <a:ext cx="889000" cy="2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162443</xdr:rowOff>
    </xdr:from>
    <xdr:to>
      <xdr:col>45</xdr:col>
      <xdr:colOff>177800</xdr:colOff>
      <xdr:row>56</xdr:row>
      <xdr:rowOff>61094</xdr:rowOff>
    </xdr:to>
    <xdr:cxnSp macro="">
      <xdr:nvCxnSpPr>
        <xdr:cNvPr id="348" name="直線コネクタ 347"/>
        <xdr:cNvCxnSpPr/>
      </xdr:nvCxnSpPr>
      <xdr:spPr>
        <a:xfrm flipV="1">
          <a:off x="7861300" y="9592193"/>
          <a:ext cx="889000" cy="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46865</xdr:rowOff>
    </xdr:from>
    <xdr:to>
      <xdr:col>41</xdr:col>
      <xdr:colOff>50800</xdr:colOff>
      <xdr:row>56</xdr:row>
      <xdr:rowOff>61094</xdr:rowOff>
    </xdr:to>
    <xdr:cxnSp macro="">
      <xdr:nvCxnSpPr>
        <xdr:cNvPr id="351" name="直線コネクタ 350"/>
        <xdr:cNvCxnSpPr/>
      </xdr:nvCxnSpPr>
      <xdr:spPr>
        <a:xfrm>
          <a:off x="6972300" y="9476615"/>
          <a:ext cx="889000" cy="1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130998</xdr:rowOff>
    </xdr:from>
    <xdr:to>
      <xdr:col>55</xdr:col>
      <xdr:colOff>50800</xdr:colOff>
      <xdr:row>58</xdr:row>
      <xdr:rowOff>61148</xdr:rowOff>
    </xdr:to>
    <xdr:sp macro="" textlink="">
      <xdr:nvSpPr>
        <xdr:cNvPr id="361" name="楕円 360"/>
        <xdr:cNvSpPr/>
      </xdr:nvSpPr>
      <xdr:spPr>
        <a:xfrm>
          <a:off x="10426700" y="99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109425</xdr:rowOff>
    </xdr:from>
    <xdr:ext cx="534377" cy="259045"/>
    <xdr:sp macro="" textlink="">
      <xdr:nvSpPr>
        <xdr:cNvPr id="362" name="普通建設事業費該当値テキスト"/>
        <xdr:cNvSpPr txBox="1"/>
      </xdr:nvSpPr>
      <xdr:spPr>
        <a:xfrm>
          <a:off x="10528300" y="98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2492</xdr:rowOff>
    </xdr:from>
    <xdr:to>
      <xdr:col>50</xdr:col>
      <xdr:colOff>165100</xdr:colOff>
      <xdr:row>57</xdr:row>
      <xdr:rowOff>104092</xdr:rowOff>
    </xdr:to>
    <xdr:sp macro="" textlink="">
      <xdr:nvSpPr>
        <xdr:cNvPr id="363" name="楕円 362"/>
        <xdr:cNvSpPr/>
      </xdr:nvSpPr>
      <xdr:spPr>
        <a:xfrm>
          <a:off x="9588500" y="97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120619</xdr:rowOff>
    </xdr:from>
    <xdr:ext cx="599010" cy="259045"/>
    <xdr:sp macro="" textlink="">
      <xdr:nvSpPr>
        <xdr:cNvPr id="364" name="テキスト ボックス 363"/>
        <xdr:cNvSpPr txBox="1"/>
      </xdr:nvSpPr>
      <xdr:spPr>
        <a:xfrm>
          <a:off x="9339795" y="955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111643</xdr:rowOff>
    </xdr:from>
    <xdr:to>
      <xdr:col>46</xdr:col>
      <xdr:colOff>38100</xdr:colOff>
      <xdr:row>56</xdr:row>
      <xdr:rowOff>41793</xdr:rowOff>
    </xdr:to>
    <xdr:sp macro="" textlink="">
      <xdr:nvSpPr>
        <xdr:cNvPr id="365" name="楕円 364"/>
        <xdr:cNvSpPr/>
      </xdr:nvSpPr>
      <xdr:spPr>
        <a:xfrm>
          <a:off x="8699500" y="95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58320</xdr:rowOff>
    </xdr:from>
    <xdr:ext cx="599010" cy="259045"/>
    <xdr:sp macro="" textlink="">
      <xdr:nvSpPr>
        <xdr:cNvPr id="366" name="テキスト ボックス 365"/>
        <xdr:cNvSpPr txBox="1"/>
      </xdr:nvSpPr>
      <xdr:spPr>
        <a:xfrm>
          <a:off x="8450795" y="93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10294</xdr:rowOff>
    </xdr:from>
    <xdr:to>
      <xdr:col>41</xdr:col>
      <xdr:colOff>101600</xdr:colOff>
      <xdr:row>56</xdr:row>
      <xdr:rowOff>111894</xdr:rowOff>
    </xdr:to>
    <xdr:sp macro="" textlink="">
      <xdr:nvSpPr>
        <xdr:cNvPr id="367" name="楕円 366"/>
        <xdr:cNvSpPr/>
      </xdr:nvSpPr>
      <xdr:spPr>
        <a:xfrm>
          <a:off x="7810500" y="96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128421</xdr:rowOff>
    </xdr:from>
    <xdr:ext cx="599010" cy="259045"/>
    <xdr:sp macro="" textlink="">
      <xdr:nvSpPr>
        <xdr:cNvPr id="368" name="テキスト ボックス 367"/>
        <xdr:cNvSpPr txBox="1"/>
      </xdr:nvSpPr>
      <xdr:spPr>
        <a:xfrm>
          <a:off x="7561795" y="93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167515</xdr:rowOff>
    </xdr:from>
    <xdr:to>
      <xdr:col>36</xdr:col>
      <xdr:colOff>165100</xdr:colOff>
      <xdr:row>55</xdr:row>
      <xdr:rowOff>97665</xdr:rowOff>
    </xdr:to>
    <xdr:sp macro="" textlink="">
      <xdr:nvSpPr>
        <xdr:cNvPr id="369" name="楕円 368"/>
        <xdr:cNvSpPr/>
      </xdr:nvSpPr>
      <xdr:spPr>
        <a:xfrm>
          <a:off x="6921500" y="94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114192</xdr:rowOff>
    </xdr:from>
    <xdr:ext cx="599010" cy="259045"/>
    <xdr:sp macro="" textlink="">
      <xdr:nvSpPr>
        <xdr:cNvPr id="370" name="テキスト ボックス 369"/>
        <xdr:cNvSpPr txBox="1"/>
      </xdr:nvSpPr>
      <xdr:spPr>
        <a:xfrm>
          <a:off x="6672795" y="92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116525</xdr:rowOff>
    </xdr:from>
    <xdr:to>
      <xdr:col>55</xdr:col>
      <xdr:colOff>0</xdr:colOff>
      <xdr:row>78</xdr:row>
      <xdr:rowOff>170952</xdr:rowOff>
    </xdr:to>
    <xdr:cxnSp macro="">
      <xdr:nvCxnSpPr>
        <xdr:cNvPr id="401" name="直線コネクタ 400"/>
        <xdr:cNvCxnSpPr/>
      </xdr:nvCxnSpPr>
      <xdr:spPr>
        <a:xfrm>
          <a:off x="9639300" y="13489625"/>
          <a:ext cx="8382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48630</xdr:rowOff>
    </xdr:from>
    <xdr:to>
      <xdr:col>50</xdr:col>
      <xdr:colOff>114300</xdr:colOff>
      <xdr:row>78</xdr:row>
      <xdr:rowOff>116525</xdr:rowOff>
    </xdr:to>
    <xdr:cxnSp macro="">
      <xdr:nvCxnSpPr>
        <xdr:cNvPr id="404" name="直線コネクタ 403"/>
        <xdr:cNvCxnSpPr/>
      </xdr:nvCxnSpPr>
      <xdr:spPr>
        <a:xfrm>
          <a:off x="8750300" y="12907380"/>
          <a:ext cx="889000" cy="5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157150</xdr:rowOff>
    </xdr:from>
    <xdr:to>
      <xdr:col>45</xdr:col>
      <xdr:colOff>177800</xdr:colOff>
      <xdr:row>75</xdr:row>
      <xdr:rowOff>48630</xdr:rowOff>
    </xdr:to>
    <xdr:cxnSp macro="">
      <xdr:nvCxnSpPr>
        <xdr:cNvPr id="407" name="直線コネクタ 406"/>
        <xdr:cNvCxnSpPr/>
      </xdr:nvCxnSpPr>
      <xdr:spPr>
        <a:xfrm>
          <a:off x="7861300" y="12673000"/>
          <a:ext cx="889000" cy="2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82278</xdr:rowOff>
    </xdr:from>
    <xdr:to>
      <xdr:col>41</xdr:col>
      <xdr:colOff>50800</xdr:colOff>
      <xdr:row>73</xdr:row>
      <xdr:rowOff>157150</xdr:rowOff>
    </xdr:to>
    <xdr:cxnSp macro="">
      <xdr:nvCxnSpPr>
        <xdr:cNvPr id="410" name="直線コネクタ 409"/>
        <xdr:cNvCxnSpPr/>
      </xdr:nvCxnSpPr>
      <xdr:spPr>
        <a:xfrm>
          <a:off x="6972300" y="12426678"/>
          <a:ext cx="889000" cy="2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120152</xdr:rowOff>
    </xdr:from>
    <xdr:to>
      <xdr:col>55</xdr:col>
      <xdr:colOff>50800</xdr:colOff>
      <xdr:row>79</xdr:row>
      <xdr:rowOff>50302</xdr:rowOff>
    </xdr:to>
    <xdr:sp macro="" textlink="">
      <xdr:nvSpPr>
        <xdr:cNvPr id="420" name="楕円 419"/>
        <xdr:cNvSpPr/>
      </xdr:nvSpPr>
      <xdr:spPr>
        <a:xfrm>
          <a:off x="104267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35079</xdr:rowOff>
    </xdr:from>
    <xdr:ext cx="469744" cy="259045"/>
    <xdr:sp macro="" textlink="">
      <xdr:nvSpPr>
        <xdr:cNvPr id="421" name="普通建設事業費 （ うち新規整備　）該当値テキスト"/>
        <xdr:cNvSpPr txBox="1"/>
      </xdr:nvSpPr>
      <xdr:spPr>
        <a:xfrm>
          <a:off x="10528300" y="1340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65725</xdr:rowOff>
    </xdr:from>
    <xdr:to>
      <xdr:col>50</xdr:col>
      <xdr:colOff>165100</xdr:colOff>
      <xdr:row>78</xdr:row>
      <xdr:rowOff>167325</xdr:rowOff>
    </xdr:to>
    <xdr:sp macro="" textlink="">
      <xdr:nvSpPr>
        <xdr:cNvPr id="422" name="楕円 421"/>
        <xdr:cNvSpPr/>
      </xdr:nvSpPr>
      <xdr:spPr>
        <a:xfrm>
          <a:off x="9588500" y="134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158452</xdr:rowOff>
    </xdr:from>
    <xdr:ext cx="534377" cy="259045"/>
    <xdr:sp macro="" textlink="">
      <xdr:nvSpPr>
        <xdr:cNvPr id="423" name="テキスト ボックス 422"/>
        <xdr:cNvSpPr txBox="1"/>
      </xdr:nvSpPr>
      <xdr:spPr>
        <a:xfrm>
          <a:off x="9372111" y="13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169280</xdr:rowOff>
    </xdr:from>
    <xdr:to>
      <xdr:col>46</xdr:col>
      <xdr:colOff>38100</xdr:colOff>
      <xdr:row>75</xdr:row>
      <xdr:rowOff>99430</xdr:rowOff>
    </xdr:to>
    <xdr:sp macro="" textlink="">
      <xdr:nvSpPr>
        <xdr:cNvPr id="424" name="楕円 423"/>
        <xdr:cNvSpPr/>
      </xdr:nvSpPr>
      <xdr:spPr>
        <a:xfrm>
          <a:off x="8699500" y="128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115957</xdr:rowOff>
    </xdr:from>
    <xdr:ext cx="534377" cy="259045"/>
    <xdr:sp macro="" textlink="">
      <xdr:nvSpPr>
        <xdr:cNvPr id="425" name="テキスト ボックス 424"/>
        <xdr:cNvSpPr txBox="1"/>
      </xdr:nvSpPr>
      <xdr:spPr>
        <a:xfrm>
          <a:off x="8483111" y="126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106350</xdr:rowOff>
    </xdr:from>
    <xdr:to>
      <xdr:col>41</xdr:col>
      <xdr:colOff>101600</xdr:colOff>
      <xdr:row>74</xdr:row>
      <xdr:rowOff>36500</xdr:rowOff>
    </xdr:to>
    <xdr:sp macro="" textlink="">
      <xdr:nvSpPr>
        <xdr:cNvPr id="426" name="楕円 425"/>
        <xdr:cNvSpPr/>
      </xdr:nvSpPr>
      <xdr:spPr>
        <a:xfrm>
          <a:off x="7810500" y="126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53027</xdr:rowOff>
    </xdr:from>
    <xdr:ext cx="534377" cy="259045"/>
    <xdr:sp macro="" textlink="">
      <xdr:nvSpPr>
        <xdr:cNvPr id="427" name="テキスト ボックス 426"/>
        <xdr:cNvSpPr txBox="1"/>
      </xdr:nvSpPr>
      <xdr:spPr>
        <a:xfrm>
          <a:off x="7594111" y="123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31478</xdr:rowOff>
    </xdr:from>
    <xdr:to>
      <xdr:col>36</xdr:col>
      <xdr:colOff>165100</xdr:colOff>
      <xdr:row>72</xdr:row>
      <xdr:rowOff>133078</xdr:rowOff>
    </xdr:to>
    <xdr:sp macro="" textlink="">
      <xdr:nvSpPr>
        <xdr:cNvPr id="428" name="楕円 427"/>
        <xdr:cNvSpPr/>
      </xdr:nvSpPr>
      <xdr:spPr>
        <a:xfrm>
          <a:off x="6921500" y="123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149605</xdr:rowOff>
    </xdr:from>
    <xdr:ext cx="599010" cy="259045"/>
    <xdr:sp macro="" textlink="">
      <xdr:nvSpPr>
        <xdr:cNvPr id="429" name="テキスト ボックス 428"/>
        <xdr:cNvSpPr txBox="1"/>
      </xdr:nvSpPr>
      <xdr:spPr>
        <a:xfrm>
          <a:off x="6672795" y="121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88960</xdr:rowOff>
    </xdr:from>
    <xdr:to>
      <xdr:col>55</xdr:col>
      <xdr:colOff>0</xdr:colOff>
      <xdr:row>97</xdr:row>
      <xdr:rowOff>51008</xdr:rowOff>
    </xdr:to>
    <xdr:cxnSp macro="">
      <xdr:nvCxnSpPr>
        <xdr:cNvPr id="456" name="直線コネクタ 455"/>
        <xdr:cNvCxnSpPr/>
      </xdr:nvCxnSpPr>
      <xdr:spPr>
        <a:xfrm>
          <a:off x="9639300" y="16548160"/>
          <a:ext cx="838200" cy="1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5673</xdr:rowOff>
    </xdr:from>
    <xdr:to>
      <xdr:col>50</xdr:col>
      <xdr:colOff>114300</xdr:colOff>
      <xdr:row>96</xdr:row>
      <xdr:rowOff>88960</xdr:rowOff>
    </xdr:to>
    <xdr:cxnSp macro="">
      <xdr:nvCxnSpPr>
        <xdr:cNvPr id="459" name="直線コネクタ 458"/>
        <xdr:cNvCxnSpPr/>
      </xdr:nvCxnSpPr>
      <xdr:spPr>
        <a:xfrm>
          <a:off x="8750300" y="16464873"/>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5673</xdr:rowOff>
    </xdr:from>
    <xdr:to>
      <xdr:col>45</xdr:col>
      <xdr:colOff>177800</xdr:colOff>
      <xdr:row>97</xdr:row>
      <xdr:rowOff>39725</xdr:rowOff>
    </xdr:to>
    <xdr:cxnSp macro="">
      <xdr:nvCxnSpPr>
        <xdr:cNvPr id="462" name="直線コネクタ 461"/>
        <xdr:cNvCxnSpPr/>
      </xdr:nvCxnSpPr>
      <xdr:spPr>
        <a:xfrm flipV="1">
          <a:off x="7861300" y="16464873"/>
          <a:ext cx="889000" cy="20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35088</xdr:rowOff>
    </xdr:from>
    <xdr:to>
      <xdr:col>41</xdr:col>
      <xdr:colOff>50800</xdr:colOff>
      <xdr:row>97</xdr:row>
      <xdr:rowOff>39725</xdr:rowOff>
    </xdr:to>
    <xdr:cxnSp macro="">
      <xdr:nvCxnSpPr>
        <xdr:cNvPr id="465" name="直線コネクタ 464"/>
        <xdr:cNvCxnSpPr/>
      </xdr:nvCxnSpPr>
      <xdr:spPr>
        <a:xfrm>
          <a:off x="6972300" y="16494288"/>
          <a:ext cx="889000" cy="1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208</xdr:rowOff>
    </xdr:from>
    <xdr:to>
      <xdr:col>55</xdr:col>
      <xdr:colOff>50800</xdr:colOff>
      <xdr:row>97</xdr:row>
      <xdr:rowOff>101808</xdr:rowOff>
    </xdr:to>
    <xdr:sp macro="" textlink="">
      <xdr:nvSpPr>
        <xdr:cNvPr id="475" name="楕円 474"/>
        <xdr:cNvSpPr/>
      </xdr:nvSpPr>
      <xdr:spPr>
        <a:xfrm>
          <a:off x="104267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150085</xdr:rowOff>
    </xdr:from>
    <xdr:ext cx="534377" cy="259045"/>
    <xdr:sp macro="" textlink="">
      <xdr:nvSpPr>
        <xdr:cNvPr id="476" name="普通建設事業費 （ うち更新整備　）該当値テキスト"/>
        <xdr:cNvSpPr txBox="1"/>
      </xdr:nvSpPr>
      <xdr:spPr>
        <a:xfrm>
          <a:off x="10528300" y="166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38160</xdr:rowOff>
    </xdr:from>
    <xdr:to>
      <xdr:col>50</xdr:col>
      <xdr:colOff>165100</xdr:colOff>
      <xdr:row>96</xdr:row>
      <xdr:rowOff>139760</xdr:rowOff>
    </xdr:to>
    <xdr:sp macro="" textlink="">
      <xdr:nvSpPr>
        <xdr:cNvPr id="477" name="楕円 476"/>
        <xdr:cNvSpPr/>
      </xdr:nvSpPr>
      <xdr:spPr>
        <a:xfrm>
          <a:off x="9588500" y="16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156287</xdr:rowOff>
    </xdr:from>
    <xdr:ext cx="534377" cy="259045"/>
    <xdr:sp macro="" textlink="">
      <xdr:nvSpPr>
        <xdr:cNvPr id="478" name="テキスト ボックス 477"/>
        <xdr:cNvSpPr txBox="1"/>
      </xdr:nvSpPr>
      <xdr:spPr>
        <a:xfrm>
          <a:off x="9372111" y="16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126323</xdr:rowOff>
    </xdr:from>
    <xdr:to>
      <xdr:col>46</xdr:col>
      <xdr:colOff>38100</xdr:colOff>
      <xdr:row>96</xdr:row>
      <xdr:rowOff>56473</xdr:rowOff>
    </xdr:to>
    <xdr:sp macro="" textlink="">
      <xdr:nvSpPr>
        <xdr:cNvPr id="479" name="楕円 478"/>
        <xdr:cNvSpPr/>
      </xdr:nvSpPr>
      <xdr:spPr>
        <a:xfrm>
          <a:off x="8699500" y="164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73000</xdr:rowOff>
    </xdr:from>
    <xdr:ext cx="599010" cy="259045"/>
    <xdr:sp macro="" textlink="">
      <xdr:nvSpPr>
        <xdr:cNvPr id="480" name="テキスト ボックス 479"/>
        <xdr:cNvSpPr txBox="1"/>
      </xdr:nvSpPr>
      <xdr:spPr>
        <a:xfrm>
          <a:off x="8450795" y="161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160375</xdr:rowOff>
    </xdr:from>
    <xdr:to>
      <xdr:col>41</xdr:col>
      <xdr:colOff>101600</xdr:colOff>
      <xdr:row>97</xdr:row>
      <xdr:rowOff>90525</xdr:rowOff>
    </xdr:to>
    <xdr:sp macro="" textlink="">
      <xdr:nvSpPr>
        <xdr:cNvPr id="481" name="楕円 480"/>
        <xdr:cNvSpPr/>
      </xdr:nvSpPr>
      <xdr:spPr>
        <a:xfrm>
          <a:off x="7810500" y="166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81652</xdr:rowOff>
    </xdr:from>
    <xdr:ext cx="534377" cy="259045"/>
    <xdr:sp macro="" textlink="">
      <xdr:nvSpPr>
        <xdr:cNvPr id="482" name="テキスト ボックス 481"/>
        <xdr:cNvSpPr txBox="1"/>
      </xdr:nvSpPr>
      <xdr:spPr>
        <a:xfrm>
          <a:off x="7594111" y="167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155738</xdr:rowOff>
    </xdr:from>
    <xdr:to>
      <xdr:col>36</xdr:col>
      <xdr:colOff>165100</xdr:colOff>
      <xdr:row>96</xdr:row>
      <xdr:rowOff>85888</xdr:rowOff>
    </xdr:to>
    <xdr:sp macro="" textlink="">
      <xdr:nvSpPr>
        <xdr:cNvPr id="483" name="楕円 482"/>
        <xdr:cNvSpPr/>
      </xdr:nvSpPr>
      <xdr:spPr>
        <a:xfrm>
          <a:off x="6921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102415</xdr:rowOff>
    </xdr:from>
    <xdr:ext cx="534377" cy="259045"/>
    <xdr:sp macro="" textlink="">
      <xdr:nvSpPr>
        <xdr:cNvPr id="484" name="テキスト ボックス 483"/>
        <xdr:cNvSpPr txBox="1"/>
      </xdr:nvSpPr>
      <xdr:spPr>
        <a:xfrm>
          <a:off x="6705111" y="162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92354</xdr:rowOff>
    </xdr:from>
    <xdr:to>
      <xdr:col>85</xdr:col>
      <xdr:colOff>126364</xdr:colOff>
      <xdr:row>39</xdr:row>
      <xdr:rowOff>44450</xdr:rowOff>
    </xdr:to>
    <xdr:cxnSp macro="">
      <xdr:nvCxnSpPr>
        <xdr:cNvPr id="508" name="直線コネクタ 507"/>
        <xdr:cNvCxnSpPr/>
      </xdr:nvCxnSpPr>
      <xdr:spPr>
        <a:xfrm flipV="1">
          <a:off x="16317595" y="6093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39031</xdr:rowOff>
    </xdr:from>
    <xdr:ext cx="534377" cy="259045"/>
    <xdr:sp macro="" textlink="">
      <xdr:nvSpPr>
        <xdr:cNvPr id="511" name="災害復旧事業費最大値テキスト"/>
        <xdr:cNvSpPr txBox="1"/>
      </xdr:nvSpPr>
      <xdr:spPr>
        <a:xfrm>
          <a:off x="16370300" y="58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92354</xdr:rowOff>
    </xdr:from>
    <xdr:to>
      <xdr:col>86</xdr:col>
      <xdr:colOff>25400</xdr:colOff>
      <xdr:row>35</xdr:row>
      <xdr:rowOff>92354</xdr:rowOff>
    </xdr:to>
    <xdr:cxnSp macro="">
      <xdr:nvCxnSpPr>
        <xdr:cNvPr id="512" name="直線コネクタ 511"/>
        <xdr:cNvCxnSpPr/>
      </xdr:nvCxnSpPr>
      <xdr:spPr>
        <a:xfrm>
          <a:off x="16230600" y="60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123228</xdr:rowOff>
    </xdr:from>
    <xdr:to>
      <xdr:col>85</xdr:col>
      <xdr:colOff>127000</xdr:colOff>
      <xdr:row>38</xdr:row>
      <xdr:rowOff>101143</xdr:rowOff>
    </xdr:to>
    <xdr:cxnSp macro="">
      <xdr:nvCxnSpPr>
        <xdr:cNvPr id="513" name="直線コネクタ 512"/>
        <xdr:cNvCxnSpPr/>
      </xdr:nvCxnSpPr>
      <xdr:spPr>
        <a:xfrm flipV="1">
          <a:off x="15481300" y="6466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85374</xdr:rowOff>
    </xdr:from>
    <xdr:ext cx="469744" cy="259045"/>
    <xdr:sp macro="" textlink="">
      <xdr:nvSpPr>
        <xdr:cNvPr id="514" name="災害復旧事業費平均値テキスト"/>
        <xdr:cNvSpPr txBox="1"/>
      </xdr:nvSpPr>
      <xdr:spPr>
        <a:xfrm>
          <a:off x="16370300" y="6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106947</xdr:rowOff>
    </xdr:from>
    <xdr:to>
      <xdr:col>85</xdr:col>
      <xdr:colOff>177800</xdr:colOff>
      <xdr:row>39</xdr:row>
      <xdr:rowOff>37097</xdr:rowOff>
    </xdr:to>
    <xdr:sp macro="" textlink="">
      <xdr:nvSpPr>
        <xdr:cNvPr id="515" name="フローチャート: 判断 514"/>
        <xdr:cNvSpPr/>
      </xdr:nvSpPr>
      <xdr:spPr>
        <a:xfrm>
          <a:off x="16268700" y="6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48501</xdr:rowOff>
    </xdr:from>
    <xdr:to>
      <xdr:col>81</xdr:col>
      <xdr:colOff>50800</xdr:colOff>
      <xdr:row>38</xdr:row>
      <xdr:rowOff>101143</xdr:rowOff>
    </xdr:to>
    <xdr:cxnSp macro="">
      <xdr:nvCxnSpPr>
        <xdr:cNvPr id="516" name="直線コネクタ 515"/>
        <xdr:cNvCxnSpPr/>
      </xdr:nvCxnSpPr>
      <xdr:spPr>
        <a:xfrm>
          <a:off x="14592300" y="6392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78156</xdr:rowOff>
    </xdr:from>
    <xdr:to>
      <xdr:col>81</xdr:col>
      <xdr:colOff>101600</xdr:colOff>
      <xdr:row>39</xdr:row>
      <xdr:rowOff>8306</xdr:rowOff>
    </xdr:to>
    <xdr:sp macro="" textlink="">
      <xdr:nvSpPr>
        <xdr:cNvPr id="517" name="フローチャート: 判断 516"/>
        <xdr:cNvSpPr/>
      </xdr:nvSpPr>
      <xdr:spPr>
        <a:xfrm>
          <a:off x="15430500" y="659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170883</xdr:rowOff>
    </xdr:from>
    <xdr:ext cx="469744" cy="259045"/>
    <xdr:sp macro="" textlink="">
      <xdr:nvSpPr>
        <xdr:cNvPr id="518" name="テキスト ボックス 517"/>
        <xdr:cNvSpPr txBox="1"/>
      </xdr:nvSpPr>
      <xdr:spPr>
        <a:xfrm>
          <a:off x="15246428"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32118</xdr:rowOff>
    </xdr:from>
    <xdr:to>
      <xdr:col>76</xdr:col>
      <xdr:colOff>114300</xdr:colOff>
      <xdr:row>37</xdr:row>
      <xdr:rowOff>48501</xdr:rowOff>
    </xdr:to>
    <xdr:cxnSp macro="">
      <xdr:nvCxnSpPr>
        <xdr:cNvPr id="519" name="直線コネクタ 518"/>
        <xdr:cNvCxnSpPr/>
      </xdr:nvCxnSpPr>
      <xdr:spPr>
        <a:xfrm>
          <a:off x="13703300" y="63757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77318</xdr:rowOff>
    </xdr:from>
    <xdr:to>
      <xdr:col>76</xdr:col>
      <xdr:colOff>165100</xdr:colOff>
      <xdr:row>39</xdr:row>
      <xdr:rowOff>7468</xdr:rowOff>
    </xdr:to>
    <xdr:sp macro="" textlink="">
      <xdr:nvSpPr>
        <xdr:cNvPr id="520" name="フローチャート: 判断 519"/>
        <xdr:cNvSpPr/>
      </xdr:nvSpPr>
      <xdr:spPr>
        <a:xfrm>
          <a:off x="14541500" y="65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170045</xdr:rowOff>
    </xdr:from>
    <xdr:ext cx="469744" cy="259045"/>
    <xdr:sp macro="" textlink="">
      <xdr:nvSpPr>
        <xdr:cNvPr id="521" name="テキスト ボックス 520"/>
        <xdr:cNvSpPr txBox="1"/>
      </xdr:nvSpPr>
      <xdr:spPr>
        <a:xfrm>
          <a:off x="14357428"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119443</xdr:rowOff>
    </xdr:from>
    <xdr:to>
      <xdr:col>71</xdr:col>
      <xdr:colOff>177800</xdr:colOff>
      <xdr:row>37</xdr:row>
      <xdr:rowOff>32118</xdr:rowOff>
    </xdr:to>
    <xdr:cxnSp macro="">
      <xdr:nvCxnSpPr>
        <xdr:cNvPr id="522" name="直線コネクタ 521"/>
        <xdr:cNvCxnSpPr/>
      </xdr:nvCxnSpPr>
      <xdr:spPr>
        <a:xfrm>
          <a:off x="12814300" y="5434393"/>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98451</xdr:rowOff>
    </xdr:from>
    <xdr:to>
      <xdr:col>72</xdr:col>
      <xdr:colOff>38100</xdr:colOff>
      <xdr:row>39</xdr:row>
      <xdr:rowOff>28601</xdr:rowOff>
    </xdr:to>
    <xdr:sp macro="" textlink="">
      <xdr:nvSpPr>
        <xdr:cNvPr id="523" name="フローチャート: 判断 522"/>
        <xdr:cNvSpPr/>
      </xdr:nvSpPr>
      <xdr:spPr>
        <a:xfrm>
          <a:off x="13652500" y="6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19728</xdr:rowOff>
    </xdr:from>
    <xdr:ext cx="469744" cy="259045"/>
    <xdr:sp macro="" textlink="">
      <xdr:nvSpPr>
        <xdr:cNvPr id="524" name="テキスト ボックス 523"/>
        <xdr:cNvSpPr txBox="1"/>
      </xdr:nvSpPr>
      <xdr:spPr>
        <a:xfrm>
          <a:off x="13468428" y="67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82093</xdr:rowOff>
    </xdr:from>
    <xdr:to>
      <xdr:col>67</xdr:col>
      <xdr:colOff>101600</xdr:colOff>
      <xdr:row>39</xdr:row>
      <xdr:rowOff>12243</xdr:rowOff>
    </xdr:to>
    <xdr:sp macro="" textlink="">
      <xdr:nvSpPr>
        <xdr:cNvPr id="525" name="フローチャート: 判断 524"/>
        <xdr:cNvSpPr/>
      </xdr:nvSpPr>
      <xdr:spPr>
        <a:xfrm>
          <a:off x="127635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3370</xdr:rowOff>
    </xdr:from>
    <xdr:ext cx="469744" cy="259045"/>
    <xdr:sp macro="" textlink="">
      <xdr:nvSpPr>
        <xdr:cNvPr id="526" name="テキスト ボックス 525"/>
        <xdr:cNvSpPr txBox="1"/>
      </xdr:nvSpPr>
      <xdr:spPr>
        <a:xfrm>
          <a:off x="12579428" y="66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72428</xdr:rowOff>
    </xdr:from>
    <xdr:to>
      <xdr:col>85</xdr:col>
      <xdr:colOff>177800</xdr:colOff>
      <xdr:row>38</xdr:row>
      <xdr:rowOff>2578</xdr:rowOff>
    </xdr:to>
    <xdr:sp macro="" textlink="">
      <xdr:nvSpPr>
        <xdr:cNvPr id="532" name="楕円 531"/>
        <xdr:cNvSpPr/>
      </xdr:nvSpPr>
      <xdr:spPr>
        <a:xfrm>
          <a:off x="16268700" y="64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95305</xdr:rowOff>
    </xdr:from>
    <xdr:ext cx="534377" cy="259045"/>
    <xdr:sp macro="" textlink="">
      <xdr:nvSpPr>
        <xdr:cNvPr id="533" name="災害復旧事業費該当値テキスト"/>
        <xdr:cNvSpPr txBox="1"/>
      </xdr:nvSpPr>
      <xdr:spPr>
        <a:xfrm>
          <a:off x="16370300" y="62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50343</xdr:rowOff>
    </xdr:from>
    <xdr:to>
      <xdr:col>81</xdr:col>
      <xdr:colOff>101600</xdr:colOff>
      <xdr:row>38</xdr:row>
      <xdr:rowOff>151943</xdr:rowOff>
    </xdr:to>
    <xdr:sp macro="" textlink="">
      <xdr:nvSpPr>
        <xdr:cNvPr id="534" name="楕円 533"/>
        <xdr:cNvSpPr/>
      </xdr:nvSpPr>
      <xdr:spPr>
        <a:xfrm>
          <a:off x="154305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168470</xdr:rowOff>
    </xdr:from>
    <xdr:ext cx="469744" cy="259045"/>
    <xdr:sp macro="" textlink="">
      <xdr:nvSpPr>
        <xdr:cNvPr id="535" name="テキスト ボックス 534"/>
        <xdr:cNvSpPr txBox="1"/>
      </xdr:nvSpPr>
      <xdr:spPr>
        <a:xfrm>
          <a:off x="15246428" y="63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169151</xdr:rowOff>
    </xdr:from>
    <xdr:to>
      <xdr:col>76</xdr:col>
      <xdr:colOff>165100</xdr:colOff>
      <xdr:row>37</xdr:row>
      <xdr:rowOff>99301</xdr:rowOff>
    </xdr:to>
    <xdr:sp macro="" textlink="">
      <xdr:nvSpPr>
        <xdr:cNvPr id="536" name="楕円 535"/>
        <xdr:cNvSpPr/>
      </xdr:nvSpPr>
      <xdr:spPr>
        <a:xfrm>
          <a:off x="14541500" y="63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115828</xdr:rowOff>
    </xdr:from>
    <xdr:ext cx="534377" cy="259045"/>
    <xdr:sp macro="" textlink="">
      <xdr:nvSpPr>
        <xdr:cNvPr id="537" name="テキスト ボックス 536"/>
        <xdr:cNvSpPr txBox="1"/>
      </xdr:nvSpPr>
      <xdr:spPr>
        <a:xfrm>
          <a:off x="14325111" y="61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152768</xdr:rowOff>
    </xdr:from>
    <xdr:to>
      <xdr:col>72</xdr:col>
      <xdr:colOff>38100</xdr:colOff>
      <xdr:row>37</xdr:row>
      <xdr:rowOff>82918</xdr:rowOff>
    </xdr:to>
    <xdr:sp macro="" textlink="">
      <xdr:nvSpPr>
        <xdr:cNvPr id="538" name="楕円 537"/>
        <xdr:cNvSpPr/>
      </xdr:nvSpPr>
      <xdr:spPr>
        <a:xfrm>
          <a:off x="13652500" y="63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99445</xdr:rowOff>
    </xdr:from>
    <xdr:ext cx="534377" cy="259045"/>
    <xdr:sp macro="" textlink="">
      <xdr:nvSpPr>
        <xdr:cNvPr id="539" name="テキスト ボックス 538"/>
        <xdr:cNvSpPr txBox="1"/>
      </xdr:nvSpPr>
      <xdr:spPr>
        <a:xfrm>
          <a:off x="13436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68643</xdr:rowOff>
    </xdr:from>
    <xdr:to>
      <xdr:col>67</xdr:col>
      <xdr:colOff>101600</xdr:colOff>
      <xdr:row>31</xdr:row>
      <xdr:rowOff>170243</xdr:rowOff>
    </xdr:to>
    <xdr:sp macro="" textlink="">
      <xdr:nvSpPr>
        <xdr:cNvPr id="540" name="楕円 539"/>
        <xdr:cNvSpPr/>
      </xdr:nvSpPr>
      <xdr:spPr>
        <a:xfrm>
          <a:off x="12763500" y="53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15320</xdr:rowOff>
    </xdr:from>
    <xdr:ext cx="599010" cy="259045"/>
    <xdr:sp macro="" textlink="">
      <xdr:nvSpPr>
        <xdr:cNvPr id="541" name="テキスト ボックス 540"/>
        <xdr:cNvSpPr txBox="1"/>
      </xdr:nvSpPr>
      <xdr:spPr>
        <a:xfrm>
          <a:off x="12514795" y="515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65873</xdr:rowOff>
    </xdr:from>
    <xdr:to>
      <xdr:col>85</xdr:col>
      <xdr:colOff>127000</xdr:colOff>
      <xdr:row>74</xdr:row>
      <xdr:rowOff>91083</xdr:rowOff>
    </xdr:to>
    <xdr:cxnSp macro="">
      <xdr:nvCxnSpPr>
        <xdr:cNvPr id="615" name="直線コネクタ 614"/>
        <xdr:cNvCxnSpPr/>
      </xdr:nvCxnSpPr>
      <xdr:spPr>
        <a:xfrm flipV="1">
          <a:off x="15481300" y="12753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91083</xdr:rowOff>
    </xdr:from>
    <xdr:to>
      <xdr:col>81</xdr:col>
      <xdr:colOff>50800</xdr:colOff>
      <xdr:row>74</xdr:row>
      <xdr:rowOff>146575</xdr:rowOff>
    </xdr:to>
    <xdr:cxnSp macro="">
      <xdr:nvCxnSpPr>
        <xdr:cNvPr id="618" name="直線コネクタ 617"/>
        <xdr:cNvCxnSpPr/>
      </xdr:nvCxnSpPr>
      <xdr:spPr>
        <a:xfrm flipV="1">
          <a:off x="14592300" y="12778383"/>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146575</xdr:rowOff>
    </xdr:from>
    <xdr:to>
      <xdr:col>76</xdr:col>
      <xdr:colOff>114300</xdr:colOff>
      <xdr:row>75</xdr:row>
      <xdr:rowOff>18799</xdr:rowOff>
    </xdr:to>
    <xdr:cxnSp macro="">
      <xdr:nvCxnSpPr>
        <xdr:cNvPr id="621" name="直線コネクタ 620"/>
        <xdr:cNvCxnSpPr/>
      </xdr:nvCxnSpPr>
      <xdr:spPr>
        <a:xfrm flipV="1">
          <a:off x="13703300" y="12833875"/>
          <a:ext cx="889000" cy="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18799</xdr:rowOff>
    </xdr:from>
    <xdr:to>
      <xdr:col>71</xdr:col>
      <xdr:colOff>177800</xdr:colOff>
      <xdr:row>75</xdr:row>
      <xdr:rowOff>125172</xdr:rowOff>
    </xdr:to>
    <xdr:cxnSp macro="">
      <xdr:nvCxnSpPr>
        <xdr:cNvPr id="624" name="直線コネクタ 623"/>
        <xdr:cNvCxnSpPr/>
      </xdr:nvCxnSpPr>
      <xdr:spPr>
        <a:xfrm flipV="1">
          <a:off x="12814300" y="12877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8" name="テキスト ボックス 627"/>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15073</xdr:rowOff>
    </xdr:from>
    <xdr:to>
      <xdr:col>85</xdr:col>
      <xdr:colOff>177800</xdr:colOff>
      <xdr:row>74</xdr:row>
      <xdr:rowOff>116673</xdr:rowOff>
    </xdr:to>
    <xdr:sp macro="" textlink="">
      <xdr:nvSpPr>
        <xdr:cNvPr id="634" name="楕円 633"/>
        <xdr:cNvSpPr/>
      </xdr:nvSpPr>
      <xdr:spPr>
        <a:xfrm>
          <a:off x="16268700" y="127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37950</xdr:rowOff>
    </xdr:from>
    <xdr:ext cx="599010" cy="259045"/>
    <xdr:sp macro="" textlink="">
      <xdr:nvSpPr>
        <xdr:cNvPr id="635" name="公債費該当値テキスト"/>
        <xdr:cNvSpPr txBox="1"/>
      </xdr:nvSpPr>
      <xdr:spPr>
        <a:xfrm>
          <a:off x="16370300" y="125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40283</xdr:rowOff>
    </xdr:from>
    <xdr:to>
      <xdr:col>81</xdr:col>
      <xdr:colOff>101600</xdr:colOff>
      <xdr:row>74</xdr:row>
      <xdr:rowOff>141883</xdr:rowOff>
    </xdr:to>
    <xdr:sp macro="" textlink="">
      <xdr:nvSpPr>
        <xdr:cNvPr id="636" name="楕円 635"/>
        <xdr:cNvSpPr/>
      </xdr:nvSpPr>
      <xdr:spPr>
        <a:xfrm>
          <a:off x="15430500" y="127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158410</xdr:rowOff>
    </xdr:from>
    <xdr:ext cx="599010" cy="259045"/>
    <xdr:sp macro="" textlink="">
      <xdr:nvSpPr>
        <xdr:cNvPr id="637" name="テキスト ボックス 636"/>
        <xdr:cNvSpPr txBox="1"/>
      </xdr:nvSpPr>
      <xdr:spPr>
        <a:xfrm>
          <a:off x="15181795" y="1250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95775</xdr:rowOff>
    </xdr:from>
    <xdr:to>
      <xdr:col>76</xdr:col>
      <xdr:colOff>165100</xdr:colOff>
      <xdr:row>75</xdr:row>
      <xdr:rowOff>25925</xdr:rowOff>
    </xdr:to>
    <xdr:sp macro="" textlink="">
      <xdr:nvSpPr>
        <xdr:cNvPr id="638" name="楕円 637"/>
        <xdr:cNvSpPr/>
      </xdr:nvSpPr>
      <xdr:spPr>
        <a:xfrm>
          <a:off x="14541500" y="127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42452</xdr:rowOff>
    </xdr:from>
    <xdr:ext cx="534377" cy="259045"/>
    <xdr:sp macro="" textlink="">
      <xdr:nvSpPr>
        <xdr:cNvPr id="639" name="テキスト ボックス 638"/>
        <xdr:cNvSpPr txBox="1"/>
      </xdr:nvSpPr>
      <xdr:spPr>
        <a:xfrm>
          <a:off x="14325111" y="12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139449</xdr:rowOff>
    </xdr:from>
    <xdr:to>
      <xdr:col>72</xdr:col>
      <xdr:colOff>38100</xdr:colOff>
      <xdr:row>75</xdr:row>
      <xdr:rowOff>69599</xdr:rowOff>
    </xdr:to>
    <xdr:sp macro="" textlink="">
      <xdr:nvSpPr>
        <xdr:cNvPr id="640" name="楕円 639"/>
        <xdr:cNvSpPr/>
      </xdr:nvSpPr>
      <xdr:spPr>
        <a:xfrm>
          <a:off x="13652500" y="128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86126</xdr:rowOff>
    </xdr:from>
    <xdr:ext cx="534377" cy="259045"/>
    <xdr:sp macro="" textlink="">
      <xdr:nvSpPr>
        <xdr:cNvPr id="641" name="テキスト ボックス 640"/>
        <xdr:cNvSpPr txBox="1"/>
      </xdr:nvSpPr>
      <xdr:spPr>
        <a:xfrm>
          <a:off x="13436111" y="126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74372</xdr:rowOff>
    </xdr:from>
    <xdr:to>
      <xdr:col>67</xdr:col>
      <xdr:colOff>101600</xdr:colOff>
      <xdr:row>76</xdr:row>
      <xdr:rowOff>4522</xdr:rowOff>
    </xdr:to>
    <xdr:sp macro="" textlink="">
      <xdr:nvSpPr>
        <xdr:cNvPr id="642" name="楕円 641"/>
        <xdr:cNvSpPr/>
      </xdr:nvSpPr>
      <xdr:spPr>
        <a:xfrm>
          <a:off x="12763500" y="12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21049</xdr:rowOff>
    </xdr:from>
    <xdr:ext cx="534377" cy="259045"/>
    <xdr:sp macro="" textlink="">
      <xdr:nvSpPr>
        <xdr:cNvPr id="643" name="テキスト ボックス 642"/>
        <xdr:cNvSpPr txBox="1"/>
      </xdr:nvSpPr>
      <xdr:spPr>
        <a:xfrm>
          <a:off x="12547111" y="127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47503</xdr:rowOff>
    </xdr:from>
    <xdr:to>
      <xdr:col>85</xdr:col>
      <xdr:colOff>127000</xdr:colOff>
      <xdr:row>96</xdr:row>
      <xdr:rowOff>155108</xdr:rowOff>
    </xdr:to>
    <xdr:cxnSp macro="">
      <xdr:nvCxnSpPr>
        <xdr:cNvPr id="672" name="直線コネクタ 671"/>
        <xdr:cNvCxnSpPr/>
      </xdr:nvCxnSpPr>
      <xdr:spPr>
        <a:xfrm flipV="1">
          <a:off x="15481300" y="16335253"/>
          <a:ext cx="838200" cy="27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3" name="積立金平均値テキスト"/>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155108</xdr:rowOff>
    </xdr:from>
    <xdr:to>
      <xdr:col>81</xdr:col>
      <xdr:colOff>50800</xdr:colOff>
      <xdr:row>97</xdr:row>
      <xdr:rowOff>148506</xdr:rowOff>
    </xdr:to>
    <xdr:cxnSp macro="">
      <xdr:nvCxnSpPr>
        <xdr:cNvPr id="675" name="直線コネクタ 674"/>
        <xdr:cNvCxnSpPr/>
      </xdr:nvCxnSpPr>
      <xdr:spPr>
        <a:xfrm flipV="1">
          <a:off x="14592300" y="16614308"/>
          <a:ext cx="889000" cy="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7" name="テキスト ボックス 676"/>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148506</xdr:rowOff>
    </xdr:from>
    <xdr:to>
      <xdr:col>76</xdr:col>
      <xdr:colOff>114300</xdr:colOff>
      <xdr:row>98</xdr:row>
      <xdr:rowOff>143396</xdr:rowOff>
    </xdr:to>
    <xdr:cxnSp macro="">
      <xdr:nvCxnSpPr>
        <xdr:cNvPr id="678" name="直線コネクタ 677"/>
        <xdr:cNvCxnSpPr/>
      </xdr:nvCxnSpPr>
      <xdr:spPr>
        <a:xfrm flipV="1">
          <a:off x="13703300" y="16779156"/>
          <a:ext cx="8890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0" name="テキスト ボックス 679"/>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120715</xdr:rowOff>
    </xdr:from>
    <xdr:to>
      <xdr:col>71</xdr:col>
      <xdr:colOff>177800</xdr:colOff>
      <xdr:row>98</xdr:row>
      <xdr:rowOff>143396</xdr:rowOff>
    </xdr:to>
    <xdr:cxnSp macro="">
      <xdr:nvCxnSpPr>
        <xdr:cNvPr id="681" name="直線コネクタ 680"/>
        <xdr:cNvCxnSpPr/>
      </xdr:nvCxnSpPr>
      <xdr:spPr>
        <a:xfrm>
          <a:off x="12814300" y="16922815"/>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5" name="テキスト ボックス 684"/>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168153</xdr:rowOff>
    </xdr:from>
    <xdr:to>
      <xdr:col>85</xdr:col>
      <xdr:colOff>177800</xdr:colOff>
      <xdr:row>95</xdr:row>
      <xdr:rowOff>98303</xdr:rowOff>
    </xdr:to>
    <xdr:sp macro="" textlink="">
      <xdr:nvSpPr>
        <xdr:cNvPr id="691" name="楕円 690"/>
        <xdr:cNvSpPr/>
      </xdr:nvSpPr>
      <xdr:spPr>
        <a:xfrm>
          <a:off x="16268700" y="162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19580</xdr:rowOff>
    </xdr:from>
    <xdr:ext cx="599010" cy="259045"/>
    <xdr:sp macro="" textlink="">
      <xdr:nvSpPr>
        <xdr:cNvPr id="692" name="積立金該当値テキスト"/>
        <xdr:cNvSpPr txBox="1"/>
      </xdr:nvSpPr>
      <xdr:spPr>
        <a:xfrm>
          <a:off x="16370300" y="161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104308</xdr:rowOff>
    </xdr:from>
    <xdr:to>
      <xdr:col>81</xdr:col>
      <xdr:colOff>101600</xdr:colOff>
      <xdr:row>97</xdr:row>
      <xdr:rowOff>34458</xdr:rowOff>
    </xdr:to>
    <xdr:sp macro="" textlink="">
      <xdr:nvSpPr>
        <xdr:cNvPr id="693" name="楕円 692"/>
        <xdr:cNvSpPr/>
      </xdr:nvSpPr>
      <xdr:spPr>
        <a:xfrm>
          <a:off x="15430500" y="165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50985</xdr:rowOff>
    </xdr:from>
    <xdr:ext cx="599010" cy="259045"/>
    <xdr:sp macro="" textlink="">
      <xdr:nvSpPr>
        <xdr:cNvPr id="694" name="テキスト ボックス 693"/>
        <xdr:cNvSpPr txBox="1"/>
      </xdr:nvSpPr>
      <xdr:spPr>
        <a:xfrm>
          <a:off x="15181795" y="1633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97706</xdr:rowOff>
    </xdr:from>
    <xdr:to>
      <xdr:col>76</xdr:col>
      <xdr:colOff>165100</xdr:colOff>
      <xdr:row>98</xdr:row>
      <xdr:rowOff>27856</xdr:rowOff>
    </xdr:to>
    <xdr:sp macro="" textlink="">
      <xdr:nvSpPr>
        <xdr:cNvPr id="695" name="楕円 694"/>
        <xdr:cNvSpPr/>
      </xdr:nvSpPr>
      <xdr:spPr>
        <a:xfrm>
          <a:off x="145415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44383</xdr:rowOff>
    </xdr:from>
    <xdr:ext cx="534377" cy="259045"/>
    <xdr:sp macro="" textlink="">
      <xdr:nvSpPr>
        <xdr:cNvPr id="696" name="テキスト ボックス 695"/>
        <xdr:cNvSpPr txBox="1"/>
      </xdr:nvSpPr>
      <xdr:spPr>
        <a:xfrm>
          <a:off x="14325111" y="1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92596</xdr:rowOff>
    </xdr:from>
    <xdr:to>
      <xdr:col>72</xdr:col>
      <xdr:colOff>38100</xdr:colOff>
      <xdr:row>99</xdr:row>
      <xdr:rowOff>22746</xdr:rowOff>
    </xdr:to>
    <xdr:sp macro="" textlink="">
      <xdr:nvSpPr>
        <xdr:cNvPr id="697" name="楕円 696"/>
        <xdr:cNvSpPr/>
      </xdr:nvSpPr>
      <xdr:spPr>
        <a:xfrm>
          <a:off x="13652500" y="168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13873</xdr:rowOff>
    </xdr:from>
    <xdr:ext cx="534377" cy="259045"/>
    <xdr:sp macro="" textlink="">
      <xdr:nvSpPr>
        <xdr:cNvPr id="698" name="テキスト ボックス 697"/>
        <xdr:cNvSpPr txBox="1"/>
      </xdr:nvSpPr>
      <xdr:spPr>
        <a:xfrm>
          <a:off x="13436111" y="169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69915</xdr:rowOff>
    </xdr:from>
    <xdr:to>
      <xdr:col>67</xdr:col>
      <xdr:colOff>101600</xdr:colOff>
      <xdr:row>99</xdr:row>
      <xdr:rowOff>65</xdr:rowOff>
    </xdr:to>
    <xdr:sp macro="" textlink="">
      <xdr:nvSpPr>
        <xdr:cNvPr id="699" name="楕円 698"/>
        <xdr:cNvSpPr/>
      </xdr:nvSpPr>
      <xdr:spPr>
        <a:xfrm>
          <a:off x="12763500" y="168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162642</xdr:rowOff>
    </xdr:from>
    <xdr:ext cx="534377" cy="259045"/>
    <xdr:sp macro="" textlink="">
      <xdr:nvSpPr>
        <xdr:cNvPr id="700" name="テキスト ボックス 699"/>
        <xdr:cNvSpPr txBox="1"/>
      </xdr:nvSpPr>
      <xdr:spPr>
        <a:xfrm>
          <a:off x="12547111" y="169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0" name="直線コネクタ 72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3" name="直線コネクタ 73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6" name="直線コネクタ 73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0" name="楕円 74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4" name="楕円 75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5" name="テキスト ボックス 75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4" name="直線コネクタ 78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5"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7" name="直線コネクタ 78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9" name="テキスト ボックス 788"/>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0" name="直線コネクタ 78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2" name="テキスト ボックス 791"/>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3" name="直線コネクタ 79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5" name="テキスト ボックス 794"/>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7" name="テキスト ボックス 796"/>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楕円 80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5" name="楕円 80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7" name="楕円 80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9" name="楕円 80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楕円 81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87961</xdr:rowOff>
    </xdr:from>
    <xdr:to>
      <xdr:col>116</xdr:col>
      <xdr:colOff>63500</xdr:colOff>
      <xdr:row>75</xdr:row>
      <xdr:rowOff>110853</xdr:rowOff>
    </xdr:to>
    <xdr:cxnSp macro="">
      <xdr:nvCxnSpPr>
        <xdr:cNvPr id="843" name="直線コネクタ 842"/>
        <xdr:cNvCxnSpPr/>
      </xdr:nvCxnSpPr>
      <xdr:spPr>
        <a:xfrm flipV="1">
          <a:off x="21323300" y="12946711"/>
          <a:ext cx="8382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4"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110853</xdr:rowOff>
    </xdr:from>
    <xdr:to>
      <xdr:col>111</xdr:col>
      <xdr:colOff>177800</xdr:colOff>
      <xdr:row>75</xdr:row>
      <xdr:rowOff>121782</xdr:rowOff>
    </xdr:to>
    <xdr:cxnSp macro="">
      <xdr:nvCxnSpPr>
        <xdr:cNvPr id="846" name="直線コネクタ 845"/>
        <xdr:cNvCxnSpPr/>
      </xdr:nvCxnSpPr>
      <xdr:spPr>
        <a:xfrm flipV="1">
          <a:off x="20434300" y="12969603"/>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121782</xdr:rowOff>
    </xdr:from>
    <xdr:to>
      <xdr:col>107</xdr:col>
      <xdr:colOff>50800</xdr:colOff>
      <xdr:row>75</xdr:row>
      <xdr:rowOff>124841</xdr:rowOff>
    </xdr:to>
    <xdr:cxnSp macro="">
      <xdr:nvCxnSpPr>
        <xdr:cNvPr id="849" name="直線コネクタ 848"/>
        <xdr:cNvCxnSpPr/>
      </xdr:nvCxnSpPr>
      <xdr:spPr>
        <a:xfrm flipV="1">
          <a:off x="19545300" y="1298053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124841</xdr:rowOff>
    </xdr:from>
    <xdr:to>
      <xdr:col>102</xdr:col>
      <xdr:colOff>114300</xdr:colOff>
      <xdr:row>75</xdr:row>
      <xdr:rowOff>155440</xdr:rowOff>
    </xdr:to>
    <xdr:cxnSp macro="">
      <xdr:nvCxnSpPr>
        <xdr:cNvPr id="852" name="直線コネクタ 851"/>
        <xdr:cNvCxnSpPr/>
      </xdr:nvCxnSpPr>
      <xdr:spPr>
        <a:xfrm flipV="1">
          <a:off x="18656300" y="12983591"/>
          <a:ext cx="889000" cy="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4" name="テキスト ボックス 853"/>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6" name="テキスト ボックス 855"/>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37161</xdr:rowOff>
    </xdr:from>
    <xdr:to>
      <xdr:col>116</xdr:col>
      <xdr:colOff>114300</xdr:colOff>
      <xdr:row>75</xdr:row>
      <xdr:rowOff>138761</xdr:rowOff>
    </xdr:to>
    <xdr:sp macro="" textlink="">
      <xdr:nvSpPr>
        <xdr:cNvPr id="862" name="楕円 861"/>
        <xdr:cNvSpPr/>
      </xdr:nvSpPr>
      <xdr:spPr>
        <a:xfrm>
          <a:off x="221107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60038</xdr:rowOff>
    </xdr:from>
    <xdr:ext cx="534377" cy="259045"/>
    <xdr:sp macro="" textlink="">
      <xdr:nvSpPr>
        <xdr:cNvPr id="863" name="繰出金該当値テキスト"/>
        <xdr:cNvSpPr txBox="1"/>
      </xdr:nvSpPr>
      <xdr:spPr>
        <a:xfrm>
          <a:off x="22212300" y="127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60053</xdr:rowOff>
    </xdr:from>
    <xdr:to>
      <xdr:col>112</xdr:col>
      <xdr:colOff>38100</xdr:colOff>
      <xdr:row>75</xdr:row>
      <xdr:rowOff>161652</xdr:rowOff>
    </xdr:to>
    <xdr:sp macro="" textlink="">
      <xdr:nvSpPr>
        <xdr:cNvPr id="864" name="楕円 863"/>
        <xdr:cNvSpPr/>
      </xdr:nvSpPr>
      <xdr:spPr>
        <a:xfrm>
          <a:off x="212725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6730</xdr:rowOff>
    </xdr:from>
    <xdr:ext cx="534377" cy="259045"/>
    <xdr:sp macro="" textlink="">
      <xdr:nvSpPr>
        <xdr:cNvPr id="865" name="テキスト ボックス 864"/>
        <xdr:cNvSpPr txBox="1"/>
      </xdr:nvSpPr>
      <xdr:spPr>
        <a:xfrm>
          <a:off x="21056111" y="126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70982</xdr:rowOff>
    </xdr:from>
    <xdr:to>
      <xdr:col>107</xdr:col>
      <xdr:colOff>101600</xdr:colOff>
      <xdr:row>76</xdr:row>
      <xdr:rowOff>1132</xdr:rowOff>
    </xdr:to>
    <xdr:sp macro="" textlink="">
      <xdr:nvSpPr>
        <xdr:cNvPr id="866" name="楕円 865"/>
        <xdr:cNvSpPr/>
      </xdr:nvSpPr>
      <xdr:spPr>
        <a:xfrm>
          <a:off x="20383500" y="129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17659</xdr:rowOff>
    </xdr:from>
    <xdr:ext cx="534377" cy="259045"/>
    <xdr:sp macro="" textlink="">
      <xdr:nvSpPr>
        <xdr:cNvPr id="867" name="テキスト ボックス 866"/>
        <xdr:cNvSpPr txBox="1"/>
      </xdr:nvSpPr>
      <xdr:spPr>
        <a:xfrm>
          <a:off x="20167111" y="127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74041</xdr:rowOff>
    </xdr:from>
    <xdr:to>
      <xdr:col>102</xdr:col>
      <xdr:colOff>165100</xdr:colOff>
      <xdr:row>76</xdr:row>
      <xdr:rowOff>4192</xdr:rowOff>
    </xdr:to>
    <xdr:sp macro="" textlink="">
      <xdr:nvSpPr>
        <xdr:cNvPr id="868" name="楕円 867"/>
        <xdr:cNvSpPr/>
      </xdr:nvSpPr>
      <xdr:spPr>
        <a:xfrm>
          <a:off x="19494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166767</xdr:rowOff>
    </xdr:from>
    <xdr:ext cx="534377" cy="259045"/>
    <xdr:sp macro="" textlink="">
      <xdr:nvSpPr>
        <xdr:cNvPr id="869" name="テキスト ボックス 868"/>
        <xdr:cNvSpPr txBox="1"/>
      </xdr:nvSpPr>
      <xdr:spPr>
        <a:xfrm>
          <a:off x="19278111"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104641</xdr:rowOff>
    </xdr:from>
    <xdr:to>
      <xdr:col>98</xdr:col>
      <xdr:colOff>38100</xdr:colOff>
      <xdr:row>76</xdr:row>
      <xdr:rowOff>34792</xdr:rowOff>
    </xdr:to>
    <xdr:sp macro="" textlink="">
      <xdr:nvSpPr>
        <xdr:cNvPr id="870" name="楕円 869"/>
        <xdr:cNvSpPr/>
      </xdr:nvSpPr>
      <xdr:spPr>
        <a:xfrm>
          <a:off x="18605500" y="12963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25917</xdr:rowOff>
    </xdr:from>
    <xdr:ext cx="534377" cy="259045"/>
    <xdr:sp macro="" textlink="">
      <xdr:nvSpPr>
        <xdr:cNvPr id="871" name="テキスト ボックス 870"/>
        <xdr:cNvSpPr txBox="1"/>
      </xdr:nvSpPr>
      <xdr:spPr>
        <a:xfrm>
          <a:off x="18389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位以内に入ったものが、積立金と</a:t>
          </a:r>
          <a:r>
            <a:rPr kumimoji="1" lang="ja-JP" altLang="en-US" sz="1100">
              <a:solidFill>
                <a:schemeClr val="dk1"/>
              </a:solidFill>
              <a:effectLst/>
              <a:latin typeface="+mn-lt"/>
              <a:ea typeface="+mn-ea"/>
              <a:cs typeface="+mn-cs"/>
            </a:rPr>
            <a:t>物件費と</a:t>
          </a:r>
          <a:r>
            <a:rPr kumimoji="1" lang="ja-JP" altLang="ja-JP" sz="1100">
              <a:solidFill>
                <a:schemeClr val="dk1"/>
              </a:solidFill>
              <a:effectLst/>
              <a:latin typeface="+mn-lt"/>
              <a:ea typeface="+mn-ea"/>
              <a:cs typeface="+mn-cs"/>
            </a:rPr>
            <a:t>扶助費である。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積立金については、最大の要因はふるさと納税受入額の急増によるふるさと応援基金への積立額の増であり、物件費についても、ふるさと納税受入額の急増に伴う募集関連経費の急増である。</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扶助費については、介護給付・訓練等給付費の増などにより増加しており、類似団体内順位についてはこれまでと同様５位以内を維持しており、</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後も増加していくことが予測されるため、医療・介護</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が連携した対策を行うなど必要な措置に努める。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10,146
10,015
57.93
11,104,890
10,232,813
853,185
4,118,376
10,282,595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164465</xdr:rowOff>
    </xdr:from>
    <xdr:to>
      <xdr:col>24</xdr:col>
      <xdr:colOff>63500</xdr:colOff>
      <xdr:row>35</xdr:row>
      <xdr:rowOff>139891</xdr:rowOff>
    </xdr:to>
    <xdr:cxnSp macro="">
      <xdr:nvCxnSpPr>
        <xdr:cNvPr id="61" name="直線コネクタ 60"/>
        <xdr:cNvCxnSpPr/>
      </xdr:nvCxnSpPr>
      <xdr:spPr>
        <a:xfrm>
          <a:off x="3797300" y="5479415"/>
          <a:ext cx="8382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164465</xdr:rowOff>
    </xdr:from>
    <xdr:to>
      <xdr:col>19</xdr:col>
      <xdr:colOff>177800</xdr:colOff>
      <xdr:row>35</xdr:row>
      <xdr:rowOff>112078</xdr:rowOff>
    </xdr:to>
    <xdr:cxnSp macro="">
      <xdr:nvCxnSpPr>
        <xdr:cNvPr id="64" name="直線コネクタ 63"/>
        <xdr:cNvCxnSpPr/>
      </xdr:nvCxnSpPr>
      <xdr:spPr>
        <a:xfrm flipV="1">
          <a:off x="2908300" y="5479415"/>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98742</xdr:rowOff>
    </xdr:from>
    <xdr:to>
      <xdr:col>15</xdr:col>
      <xdr:colOff>50800</xdr:colOff>
      <xdr:row>35</xdr:row>
      <xdr:rowOff>112078</xdr:rowOff>
    </xdr:to>
    <xdr:cxnSp macro="">
      <xdr:nvCxnSpPr>
        <xdr:cNvPr id="67" name="直線コネクタ 66"/>
        <xdr:cNvCxnSpPr/>
      </xdr:nvCxnSpPr>
      <xdr:spPr>
        <a:xfrm>
          <a:off x="2019300" y="609949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98742</xdr:rowOff>
    </xdr:from>
    <xdr:to>
      <xdr:col>10</xdr:col>
      <xdr:colOff>114300</xdr:colOff>
      <xdr:row>35</xdr:row>
      <xdr:rowOff>112459</xdr:rowOff>
    </xdr:to>
    <xdr:cxnSp macro="">
      <xdr:nvCxnSpPr>
        <xdr:cNvPr id="70" name="直線コネクタ 69"/>
        <xdr:cNvCxnSpPr/>
      </xdr:nvCxnSpPr>
      <xdr:spPr>
        <a:xfrm flipV="1">
          <a:off x="1130300" y="60994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89091</xdr:rowOff>
    </xdr:from>
    <xdr:to>
      <xdr:col>24</xdr:col>
      <xdr:colOff>114300</xdr:colOff>
      <xdr:row>36</xdr:row>
      <xdr:rowOff>19241</xdr:rowOff>
    </xdr:to>
    <xdr:sp macro="" textlink="">
      <xdr:nvSpPr>
        <xdr:cNvPr id="80" name="楕円 79"/>
        <xdr:cNvSpPr/>
      </xdr:nvSpPr>
      <xdr:spPr>
        <a:xfrm>
          <a:off x="4584700" y="60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111968</xdr:rowOff>
    </xdr:from>
    <xdr:ext cx="469744" cy="259045"/>
    <xdr:sp macro="" textlink="">
      <xdr:nvSpPr>
        <xdr:cNvPr id="81" name="議会費該当値テキスト"/>
        <xdr:cNvSpPr txBox="1"/>
      </xdr:nvSpPr>
      <xdr:spPr>
        <a:xfrm>
          <a:off x="4686300" y="5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113665</xdr:rowOff>
    </xdr:from>
    <xdr:to>
      <xdr:col>20</xdr:col>
      <xdr:colOff>38100</xdr:colOff>
      <xdr:row>32</xdr:row>
      <xdr:rowOff>43815</xdr:rowOff>
    </xdr:to>
    <xdr:sp macro="" textlink="">
      <xdr:nvSpPr>
        <xdr:cNvPr id="82" name="楕円 81"/>
        <xdr:cNvSpPr/>
      </xdr:nvSpPr>
      <xdr:spPr>
        <a:xfrm>
          <a:off x="3746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60342</xdr:rowOff>
    </xdr:from>
    <xdr:ext cx="534377" cy="259045"/>
    <xdr:sp macro="" textlink="">
      <xdr:nvSpPr>
        <xdr:cNvPr id="83" name="テキスト ボックス 82"/>
        <xdr:cNvSpPr txBox="1"/>
      </xdr:nvSpPr>
      <xdr:spPr>
        <a:xfrm>
          <a:off x="3530111" y="52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61278</xdr:rowOff>
    </xdr:from>
    <xdr:to>
      <xdr:col>15</xdr:col>
      <xdr:colOff>101600</xdr:colOff>
      <xdr:row>35</xdr:row>
      <xdr:rowOff>162878</xdr:rowOff>
    </xdr:to>
    <xdr:sp macro="" textlink="">
      <xdr:nvSpPr>
        <xdr:cNvPr id="84" name="楕円 83"/>
        <xdr:cNvSpPr/>
      </xdr:nvSpPr>
      <xdr:spPr>
        <a:xfrm>
          <a:off x="2857500" y="6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7955</xdr:rowOff>
    </xdr:from>
    <xdr:ext cx="469744" cy="259045"/>
    <xdr:sp macro="" textlink="">
      <xdr:nvSpPr>
        <xdr:cNvPr id="85" name="テキスト ボックス 84"/>
        <xdr:cNvSpPr txBox="1"/>
      </xdr:nvSpPr>
      <xdr:spPr>
        <a:xfrm>
          <a:off x="2673428" y="5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47942</xdr:rowOff>
    </xdr:from>
    <xdr:to>
      <xdr:col>10</xdr:col>
      <xdr:colOff>165100</xdr:colOff>
      <xdr:row>35</xdr:row>
      <xdr:rowOff>149542</xdr:rowOff>
    </xdr:to>
    <xdr:sp macro="" textlink="">
      <xdr:nvSpPr>
        <xdr:cNvPr id="86" name="楕円 85"/>
        <xdr:cNvSpPr/>
      </xdr:nvSpPr>
      <xdr:spPr>
        <a:xfrm>
          <a:off x="1968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166069</xdr:rowOff>
    </xdr:from>
    <xdr:ext cx="469744" cy="259045"/>
    <xdr:sp macro="" textlink="">
      <xdr:nvSpPr>
        <xdr:cNvPr id="87" name="テキスト ボックス 86"/>
        <xdr:cNvSpPr txBox="1"/>
      </xdr:nvSpPr>
      <xdr:spPr>
        <a:xfrm>
          <a:off x="1784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61659</xdr:rowOff>
    </xdr:from>
    <xdr:to>
      <xdr:col>6</xdr:col>
      <xdr:colOff>38100</xdr:colOff>
      <xdr:row>35</xdr:row>
      <xdr:rowOff>163259</xdr:rowOff>
    </xdr:to>
    <xdr:sp macro="" textlink="">
      <xdr:nvSpPr>
        <xdr:cNvPr id="88" name="楕円 87"/>
        <xdr:cNvSpPr/>
      </xdr:nvSpPr>
      <xdr:spPr>
        <a:xfrm>
          <a:off x="10795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8336</xdr:rowOff>
    </xdr:from>
    <xdr:ext cx="469744" cy="259045"/>
    <xdr:sp macro="" textlink="">
      <xdr:nvSpPr>
        <xdr:cNvPr id="89" name="テキスト ボックス 88"/>
        <xdr:cNvSpPr txBox="1"/>
      </xdr:nvSpPr>
      <xdr:spPr>
        <a:xfrm>
          <a:off x="895428"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79098</xdr:rowOff>
    </xdr:from>
    <xdr:to>
      <xdr:col>24</xdr:col>
      <xdr:colOff>63500</xdr:colOff>
      <xdr:row>56</xdr:row>
      <xdr:rowOff>58224</xdr:rowOff>
    </xdr:to>
    <xdr:cxnSp macro="">
      <xdr:nvCxnSpPr>
        <xdr:cNvPr id="116" name="直線コネクタ 115"/>
        <xdr:cNvCxnSpPr/>
      </xdr:nvCxnSpPr>
      <xdr:spPr>
        <a:xfrm flipV="1">
          <a:off x="3797300" y="9508848"/>
          <a:ext cx="838200" cy="1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58224</xdr:rowOff>
    </xdr:from>
    <xdr:to>
      <xdr:col>19</xdr:col>
      <xdr:colOff>177800</xdr:colOff>
      <xdr:row>56</xdr:row>
      <xdr:rowOff>164658</xdr:rowOff>
    </xdr:to>
    <xdr:cxnSp macro="">
      <xdr:nvCxnSpPr>
        <xdr:cNvPr id="119" name="直線コネクタ 118"/>
        <xdr:cNvCxnSpPr/>
      </xdr:nvCxnSpPr>
      <xdr:spPr>
        <a:xfrm flipV="1">
          <a:off x="2908300" y="9659424"/>
          <a:ext cx="889000" cy="10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15941</xdr:rowOff>
    </xdr:from>
    <xdr:to>
      <xdr:col>15</xdr:col>
      <xdr:colOff>50800</xdr:colOff>
      <xdr:row>56</xdr:row>
      <xdr:rowOff>164658</xdr:rowOff>
    </xdr:to>
    <xdr:cxnSp macro="">
      <xdr:nvCxnSpPr>
        <xdr:cNvPr id="122" name="直線コネクタ 121"/>
        <xdr:cNvCxnSpPr/>
      </xdr:nvCxnSpPr>
      <xdr:spPr>
        <a:xfrm>
          <a:off x="2019300" y="9617141"/>
          <a:ext cx="889000" cy="1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15941</xdr:rowOff>
    </xdr:from>
    <xdr:to>
      <xdr:col>10</xdr:col>
      <xdr:colOff>114300</xdr:colOff>
      <xdr:row>57</xdr:row>
      <xdr:rowOff>63174</xdr:rowOff>
    </xdr:to>
    <xdr:cxnSp macro="">
      <xdr:nvCxnSpPr>
        <xdr:cNvPr id="125" name="直線コネクタ 124"/>
        <xdr:cNvCxnSpPr/>
      </xdr:nvCxnSpPr>
      <xdr:spPr>
        <a:xfrm flipV="1">
          <a:off x="1130300" y="9617141"/>
          <a:ext cx="889000" cy="2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28298</xdr:rowOff>
    </xdr:from>
    <xdr:to>
      <xdr:col>24</xdr:col>
      <xdr:colOff>114300</xdr:colOff>
      <xdr:row>55</xdr:row>
      <xdr:rowOff>129898</xdr:rowOff>
    </xdr:to>
    <xdr:sp macro="" textlink="">
      <xdr:nvSpPr>
        <xdr:cNvPr id="135" name="楕円 134"/>
        <xdr:cNvSpPr/>
      </xdr:nvSpPr>
      <xdr:spPr>
        <a:xfrm>
          <a:off x="4584700" y="9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51175</xdr:rowOff>
    </xdr:from>
    <xdr:ext cx="599010" cy="259045"/>
    <xdr:sp macro="" textlink="">
      <xdr:nvSpPr>
        <xdr:cNvPr id="136" name="総務費該当値テキスト"/>
        <xdr:cNvSpPr txBox="1"/>
      </xdr:nvSpPr>
      <xdr:spPr>
        <a:xfrm>
          <a:off x="4686300" y="930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7424</xdr:rowOff>
    </xdr:from>
    <xdr:to>
      <xdr:col>20</xdr:col>
      <xdr:colOff>38100</xdr:colOff>
      <xdr:row>56</xdr:row>
      <xdr:rowOff>109024</xdr:rowOff>
    </xdr:to>
    <xdr:sp macro="" textlink="">
      <xdr:nvSpPr>
        <xdr:cNvPr id="137" name="楕円 136"/>
        <xdr:cNvSpPr/>
      </xdr:nvSpPr>
      <xdr:spPr>
        <a:xfrm>
          <a:off x="3746500" y="96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125551</xdr:rowOff>
    </xdr:from>
    <xdr:ext cx="599010" cy="259045"/>
    <xdr:sp macro="" textlink="">
      <xdr:nvSpPr>
        <xdr:cNvPr id="138" name="テキスト ボックス 137"/>
        <xdr:cNvSpPr txBox="1"/>
      </xdr:nvSpPr>
      <xdr:spPr>
        <a:xfrm>
          <a:off x="3497795" y="93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113858</xdr:rowOff>
    </xdr:from>
    <xdr:to>
      <xdr:col>15</xdr:col>
      <xdr:colOff>101600</xdr:colOff>
      <xdr:row>57</xdr:row>
      <xdr:rowOff>44008</xdr:rowOff>
    </xdr:to>
    <xdr:sp macro="" textlink="">
      <xdr:nvSpPr>
        <xdr:cNvPr id="139" name="楕円 138"/>
        <xdr:cNvSpPr/>
      </xdr:nvSpPr>
      <xdr:spPr>
        <a:xfrm>
          <a:off x="2857500" y="97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35135</xdr:rowOff>
    </xdr:from>
    <xdr:ext cx="599010" cy="259045"/>
    <xdr:sp macro="" textlink="">
      <xdr:nvSpPr>
        <xdr:cNvPr id="140" name="テキスト ボックス 139"/>
        <xdr:cNvSpPr txBox="1"/>
      </xdr:nvSpPr>
      <xdr:spPr>
        <a:xfrm>
          <a:off x="2608795" y="980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136591</xdr:rowOff>
    </xdr:from>
    <xdr:to>
      <xdr:col>10</xdr:col>
      <xdr:colOff>165100</xdr:colOff>
      <xdr:row>56</xdr:row>
      <xdr:rowOff>66741</xdr:rowOff>
    </xdr:to>
    <xdr:sp macro="" textlink="">
      <xdr:nvSpPr>
        <xdr:cNvPr id="141" name="楕円 140"/>
        <xdr:cNvSpPr/>
      </xdr:nvSpPr>
      <xdr:spPr>
        <a:xfrm>
          <a:off x="1968500" y="95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57868</xdr:rowOff>
    </xdr:from>
    <xdr:ext cx="599010" cy="259045"/>
    <xdr:sp macro="" textlink="">
      <xdr:nvSpPr>
        <xdr:cNvPr id="142" name="テキスト ボックス 141"/>
        <xdr:cNvSpPr txBox="1"/>
      </xdr:nvSpPr>
      <xdr:spPr>
        <a:xfrm>
          <a:off x="1719795" y="96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12374</xdr:rowOff>
    </xdr:from>
    <xdr:to>
      <xdr:col>6</xdr:col>
      <xdr:colOff>38100</xdr:colOff>
      <xdr:row>57</xdr:row>
      <xdr:rowOff>113974</xdr:rowOff>
    </xdr:to>
    <xdr:sp macro="" textlink="">
      <xdr:nvSpPr>
        <xdr:cNvPr id="143" name="楕円 142"/>
        <xdr:cNvSpPr/>
      </xdr:nvSpPr>
      <xdr:spPr>
        <a:xfrm>
          <a:off x="1079500" y="97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105101</xdr:rowOff>
    </xdr:from>
    <xdr:ext cx="599010" cy="259045"/>
    <xdr:sp macro="" textlink="">
      <xdr:nvSpPr>
        <xdr:cNvPr id="144" name="テキスト ボックス 143"/>
        <xdr:cNvSpPr txBox="1"/>
      </xdr:nvSpPr>
      <xdr:spPr>
        <a:xfrm>
          <a:off x="830795" y="98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91900</xdr:rowOff>
    </xdr:from>
    <xdr:to>
      <xdr:col>24</xdr:col>
      <xdr:colOff>63500</xdr:colOff>
      <xdr:row>75</xdr:row>
      <xdr:rowOff>152712</xdr:rowOff>
    </xdr:to>
    <xdr:cxnSp macro="">
      <xdr:nvCxnSpPr>
        <xdr:cNvPr id="172" name="直線コネクタ 171"/>
        <xdr:cNvCxnSpPr/>
      </xdr:nvCxnSpPr>
      <xdr:spPr>
        <a:xfrm flipV="1">
          <a:off x="3797300" y="12950650"/>
          <a:ext cx="838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68459</xdr:rowOff>
    </xdr:from>
    <xdr:to>
      <xdr:col>19</xdr:col>
      <xdr:colOff>177800</xdr:colOff>
      <xdr:row>75</xdr:row>
      <xdr:rowOff>152712</xdr:rowOff>
    </xdr:to>
    <xdr:cxnSp macro="">
      <xdr:nvCxnSpPr>
        <xdr:cNvPr id="175" name="直線コネクタ 174"/>
        <xdr:cNvCxnSpPr/>
      </xdr:nvCxnSpPr>
      <xdr:spPr>
        <a:xfrm>
          <a:off x="2908300" y="12927209"/>
          <a:ext cx="889000" cy="8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68459</xdr:rowOff>
    </xdr:from>
    <xdr:to>
      <xdr:col>15</xdr:col>
      <xdr:colOff>50800</xdr:colOff>
      <xdr:row>76</xdr:row>
      <xdr:rowOff>15511</xdr:rowOff>
    </xdr:to>
    <xdr:cxnSp macro="">
      <xdr:nvCxnSpPr>
        <xdr:cNvPr id="178" name="直線コネクタ 177"/>
        <xdr:cNvCxnSpPr/>
      </xdr:nvCxnSpPr>
      <xdr:spPr>
        <a:xfrm flipV="1">
          <a:off x="2019300" y="12927209"/>
          <a:ext cx="889000" cy="1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15511</xdr:rowOff>
    </xdr:from>
    <xdr:to>
      <xdr:col>10</xdr:col>
      <xdr:colOff>114300</xdr:colOff>
      <xdr:row>76</xdr:row>
      <xdr:rowOff>56274</xdr:rowOff>
    </xdr:to>
    <xdr:cxnSp macro="">
      <xdr:nvCxnSpPr>
        <xdr:cNvPr id="181" name="直線コネクタ 180"/>
        <xdr:cNvCxnSpPr/>
      </xdr:nvCxnSpPr>
      <xdr:spPr>
        <a:xfrm flipV="1">
          <a:off x="1130300" y="13045711"/>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41100</xdr:rowOff>
    </xdr:from>
    <xdr:to>
      <xdr:col>24</xdr:col>
      <xdr:colOff>114300</xdr:colOff>
      <xdr:row>75</xdr:row>
      <xdr:rowOff>142700</xdr:rowOff>
    </xdr:to>
    <xdr:sp macro="" textlink="">
      <xdr:nvSpPr>
        <xdr:cNvPr id="191" name="楕円 190"/>
        <xdr:cNvSpPr/>
      </xdr:nvSpPr>
      <xdr:spPr>
        <a:xfrm>
          <a:off x="4584700" y="128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63977</xdr:rowOff>
    </xdr:from>
    <xdr:ext cx="599010" cy="259045"/>
    <xdr:sp macro="" textlink="">
      <xdr:nvSpPr>
        <xdr:cNvPr id="192" name="民生費該当値テキスト"/>
        <xdr:cNvSpPr txBox="1"/>
      </xdr:nvSpPr>
      <xdr:spPr>
        <a:xfrm>
          <a:off x="4686300" y="127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101912</xdr:rowOff>
    </xdr:from>
    <xdr:to>
      <xdr:col>20</xdr:col>
      <xdr:colOff>38100</xdr:colOff>
      <xdr:row>76</xdr:row>
      <xdr:rowOff>32062</xdr:rowOff>
    </xdr:to>
    <xdr:sp macro="" textlink="">
      <xdr:nvSpPr>
        <xdr:cNvPr id="193" name="楕円 192"/>
        <xdr:cNvSpPr/>
      </xdr:nvSpPr>
      <xdr:spPr>
        <a:xfrm>
          <a:off x="3746500" y="12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48589</xdr:rowOff>
    </xdr:from>
    <xdr:ext cx="599010" cy="259045"/>
    <xdr:sp macro="" textlink="">
      <xdr:nvSpPr>
        <xdr:cNvPr id="194" name="テキスト ボックス 193"/>
        <xdr:cNvSpPr txBox="1"/>
      </xdr:nvSpPr>
      <xdr:spPr>
        <a:xfrm>
          <a:off x="3497795" y="127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17659</xdr:rowOff>
    </xdr:from>
    <xdr:to>
      <xdr:col>15</xdr:col>
      <xdr:colOff>101600</xdr:colOff>
      <xdr:row>75</xdr:row>
      <xdr:rowOff>119259</xdr:rowOff>
    </xdr:to>
    <xdr:sp macro="" textlink="">
      <xdr:nvSpPr>
        <xdr:cNvPr id="195" name="楕円 194"/>
        <xdr:cNvSpPr/>
      </xdr:nvSpPr>
      <xdr:spPr>
        <a:xfrm>
          <a:off x="2857500" y="12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135786</xdr:rowOff>
    </xdr:from>
    <xdr:ext cx="599010" cy="259045"/>
    <xdr:sp macro="" textlink="">
      <xdr:nvSpPr>
        <xdr:cNvPr id="196" name="テキスト ボックス 195"/>
        <xdr:cNvSpPr txBox="1"/>
      </xdr:nvSpPr>
      <xdr:spPr>
        <a:xfrm>
          <a:off x="2608795" y="1265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136161</xdr:rowOff>
    </xdr:from>
    <xdr:to>
      <xdr:col>10</xdr:col>
      <xdr:colOff>165100</xdr:colOff>
      <xdr:row>76</xdr:row>
      <xdr:rowOff>66311</xdr:rowOff>
    </xdr:to>
    <xdr:sp macro="" textlink="">
      <xdr:nvSpPr>
        <xdr:cNvPr id="197" name="楕円 196"/>
        <xdr:cNvSpPr/>
      </xdr:nvSpPr>
      <xdr:spPr>
        <a:xfrm>
          <a:off x="1968500" y="129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82838</xdr:rowOff>
    </xdr:from>
    <xdr:ext cx="599010" cy="259045"/>
    <xdr:sp macro="" textlink="">
      <xdr:nvSpPr>
        <xdr:cNvPr id="198" name="テキスト ボックス 197"/>
        <xdr:cNvSpPr txBox="1"/>
      </xdr:nvSpPr>
      <xdr:spPr>
        <a:xfrm>
          <a:off x="1719795" y="127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5474</xdr:rowOff>
    </xdr:from>
    <xdr:to>
      <xdr:col>6</xdr:col>
      <xdr:colOff>38100</xdr:colOff>
      <xdr:row>76</xdr:row>
      <xdr:rowOff>107074</xdr:rowOff>
    </xdr:to>
    <xdr:sp macro="" textlink="">
      <xdr:nvSpPr>
        <xdr:cNvPr id="199" name="楕円 198"/>
        <xdr:cNvSpPr/>
      </xdr:nvSpPr>
      <xdr:spPr>
        <a:xfrm>
          <a:off x="1079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123602</xdr:rowOff>
    </xdr:from>
    <xdr:ext cx="599010" cy="259045"/>
    <xdr:sp macro="" textlink="">
      <xdr:nvSpPr>
        <xdr:cNvPr id="200" name="テキスト ボックス 199"/>
        <xdr:cNvSpPr txBox="1"/>
      </xdr:nvSpPr>
      <xdr:spPr>
        <a:xfrm>
          <a:off x="830795" y="1281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101524</xdr:rowOff>
    </xdr:from>
    <xdr:to>
      <xdr:col>24</xdr:col>
      <xdr:colOff>63500</xdr:colOff>
      <xdr:row>98</xdr:row>
      <xdr:rowOff>117004</xdr:rowOff>
    </xdr:to>
    <xdr:cxnSp macro="">
      <xdr:nvCxnSpPr>
        <xdr:cNvPr id="232" name="直線コネクタ 231"/>
        <xdr:cNvCxnSpPr/>
      </xdr:nvCxnSpPr>
      <xdr:spPr>
        <a:xfrm>
          <a:off x="3797300" y="16903624"/>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6088</xdr:rowOff>
    </xdr:from>
    <xdr:to>
      <xdr:col>19</xdr:col>
      <xdr:colOff>177800</xdr:colOff>
      <xdr:row>98</xdr:row>
      <xdr:rowOff>101524</xdr:rowOff>
    </xdr:to>
    <xdr:cxnSp macro="">
      <xdr:nvCxnSpPr>
        <xdr:cNvPr id="235" name="直線コネクタ 234"/>
        <xdr:cNvCxnSpPr/>
      </xdr:nvCxnSpPr>
      <xdr:spPr>
        <a:xfrm>
          <a:off x="2908300" y="16808188"/>
          <a:ext cx="8890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6088</xdr:rowOff>
    </xdr:from>
    <xdr:to>
      <xdr:col>15</xdr:col>
      <xdr:colOff>50800</xdr:colOff>
      <xdr:row>98</xdr:row>
      <xdr:rowOff>128248</xdr:rowOff>
    </xdr:to>
    <xdr:cxnSp macro="">
      <xdr:nvCxnSpPr>
        <xdr:cNvPr id="238" name="直線コネクタ 237"/>
        <xdr:cNvCxnSpPr/>
      </xdr:nvCxnSpPr>
      <xdr:spPr>
        <a:xfrm flipV="1">
          <a:off x="2019300" y="16808188"/>
          <a:ext cx="889000" cy="1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98671</xdr:rowOff>
    </xdr:from>
    <xdr:to>
      <xdr:col>10</xdr:col>
      <xdr:colOff>114300</xdr:colOff>
      <xdr:row>98</xdr:row>
      <xdr:rowOff>128248</xdr:rowOff>
    </xdr:to>
    <xdr:cxnSp macro="">
      <xdr:nvCxnSpPr>
        <xdr:cNvPr id="241" name="直線コネクタ 240"/>
        <xdr:cNvCxnSpPr/>
      </xdr:nvCxnSpPr>
      <xdr:spPr>
        <a:xfrm>
          <a:off x="1130300" y="1690077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66204</xdr:rowOff>
    </xdr:from>
    <xdr:to>
      <xdr:col>24</xdr:col>
      <xdr:colOff>114300</xdr:colOff>
      <xdr:row>98</xdr:row>
      <xdr:rowOff>167804</xdr:rowOff>
    </xdr:to>
    <xdr:sp macro="" textlink="">
      <xdr:nvSpPr>
        <xdr:cNvPr id="251" name="楕円 250"/>
        <xdr:cNvSpPr/>
      </xdr:nvSpPr>
      <xdr:spPr>
        <a:xfrm>
          <a:off x="4584700" y="168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44631</xdr:rowOff>
    </xdr:from>
    <xdr:ext cx="534377" cy="259045"/>
    <xdr:sp macro="" textlink="">
      <xdr:nvSpPr>
        <xdr:cNvPr id="252" name="衛生費該当値テキスト"/>
        <xdr:cNvSpPr txBox="1"/>
      </xdr:nvSpPr>
      <xdr:spPr>
        <a:xfrm>
          <a:off x="4686300"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50724</xdr:rowOff>
    </xdr:from>
    <xdr:to>
      <xdr:col>20</xdr:col>
      <xdr:colOff>38100</xdr:colOff>
      <xdr:row>98</xdr:row>
      <xdr:rowOff>152324</xdr:rowOff>
    </xdr:to>
    <xdr:sp macro="" textlink="">
      <xdr:nvSpPr>
        <xdr:cNvPr id="253" name="楕円 252"/>
        <xdr:cNvSpPr/>
      </xdr:nvSpPr>
      <xdr:spPr>
        <a:xfrm>
          <a:off x="3746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143451</xdr:rowOff>
    </xdr:from>
    <xdr:ext cx="534377" cy="259045"/>
    <xdr:sp macro="" textlink="">
      <xdr:nvSpPr>
        <xdr:cNvPr id="254" name="テキスト ボックス 253"/>
        <xdr:cNvSpPr txBox="1"/>
      </xdr:nvSpPr>
      <xdr:spPr>
        <a:xfrm>
          <a:off x="3530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126738</xdr:rowOff>
    </xdr:from>
    <xdr:to>
      <xdr:col>15</xdr:col>
      <xdr:colOff>101600</xdr:colOff>
      <xdr:row>98</xdr:row>
      <xdr:rowOff>56888</xdr:rowOff>
    </xdr:to>
    <xdr:sp macro="" textlink="">
      <xdr:nvSpPr>
        <xdr:cNvPr id="255" name="楕円 254"/>
        <xdr:cNvSpPr/>
      </xdr:nvSpPr>
      <xdr:spPr>
        <a:xfrm>
          <a:off x="2857500" y="16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48015</xdr:rowOff>
    </xdr:from>
    <xdr:ext cx="534377" cy="259045"/>
    <xdr:sp macro="" textlink="">
      <xdr:nvSpPr>
        <xdr:cNvPr id="256" name="テキスト ボックス 255"/>
        <xdr:cNvSpPr txBox="1"/>
      </xdr:nvSpPr>
      <xdr:spPr>
        <a:xfrm>
          <a:off x="2641111" y="16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77448</xdr:rowOff>
    </xdr:from>
    <xdr:to>
      <xdr:col>10</xdr:col>
      <xdr:colOff>165100</xdr:colOff>
      <xdr:row>99</xdr:row>
      <xdr:rowOff>7598</xdr:rowOff>
    </xdr:to>
    <xdr:sp macro="" textlink="">
      <xdr:nvSpPr>
        <xdr:cNvPr id="257" name="楕円 256"/>
        <xdr:cNvSpPr/>
      </xdr:nvSpPr>
      <xdr:spPr>
        <a:xfrm>
          <a:off x="1968500" y="168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170175</xdr:rowOff>
    </xdr:from>
    <xdr:ext cx="534377" cy="259045"/>
    <xdr:sp macro="" textlink="">
      <xdr:nvSpPr>
        <xdr:cNvPr id="258" name="テキスト ボックス 257"/>
        <xdr:cNvSpPr txBox="1"/>
      </xdr:nvSpPr>
      <xdr:spPr>
        <a:xfrm>
          <a:off x="1752111" y="169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47871</xdr:rowOff>
    </xdr:from>
    <xdr:to>
      <xdr:col>6</xdr:col>
      <xdr:colOff>38100</xdr:colOff>
      <xdr:row>98</xdr:row>
      <xdr:rowOff>149471</xdr:rowOff>
    </xdr:to>
    <xdr:sp macro="" textlink="">
      <xdr:nvSpPr>
        <xdr:cNvPr id="259" name="楕円 258"/>
        <xdr:cNvSpPr/>
      </xdr:nvSpPr>
      <xdr:spPr>
        <a:xfrm>
          <a:off x="1079500" y="168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140598</xdr:rowOff>
    </xdr:from>
    <xdr:ext cx="534377" cy="259045"/>
    <xdr:sp macro="" textlink="">
      <xdr:nvSpPr>
        <xdr:cNvPr id="260" name="テキスト ボックス 259"/>
        <xdr:cNvSpPr txBox="1"/>
      </xdr:nvSpPr>
      <xdr:spPr>
        <a:xfrm>
          <a:off x="863111" y="169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xdr:rowOff>
    </xdr:from>
    <xdr:to>
      <xdr:col>55</xdr:col>
      <xdr:colOff>0</xdr:colOff>
      <xdr:row>58</xdr:row>
      <xdr:rowOff>36716</xdr:rowOff>
    </xdr:to>
    <xdr:cxnSp macro="">
      <xdr:nvCxnSpPr>
        <xdr:cNvPr id="348" name="直線コネクタ 347"/>
        <xdr:cNvCxnSpPr/>
      </xdr:nvCxnSpPr>
      <xdr:spPr>
        <a:xfrm>
          <a:off x="9639300" y="9946023"/>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1923</xdr:rowOff>
    </xdr:from>
    <xdr:to>
      <xdr:col>50</xdr:col>
      <xdr:colOff>114300</xdr:colOff>
      <xdr:row>58</xdr:row>
      <xdr:rowOff>16187</xdr:rowOff>
    </xdr:to>
    <xdr:cxnSp macro="">
      <xdr:nvCxnSpPr>
        <xdr:cNvPr id="351" name="直線コネクタ 350"/>
        <xdr:cNvCxnSpPr/>
      </xdr:nvCxnSpPr>
      <xdr:spPr>
        <a:xfrm flipV="1">
          <a:off x="8750300" y="994602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16187</xdr:rowOff>
    </xdr:from>
    <xdr:to>
      <xdr:col>45</xdr:col>
      <xdr:colOff>177800</xdr:colOff>
      <xdr:row>58</xdr:row>
      <xdr:rowOff>31260</xdr:rowOff>
    </xdr:to>
    <xdr:cxnSp macro="">
      <xdr:nvCxnSpPr>
        <xdr:cNvPr id="354" name="直線コネクタ 353"/>
        <xdr:cNvCxnSpPr/>
      </xdr:nvCxnSpPr>
      <xdr:spPr>
        <a:xfrm flipV="1">
          <a:off x="7861300" y="9960287"/>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31260</xdr:rowOff>
    </xdr:from>
    <xdr:to>
      <xdr:col>41</xdr:col>
      <xdr:colOff>50800</xdr:colOff>
      <xdr:row>58</xdr:row>
      <xdr:rowOff>36129</xdr:rowOff>
    </xdr:to>
    <xdr:cxnSp macro="">
      <xdr:nvCxnSpPr>
        <xdr:cNvPr id="357" name="直線コネクタ 356"/>
        <xdr:cNvCxnSpPr/>
      </xdr:nvCxnSpPr>
      <xdr:spPr>
        <a:xfrm flipV="1">
          <a:off x="6972300" y="997536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157366</xdr:rowOff>
    </xdr:from>
    <xdr:to>
      <xdr:col>55</xdr:col>
      <xdr:colOff>50800</xdr:colOff>
      <xdr:row>58</xdr:row>
      <xdr:rowOff>87516</xdr:rowOff>
    </xdr:to>
    <xdr:sp macro="" textlink="">
      <xdr:nvSpPr>
        <xdr:cNvPr id="367" name="楕円 366"/>
        <xdr:cNvSpPr/>
      </xdr:nvSpPr>
      <xdr:spPr>
        <a:xfrm>
          <a:off x="10426700" y="99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135793</xdr:rowOff>
    </xdr:from>
    <xdr:ext cx="534377" cy="259045"/>
    <xdr:sp macro="" textlink="">
      <xdr:nvSpPr>
        <xdr:cNvPr id="368" name="農林水産業費該当値テキスト"/>
        <xdr:cNvSpPr txBox="1"/>
      </xdr:nvSpPr>
      <xdr:spPr>
        <a:xfrm>
          <a:off x="10528300"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122573</xdr:rowOff>
    </xdr:from>
    <xdr:to>
      <xdr:col>50</xdr:col>
      <xdr:colOff>165100</xdr:colOff>
      <xdr:row>58</xdr:row>
      <xdr:rowOff>52723</xdr:rowOff>
    </xdr:to>
    <xdr:sp macro="" textlink="">
      <xdr:nvSpPr>
        <xdr:cNvPr id="369" name="楕円 368"/>
        <xdr:cNvSpPr/>
      </xdr:nvSpPr>
      <xdr:spPr>
        <a:xfrm>
          <a:off x="9588500" y="9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43850</xdr:rowOff>
    </xdr:from>
    <xdr:ext cx="534377" cy="259045"/>
    <xdr:sp macro="" textlink="">
      <xdr:nvSpPr>
        <xdr:cNvPr id="370" name="テキスト ボックス 369"/>
        <xdr:cNvSpPr txBox="1"/>
      </xdr:nvSpPr>
      <xdr:spPr>
        <a:xfrm>
          <a:off x="9372111" y="99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136837</xdr:rowOff>
    </xdr:from>
    <xdr:to>
      <xdr:col>46</xdr:col>
      <xdr:colOff>38100</xdr:colOff>
      <xdr:row>58</xdr:row>
      <xdr:rowOff>66987</xdr:rowOff>
    </xdr:to>
    <xdr:sp macro="" textlink="">
      <xdr:nvSpPr>
        <xdr:cNvPr id="371" name="楕円 370"/>
        <xdr:cNvSpPr/>
      </xdr:nvSpPr>
      <xdr:spPr>
        <a:xfrm>
          <a:off x="8699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58114</xdr:rowOff>
    </xdr:from>
    <xdr:ext cx="534377" cy="259045"/>
    <xdr:sp macro="" textlink="">
      <xdr:nvSpPr>
        <xdr:cNvPr id="372" name="テキスト ボックス 371"/>
        <xdr:cNvSpPr txBox="1"/>
      </xdr:nvSpPr>
      <xdr:spPr>
        <a:xfrm>
          <a:off x="8483111" y="100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151910</xdr:rowOff>
    </xdr:from>
    <xdr:to>
      <xdr:col>41</xdr:col>
      <xdr:colOff>101600</xdr:colOff>
      <xdr:row>58</xdr:row>
      <xdr:rowOff>82060</xdr:rowOff>
    </xdr:to>
    <xdr:sp macro="" textlink="">
      <xdr:nvSpPr>
        <xdr:cNvPr id="373" name="楕円 372"/>
        <xdr:cNvSpPr/>
      </xdr:nvSpPr>
      <xdr:spPr>
        <a:xfrm>
          <a:off x="7810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73187</xdr:rowOff>
    </xdr:from>
    <xdr:ext cx="534377" cy="259045"/>
    <xdr:sp macro="" textlink="">
      <xdr:nvSpPr>
        <xdr:cNvPr id="374" name="テキスト ボックス 373"/>
        <xdr:cNvSpPr txBox="1"/>
      </xdr:nvSpPr>
      <xdr:spPr>
        <a:xfrm>
          <a:off x="7594111" y="100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156779</xdr:rowOff>
    </xdr:from>
    <xdr:to>
      <xdr:col>36</xdr:col>
      <xdr:colOff>165100</xdr:colOff>
      <xdr:row>58</xdr:row>
      <xdr:rowOff>86929</xdr:rowOff>
    </xdr:to>
    <xdr:sp macro="" textlink="">
      <xdr:nvSpPr>
        <xdr:cNvPr id="375" name="楕円 374"/>
        <xdr:cNvSpPr/>
      </xdr:nvSpPr>
      <xdr:spPr>
        <a:xfrm>
          <a:off x="6921500" y="99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78056</xdr:rowOff>
    </xdr:from>
    <xdr:ext cx="534377" cy="259045"/>
    <xdr:sp macro="" textlink="">
      <xdr:nvSpPr>
        <xdr:cNvPr id="376" name="テキスト ボックス 375"/>
        <xdr:cNvSpPr txBox="1"/>
      </xdr:nvSpPr>
      <xdr:spPr>
        <a:xfrm>
          <a:off x="6705111" y="100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131021</xdr:rowOff>
    </xdr:from>
    <xdr:to>
      <xdr:col>55</xdr:col>
      <xdr:colOff>0</xdr:colOff>
      <xdr:row>75</xdr:row>
      <xdr:rowOff>32616</xdr:rowOff>
    </xdr:to>
    <xdr:cxnSp macro="">
      <xdr:nvCxnSpPr>
        <xdr:cNvPr id="405" name="直線コネクタ 404"/>
        <xdr:cNvCxnSpPr/>
      </xdr:nvCxnSpPr>
      <xdr:spPr>
        <a:xfrm flipV="1">
          <a:off x="9639300" y="12132521"/>
          <a:ext cx="838200" cy="7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32616</xdr:rowOff>
    </xdr:from>
    <xdr:to>
      <xdr:col>50</xdr:col>
      <xdr:colOff>114300</xdr:colOff>
      <xdr:row>77</xdr:row>
      <xdr:rowOff>45189</xdr:rowOff>
    </xdr:to>
    <xdr:cxnSp macro="">
      <xdr:nvCxnSpPr>
        <xdr:cNvPr id="408" name="直線コネクタ 407"/>
        <xdr:cNvCxnSpPr/>
      </xdr:nvCxnSpPr>
      <xdr:spPr>
        <a:xfrm flipV="1">
          <a:off x="8750300" y="12891366"/>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45189</xdr:rowOff>
    </xdr:from>
    <xdr:to>
      <xdr:col>45</xdr:col>
      <xdr:colOff>177800</xdr:colOff>
      <xdr:row>78</xdr:row>
      <xdr:rowOff>88364</xdr:rowOff>
    </xdr:to>
    <xdr:cxnSp macro="">
      <xdr:nvCxnSpPr>
        <xdr:cNvPr id="411" name="直線コネクタ 410"/>
        <xdr:cNvCxnSpPr/>
      </xdr:nvCxnSpPr>
      <xdr:spPr>
        <a:xfrm flipV="1">
          <a:off x="7861300" y="13246839"/>
          <a:ext cx="889000" cy="2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166354</xdr:rowOff>
    </xdr:from>
    <xdr:to>
      <xdr:col>41</xdr:col>
      <xdr:colOff>50800</xdr:colOff>
      <xdr:row>78</xdr:row>
      <xdr:rowOff>88364</xdr:rowOff>
    </xdr:to>
    <xdr:cxnSp macro="">
      <xdr:nvCxnSpPr>
        <xdr:cNvPr id="414" name="直線コネクタ 413"/>
        <xdr:cNvCxnSpPr/>
      </xdr:nvCxnSpPr>
      <xdr:spPr>
        <a:xfrm>
          <a:off x="6972300" y="1336800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80221</xdr:rowOff>
    </xdr:from>
    <xdr:to>
      <xdr:col>55</xdr:col>
      <xdr:colOff>50800</xdr:colOff>
      <xdr:row>71</xdr:row>
      <xdr:rowOff>10371</xdr:rowOff>
    </xdr:to>
    <xdr:sp macro="" textlink="">
      <xdr:nvSpPr>
        <xdr:cNvPr id="424" name="楕円 423"/>
        <xdr:cNvSpPr/>
      </xdr:nvSpPr>
      <xdr:spPr>
        <a:xfrm>
          <a:off x="10426700" y="120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33248</xdr:rowOff>
    </xdr:from>
    <xdr:ext cx="599010" cy="259045"/>
    <xdr:sp macro="" textlink="">
      <xdr:nvSpPr>
        <xdr:cNvPr id="425" name="商工費該当値テキスト"/>
        <xdr:cNvSpPr txBox="1"/>
      </xdr:nvSpPr>
      <xdr:spPr>
        <a:xfrm>
          <a:off x="10528300" y="120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153266</xdr:rowOff>
    </xdr:from>
    <xdr:to>
      <xdr:col>50</xdr:col>
      <xdr:colOff>165100</xdr:colOff>
      <xdr:row>75</xdr:row>
      <xdr:rowOff>83416</xdr:rowOff>
    </xdr:to>
    <xdr:sp macro="" textlink="">
      <xdr:nvSpPr>
        <xdr:cNvPr id="426" name="楕円 425"/>
        <xdr:cNvSpPr/>
      </xdr:nvSpPr>
      <xdr:spPr>
        <a:xfrm>
          <a:off x="9588500" y="12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99943</xdr:rowOff>
    </xdr:from>
    <xdr:ext cx="534377" cy="259045"/>
    <xdr:sp macro="" textlink="">
      <xdr:nvSpPr>
        <xdr:cNvPr id="427" name="テキスト ボックス 426"/>
        <xdr:cNvSpPr txBox="1"/>
      </xdr:nvSpPr>
      <xdr:spPr>
        <a:xfrm>
          <a:off x="9372111" y="126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165839</xdr:rowOff>
    </xdr:from>
    <xdr:to>
      <xdr:col>46</xdr:col>
      <xdr:colOff>38100</xdr:colOff>
      <xdr:row>77</xdr:row>
      <xdr:rowOff>95989</xdr:rowOff>
    </xdr:to>
    <xdr:sp macro="" textlink="">
      <xdr:nvSpPr>
        <xdr:cNvPr id="428" name="楕円 427"/>
        <xdr:cNvSpPr/>
      </xdr:nvSpPr>
      <xdr:spPr>
        <a:xfrm>
          <a:off x="8699500" y="131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112516</xdr:rowOff>
    </xdr:from>
    <xdr:ext cx="534377" cy="259045"/>
    <xdr:sp macro="" textlink="">
      <xdr:nvSpPr>
        <xdr:cNvPr id="429" name="テキスト ボックス 428"/>
        <xdr:cNvSpPr txBox="1"/>
      </xdr:nvSpPr>
      <xdr:spPr>
        <a:xfrm>
          <a:off x="8483111" y="129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37564</xdr:rowOff>
    </xdr:from>
    <xdr:to>
      <xdr:col>41</xdr:col>
      <xdr:colOff>101600</xdr:colOff>
      <xdr:row>78</xdr:row>
      <xdr:rowOff>139164</xdr:rowOff>
    </xdr:to>
    <xdr:sp macro="" textlink="">
      <xdr:nvSpPr>
        <xdr:cNvPr id="430" name="楕円 429"/>
        <xdr:cNvSpPr/>
      </xdr:nvSpPr>
      <xdr:spPr>
        <a:xfrm>
          <a:off x="7810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130291</xdr:rowOff>
    </xdr:from>
    <xdr:ext cx="534377" cy="259045"/>
    <xdr:sp macro="" textlink="">
      <xdr:nvSpPr>
        <xdr:cNvPr id="431" name="テキスト ボックス 430"/>
        <xdr:cNvSpPr txBox="1"/>
      </xdr:nvSpPr>
      <xdr:spPr>
        <a:xfrm>
          <a:off x="7594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115554</xdr:rowOff>
    </xdr:from>
    <xdr:to>
      <xdr:col>36</xdr:col>
      <xdr:colOff>165100</xdr:colOff>
      <xdr:row>78</xdr:row>
      <xdr:rowOff>45704</xdr:rowOff>
    </xdr:to>
    <xdr:sp macro="" textlink="">
      <xdr:nvSpPr>
        <xdr:cNvPr id="432" name="楕円 431"/>
        <xdr:cNvSpPr/>
      </xdr:nvSpPr>
      <xdr:spPr>
        <a:xfrm>
          <a:off x="6921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62231</xdr:rowOff>
    </xdr:from>
    <xdr:ext cx="534377" cy="259045"/>
    <xdr:sp macro="" textlink="">
      <xdr:nvSpPr>
        <xdr:cNvPr id="433" name="テキスト ボックス 432"/>
        <xdr:cNvSpPr txBox="1"/>
      </xdr:nvSpPr>
      <xdr:spPr>
        <a:xfrm>
          <a:off x="6705111" y="130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98259</xdr:rowOff>
    </xdr:from>
    <xdr:to>
      <xdr:col>55</xdr:col>
      <xdr:colOff>0</xdr:colOff>
      <xdr:row>97</xdr:row>
      <xdr:rowOff>67878</xdr:rowOff>
    </xdr:to>
    <xdr:cxnSp macro="">
      <xdr:nvCxnSpPr>
        <xdr:cNvPr id="460" name="直線コネクタ 459"/>
        <xdr:cNvCxnSpPr/>
      </xdr:nvCxnSpPr>
      <xdr:spPr>
        <a:xfrm>
          <a:off x="9639300" y="16557459"/>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50189</xdr:rowOff>
    </xdr:from>
    <xdr:to>
      <xdr:col>50</xdr:col>
      <xdr:colOff>114300</xdr:colOff>
      <xdr:row>96</xdr:row>
      <xdr:rowOff>98259</xdr:rowOff>
    </xdr:to>
    <xdr:cxnSp macro="">
      <xdr:nvCxnSpPr>
        <xdr:cNvPr id="463" name="直線コネクタ 462"/>
        <xdr:cNvCxnSpPr/>
      </xdr:nvCxnSpPr>
      <xdr:spPr>
        <a:xfrm>
          <a:off x="8750300" y="16509389"/>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45946</xdr:rowOff>
    </xdr:from>
    <xdr:to>
      <xdr:col>45</xdr:col>
      <xdr:colOff>177800</xdr:colOff>
      <xdr:row>96</xdr:row>
      <xdr:rowOff>50189</xdr:rowOff>
    </xdr:to>
    <xdr:cxnSp macro="">
      <xdr:nvCxnSpPr>
        <xdr:cNvPr id="466" name="直線コネクタ 465"/>
        <xdr:cNvCxnSpPr/>
      </xdr:nvCxnSpPr>
      <xdr:spPr>
        <a:xfrm>
          <a:off x="7861300" y="16505146"/>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148369</xdr:rowOff>
    </xdr:from>
    <xdr:to>
      <xdr:col>41</xdr:col>
      <xdr:colOff>50800</xdr:colOff>
      <xdr:row>96</xdr:row>
      <xdr:rowOff>45946</xdr:rowOff>
    </xdr:to>
    <xdr:cxnSp macro="">
      <xdr:nvCxnSpPr>
        <xdr:cNvPr id="469" name="直線コネクタ 468"/>
        <xdr:cNvCxnSpPr/>
      </xdr:nvCxnSpPr>
      <xdr:spPr>
        <a:xfrm>
          <a:off x="6972300" y="16436119"/>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17078</xdr:rowOff>
    </xdr:from>
    <xdr:to>
      <xdr:col>55</xdr:col>
      <xdr:colOff>50800</xdr:colOff>
      <xdr:row>97</xdr:row>
      <xdr:rowOff>118678</xdr:rowOff>
    </xdr:to>
    <xdr:sp macro="" textlink="">
      <xdr:nvSpPr>
        <xdr:cNvPr id="479" name="楕円 478"/>
        <xdr:cNvSpPr/>
      </xdr:nvSpPr>
      <xdr:spPr>
        <a:xfrm>
          <a:off x="10426700" y="166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166955</xdr:rowOff>
    </xdr:from>
    <xdr:ext cx="534377" cy="259045"/>
    <xdr:sp macro="" textlink="">
      <xdr:nvSpPr>
        <xdr:cNvPr id="480" name="土木費該当値テキスト"/>
        <xdr:cNvSpPr txBox="1"/>
      </xdr:nvSpPr>
      <xdr:spPr>
        <a:xfrm>
          <a:off x="10528300" y="166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47459</xdr:rowOff>
    </xdr:from>
    <xdr:to>
      <xdr:col>50</xdr:col>
      <xdr:colOff>165100</xdr:colOff>
      <xdr:row>96</xdr:row>
      <xdr:rowOff>149059</xdr:rowOff>
    </xdr:to>
    <xdr:sp macro="" textlink="">
      <xdr:nvSpPr>
        <xdr:cNvPr id="481" name="楕円 480"/>
        <xdr:cNvSpPr/>
      </xdr:nvSpPr>
      <xdr:spPr>
        <a:xfrm>
          <a:off x="9588500" y="165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165586</xdr:rowOff>
    </xdr:from>
    <xdr:ext cx="534377" cy="259045"/>
    <xdr:sp macro="" textlink="">
      <xdr:nvSpPr>
        <xdr:cNvPr id="482" name="テキスト ボックス 481"/>
        <xdr:cNvSpPr txBox="1"/>
      </xdr:nvSpPr>
      <xdr:spPr>
        <a:xfrm>
          <a:off x="9372111" y="162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170839</xdr:rowOff>
    </xdr:from>
    <xdr:to>
      <xdr:col>46</xdr:col>
      <xdr:colOff>38100</xdr:colOff>
      <xdr:row>96</xdr:row>
      <xdr:rowOff>100989</xdr:rowOff>
    </xdr:to>
    <xdr:sp macro="" textlink="">
      <xdr:nvSpPr>
        <xdr:cNvPr id="483" name="楕円 482"/>
        <xdr:cNvSpPr/>
      </xdr:nvSpPr>
      <xdr:spPr>
        <a:xfrm>
          <a:off x="8699500" y="16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117516</xdr:rowOff>
    </xdr:from>
    <xdr:ext cx="534377" cy="259045"/>
    <xdr:sp macro="" textlink="">
      <xdr:nvSpPr>
        <xdr:cNvPr id="484" name="テキスト ボックス 483"/>
        <xdr:cNvSpPr txBox="1"/>
      </xdr:nvSpPr>
      <xdr:spPr>
        <a:xfrm>
          <a:off x="8483111" y="162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166596</xdr:rowOff>
    </xdr:from>
    <xdr:to>
      <xdr:col>41</xdr:col>
      <xdr:colOff>101600</xdr:colOff>
      <xdr:row>96</xdr:row>
      <xdr:rowOff>96746</xdr:rowOff>
    </xdr:to>
    <xdr:sp macro="" textlink="">
      <xdr:nvSpPr>
        <xdr:cNvPr id="485" name="楕円 484"/>
        <xdr:cNvSpPr/>
      </xdr:nvSpPr>
      <xdr:spPr>
        <a:xfrm>
          <a:off x="7810500" y="16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113273</xdr:rowOff>
    </xdr:from>
    <xdr:ext cx="534377" cy="259045"/>
    <xdr:sp macro="" textlink="">
      <xdr:nvSpPr>
        <xdr:cNvPr id="486" name="テキスト ボックス 485"/>
        <xdr:cNvSpPr txBox="1"/>
      </xdr:nvSpPr>
      <xdr:spPr>
        <a:xfrm>
          <a:off x="7594111" y="1622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97569</xdr:rowOff>
    </xdr:from>
    <xdr:to>
      <xdr:col>36</xdr:col>
      <xdr:colOff>165100</xdr:colOff>
      <xdr:row>96</xdr:row>
      <xdr:rowOff>27719</xdr:rowOff>
    </xdr:to>
    <xdr:sp macro="" textlink="">
      <xdr:nvSpPr>
        <xdr:cNvPr id="487" name="楕円 486"/>
        <xdr:cNvSpPr/>
      </xdr:nvSpPr>
      <xdr:spPr>
        <a:xfrm>
          <a:off x="6921500" y="163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44246</xdr:rowOff>
    </xdr:from>
    <xdr:ext cx="599010" cy="259045"/>
    <xdr:sp macro="" textlink="">
      <xdr:nvSpPr>
        <xdr:cNvPr id="488" name="テキスト ボックス 487"/>
        <xdr:cNvSpPr txBox="1"/>
      </xdr:nvSpPr>
      <xdr:spPr>
        <a:xfrm>
          <a:off x="6672795" y="161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149085</xdr:rowOff>
    </xdr:from>
    <xdr:to>
      <xdr:col>85</xdr:col>
      <xdr:colOff>127000</xdr:colOff>
      <xdr:row>37</xdr:row>
      <xdr:rowOff>6744</xdr:rowOff>
    </xdr:to>
    <xdr:cxnSp macro="">
      <xdr:nvCxnSpPr>
        <xdr:cNvPr id="517" name="直線コネクタ 516"/>
        <xdr:cNvCxnSpPr/>
      </xdr:nvCxnSpPr>
      <xdr:spPr>
        <a:xfrm>
          <a:off x="15481300" y="6321285"/>
          <a:ext cx="8382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127902</xdr:rowOff>
    </xdr:from>
    <xdr:to>
      <xdr:col>81</xdr:col>
      <xdr:colOff>50800</xdr:colOff>
      <xdr:row>36</xdr:row>
      <xdr:rowOff>149085</xdr:rowOff>
    </xdr:to>
    <xdr:cxnSp macro="">
      <xdr:nvCxnSpPr>
        <xdr:cNvPr id="520" name="直線コネクタ 519"/>
        <xdr:cNvCxnSpPr/>
      </xdr:nvCxnSpPr>
      <xdr:spPr>
        <a:xfrm>
          <a:off x="14592300" y="630010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127902</xdr:rowOff>
    </xdr:from>
    <xdr:to>
      <xdr:col>76</xdr:col>
      <xdr:colOff>114300</xdr:colOff>
      <xdr:row>36</xdr:row>
      <xdr:rowOff>169621</xdr:rowOff>
    </xdr:to>
    <xdr:cxnSp macro="">
      <xdr:nvCxnSpPr>
        <xdr:cNvPr id="523" name="直線コネクタ 522"/>
        <xdr:cNvCxnSpPr/>
      </xdr:nvCxnSpPr>
      <xdr:spPr>
        <a:xfrm flipV="1">
          <a:off x="13703300" y="630010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169621</xdr:rowOff>
    </xdr:from>
    <xdr:to>
      <xdr:col>71</xdr:col>
      <xdr:colOff>177800</xdr:colOff>
      <xdr:row>37</xdr:row>
      <xdr:rowOff>18148</xdr:rowOff>
    </xdr:to>
    <xdr:cxnSp macro="">
      <xdr:nvCxnSpPr>
        <xdr:cNvPr id="526" name="直線コネクタ 525"/>
        <xdr:cNvCxnSpPr/>
      </xdr:nvCxnSpPr>
      <xdr:spPr>
        <a:xfrm flipV="1">
          <a:off x="12814300" y="634182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127394</xdr:rowOff>
    </xdr:from>
    <xdr:to>
      <xdr:col>85</xdr:col>
      <xdr:colOff>177800</xdr:colOff>
      <xdr:row>37</xdr:row>
      <xdr:rowOff>57544</xdr:rowOff>
    </xdr:to>
    <xdr:sp macro="" textlink="">
      <xdr:nvSpPr>
        <xdr:cNvPr id="536" name="楕円 535"/>
        <xdr:cNvSpPr/>
      </xdr:nvSpPr>
      <xdr:spPr>
        <a:xfrm>
          <a:off x="16268700" y="6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150271</xdr:rowOff>
    </xdr:from>
    <xdr:ext cx="534377" cy="259045"/>
    <xdr:sp macro="" textlink="">
      <xdr:nvSpPr>
        <xdr:cNvPr id="537" name="消防費該当値テキスト"/>
        <xdr:cNvSpPr txBox="1"/>
      </xdr:nvSpPr>
      <xdr:spPr>
        <a:xfrm>
          <a:off x="16370300" y="6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98285</xdr:rowOff>
    </xdr:from>
    <xdr:to>
      <xdr:col>81</xdr:col>
      <xdr:colOff>101600</xdr:colOff>
      <xdr:row>37</xdr:row>
      <xdr:rowOff>28435</xdr:rowOff>
    </xdr:to>
    <xdr:sp macro="" textlink="">
      <xdr:nvSpPr>
        <xdr:cNvPr id="538" name="楕円 537"/>
        <xdr:cNvSpPr/>
      </xdr:nvSpPr>
      <xdr:spPr>
        <a:xfrm>
          <a:off x="15430500" y="62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44962</xdr:rowOff>
    </xdr:from>
    <xdr:ext cx="534377" cy="259045"/>
    <xdr:sp macro="" textlink="">
      <xdr:nvSpPr>
        <xdr:cNvPr id="539" name="テキスト ボックス 538"/>
        <xdr:cNvSpPr txBox="1"/>
      </xdr:nvSpPr>
      <xdr:spPr>
        <a:xfrm>
          <a:off x="15214111" y="6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77102</xdr:rowOff>
    </xdr:from>
    <xdr:to>
      <xdr:col>76</xdr:col>
      <xdr:colOff>165100</xdr:colOff>
      <xdr:row>37</xdr:row>
      <xdr:rowOff>7252</xdr:rowOff>
    </xdr:to>
    <xdr:sp macro="" textlink="">
      <xdr:nvSpPr>
        <xdr:cNvPr id="540" name="楕円 539"/>
        <xdr:cNvSpPr/>
      </xdr:nvSpPr>
      <xdr:spPr>
        <a:xfrm>
          <a:off x="14541500" y="62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23779</xdr:rowOff>
    </xdr:from>
    <xdr:ext cx="534377" cy="259045"/>
    <xdr:sp macro="" textlink="">
      <xdr:nvSpPr>
        <xdr:cNvPr id="541" name="テキスト ボックス 540"/>
        <xdr:cNvSpPr txBox="1"/>
      </xdr:nvSpPr>
      <xdr:spPr>
        <a:xfrm>
          <a:off x="14325111" y="60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118821</xdr:rowOff>
    </xdr:from>
    <xdr:to>
      <xdr:col>72</xdr:col>
      <xdr:colOff>38100</xdr:colOff>
      <xdr:row>37</xdr:row>
      <xdr:rowOff>48971</xdr:rowOff>
    </xdr:to>
    <xdr:sp macro="" textlink="">
      <xdr:nvSpPr>
        <xdr:cNvPr id="542" name="楕円 541"/>
        <xdr:cNvSpPr/>
      </xdr:nvSpPr>
      <xdr:spPr>
        <a:xfrm>
          <a:off x="13652500" y="62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40098</xdr:rowOff>
    </xdr:from>
    <xdr:ext cx="534377" cy="259045"/>
    <xdr:sp macro="" textlink="">
      <xdr:nvSpPr>
        <xdr:cNvPr id="543" name="テキスト ボックス 542"/>
        <xdr:cNvSpPr txBox="1"/>
      </xdr:nvSpPr>
      <xdr:spPr>
        <a:xfrm>
          <a:off x="13436111" y="63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138798</xdr:rowOff>
    </xdr:from>
    <xdr:to>
      <xdr:col>67</xdr:col>
      <xdr:colOff>101600</xdr:colOff>
      <xdr:row>37</xdr:row>
      <xdr:rowOff>68948</xdr:rowOff>
    </xdr:to>
    <xdr:sp macro="" textlink="">
      <xdr:nvSpPr>
        <xdr:cNvPr id="544" name="楕円 543"/>
        <xdr:cNvSpPr/>
      </xdr:nvSpPr>
      <xdr:spPr>
        <a:xfrm>
          <a:off x="12763500" y="63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85475</xdr:rowOff>
    </xdr:from>
    <xdr:ext cx="534377" cy="259045"/>
    <xdr:sp macro="" textlink="">
      <xdr:nvSpPr>
        <xdr:cNvPr id="545" name="テキスト ボックス 544"/>
        <xdr:cNvSpPr txBox="1"/>
      </xdr:nvSpPr>
      <xdr:spPr>
        <a:xfrm>
          <a:off x="12547111" y="6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102040</xdr:rowOff>
    </xdr:from>
    <xdr:to>
      <xdr:col>85</xdr:col>
      <xdr:colOff>127000</xdr:colOff>
      <xdr:row>58</xdr:row>
      <xdr:rowOff>102598</xdr:rowOff>
    </xdr:to>
    <xdr:cxnSp macro="">
      <xdr:nvCxnSpPr>
        <xdr:cNvPr id="576" name="直線コネクタ 575"/>
        <xdr:cNvCxnSpPr/>
      </xdr:nvCxnSpPr>
      <xdr:spPr>
        <a:xfrm>
          <a:off x="15481300" y="10046140"/>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94153</xdr:rowOff>
    </xdr:from>
    <xdr:to>
      <xdr:col>81</xdr:col>
      <xdr:colOff>50800</xdr:colOff>
      <xdr:row>58</xdr:row>
      <xdr:rowOff>102040</xdr:rowOff>
    </xdr:to>
    <xdr:cxnSp macro="">
      <xdr:nvCxnSpPr>
        <xdr:cNvPr id="579" name="直線コネクタ 578"/>
        <xdr:cNvCxnSpPr/>
      </xdr:nvCxnSpPr>
      <xdr:spPr>
        <a:xfrm>
          <a:off x="14592300" y="9866803"/>
          <a:ext cx="8890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94153</xdr:rowOff>
    </xdr:from>
    <xdr:to>
      <xdr:col>76</xdr:col>
      <xdr:colOff>114300</xdr:colOff>
      <xdr:row>57</xdr:row>
      <xdr:rowOff>116849</xdr:rowOff>
    </xdr:to>
    <xdr:cxnSp macro="">
      <xdr:nvCxnSpPr>
        <xdr:cNvPr id="582" name="直線コネクタ 581"/>
        <xdr:cNvCxnSpPr/>
      </xdr:nvCxnSpPr>
      <xdr:spPr>
        <a:xfrm flipV="1">
          <a:off x="13703300" y="9866803"/>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116849</xdr:rowOff>
    </xdr:from>
    <xdr:to>
      <xdr:col>71</xdr:col>
      <xdr:colOff>177800</xdr:colOff>
      <xdr:row>57</xdr:row>
      <xdr:rowOff>129429</xdr:rowOff>
    </xdr:to>
    <xdr:cxnSp macro="">
      <xdr:nvCxnSpPr>
        <xdr:cNvPr id="585" name="直線コネクタ 584"/>
        <xdr:cNvCxnSpPr/>
      </xdr:nvCxnSpPr>
      <xdr:spPr>
        <a:xfrm flipV="1">
          <a:off x="12814300" y="9889499"/>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51798</xdr:rowOff>
    </xdr:from>
    <xdr:to>
      <xdr:col>85</xdr:col>
      <xdr:colOff>177800</xdr:colOff>
      <xdr:row>58</xdr:row>
      <xdr:rowOff>153398</xdr:rowOff>
    </xdr:to>
    <xdr:sp macro="" textlink="">
      <xdr:nvSpPr>
        <xdr:cNvPr id="595" name="楕円 594"/>
        <xdr:cNvSpPr/>
      </xdr:nvSpPr>
      <xdr:spPr>
        <a:xfrm>
          <a:off x="162687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138175</xdr:rowOff>
    </xdr:from>
    <xdr:ext cx="534377" cy="259045"/>
    <xdr:sp macro="" textlink="">
      <xdr:nvSpPr>
        <xdr:cNvPr id="596" name="教育費該当値テキスト"/>
        <xdr:cNvSpPr txBox="1"/>
      </xdr:nvSpPr>
      <xdr:spPr>
        <a:xfrm>
          <a:off x="16370300" y="99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51240</xdr:rowOff>
    </xdr:from>
    <xdr:to>
      <xdr:col>81</xdr:col>
      <xdr:colOff>101600</xdr:colOff>
      <xdr:row>58</xdr:row>
      <xdr:rowOff>152840</xdr:rowOff>
    </xdr:to>
    <xdr:sp macro="" textlink="">
      <xdr:nvSpPr>
        <xdr:cNvPr id="597" name="楕円 596"/>
        <xdr:cNvSpPr/>
      </xdr:nvSpPr>
      <xdr:spPr>
        <a:xfrm>
          <a:off x="15430500" y="99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143967</xdr:rowOff>
    </xdr:from>
    <xdr:ext cx="534377" cy="259045"/>
    <xdr:sp macro="" textlink="">
      <xdr:nvSpPr>
        <xdr:cNvPr id="598" name="テキスト ボックス 597"/>
        <xdr:cNvSpPr txBox="1"/>
      </xdr:nvSpPr>
      <xdr:spPr>
        <a:xfrm>
          <a:off x="15214111" y="100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43353</xdr:rowOff>
    </xdr:from>
    <xdr:to>
      <xdr:col>76</xdr:col>
      <xdr:colOff>165100</xdr:colOff>
      <xdr:row>57</xdr:row>
      <xdr:rowOff>144953</xdr:rowOff>
    </xdr:to>
    <xdr:sp macro="" textlink="">
      <xdr:nvSpPr>
        <xdr:cNvPr id="599" name="楕円 598"/>
        <xdr:cNvSpPr/>
      </xdr:nvSpPr>
      <xdr:spPr>
        <a:xfrm>
          <a:off x="14541500" y="98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161480</xdr:rowOff>
    </xdr:from>
    <xdr:ext cx="599010" cy="259045"/>
    <xdr:sp macro="" textlink="">
      <xdr:nvSpPr>
        <xdr:cNvPr id="600" name="テキスト ボックス 599"/>
        <xdr:cNvSpPr txBox="1"/>
      </xdr:nvSpPr>
      <xdr:spPr>
        <a:xfrm>
          <a:off x="14292795" y="95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66049</xdr:rowOff>
    </xdr:from>
    <xdr:to>
      <xdr:col>72</xdr:col>
      <xdr:colOff>38100</xdr:colOff>
      <xdr:row>57</xdr:row>
      <xdr:rowOff>167649</xdr:rowOff>
    </xdr:to>
    <xdr:sp macro="" textlink="">
      <xdr:nvSpPr>
        <xdr:cNvPr id="601" name="楕円 600"/>
        <xdr:cNvSpPr/>
      </xdr:nvSpPr>
      <xdr:spPr>
        <a:xfrm>
          <a:off x="13652500" y="9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12726</xdr:rowOff>
    </xdr:from>
    <xdr:ext cx="534377" cy="259045"/>
    <xdr:sp macro="" textlink="">
      <xdr:nvSpPr>
        <xdr:cNvPr id="602" name="テキスト ボックス 601"/>
        <xdr:cNvSpPr txBox="1"/>
      </xdr:nvSpPr>
      <xdr:spPr>
        <a:xfrm>
          <a:off x="13436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78629</xdr:rowOff>
    </xdr:from>
    <xdr:to>
      <xdr:col>67</xdr:col>
      <xdr:colOff>101600</xdr:colOff>
      <xdr:row>58</xdr:row>
      <xdr:rowOff>8779</xdr:rowOff>
    </xdr:to>
    <xdr:sp macro="" textlink="">
      <xdr:nvSpPr>
        <xdr:cNvPr id="603" name="楕円 602"/>
        <xdr:cNvSpPr/>
      </xdr:nvSpPr>
      <xdr:spPr>
        <a:xfrm>
          <a:off x="12763500" y="98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25306</xdr:rowOff>
    </xdr:from>
    <xdr:ext cx="534377" cy="259045"/>
    <xdr:sp macro="" textlink="">
      <xdr:nvSpPr>
        <xdr:cNvPr id="604" name="テキスト ボックス 603"/>
        <xdr:cNvSpPr txBox="1"/>
      </xdr:nvSpPr>
      <xdr:spPr>
        <a:xfrm>
          <a:off x="12547111" y="96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92354</xdr:rowOff>
    </xdr:from>
    <xdr:to>
      <xdr:col>85</xdr:col>
      <xdr:colOff>126364</xdr:colOff>
      <xdr:row>79</xdr:row>
      <xdr:rowOff>44450</xdr:rowOff>
    </xdr:to>
    <xdr:cxnSp macro="">
      <xdr:nvCxnSpPr>
        <xdr:cNvPr id="628" name="直線コネクタ 627"/>
        <xdr:cNvCxnSpPr/>
      </xdr:nvCxnSpPr>
      <xdr:spPr>
        <a:xfrm flipV="1">
          <a:off x="16317595" y="12951104"/>
          <a:ext cx="1269" cy="6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39031</xdr:rowOff>
    </xdr:from>
    <xdr:ext cx="534377" cy="259045"/>
    <xdr:sp macro="" textlink="">
      <xdr:nvSpPr>
        <xdr:cNvPr id="631" name="災害復旧費最大値テキスト"/>
        <xdr:cNvSpPr txBox="1"/>
      </xdr:nvSpPr>
      <xdr:spPr>
        <a:xfrm>
          <a:off x="16370300" y="127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92354</xdr:rowOff>
    </xdr:from>
    <xdr:to>
      <xdr:col>86</xdr:col>
      <xdr:colOff>25400</xdr:colOff>
      <xdr:row>75</xdr:row>
      <xdr:rowOff>92354</xdr:rowOff>
    </xdr:to>
    <xdr:cxnSp macro="">
      <xdr:nvCxnSpPr>
        <xdr:cNvPr id="632" name="直線コネクタ 631"/>
        <xdr:cNvCxnSpPr/>
      </xdr:nvCxnSpPr>
      <xdr:spPr>
        <a:xfrm>
          <a:off x="16230600" y="1295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123228</xdr:rowOff>
    </xdr:from>
    <xdr:to>
      <xdr:col>85</xdr:col>
      <xdr:colOff>127000</xdr:colOff>
      <xdr:row>78</xdr:row>
      <xdr:rowOff>101143</xdr:rowOff>
    </xdr:to>
    <xdr:cxnSp macro="">
      <xdr:nvCxnSpPr>
        <xdr:cNvPr id="633" name="直線コネクタ 632"/>
        <xdr:cNvCxnSpPr/>
      </xdr:nvCxnSpPr>
      <xdr:spPr>
        <a:xfrm flipV="1">
          <a:off x="15481300" y="13324878"/>
          <a:ext cx="838200" cy="1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85374</xdr:rowOff>
    </xdr:from>
    <xdr:ext cx="469744" cy="259045"/>
    <xdr:sp macro="" textlink="">
      <xdr:nvSpPr>
        <xdr:cNvPr id="634" name="災害復旧費平均値テキスト"/>
        <xdr:cNvSpPr txBox="1"/>
      </xdr:nvSpPr>
      <xdr:spPr>
        <a:xfrm>
          <a:off x="16370300" y="134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106947</xdr:rowOff>
    </xdr:from>
    <xdr:to>
      <xdr:col>85</xdr:col>
      <xdr:colOff>177800</xdr:colOff>
      <xdr:row>79</xdr:row>
      <xdr:rowOff>37097</xdr:rowOff>
    </xdr:to>
    <xdr:sp macro="" textlink="">
      <xdr:nvSpPr>
        <xdr:cNvPr id="635" name="フローチャート: 判断 634"/>
        <xdr:cNvSpPr/>
      </xdr:nvSpPr>
      <xdr:spPr>
        <a:xfrm>
          <a:off x="16268700" y="134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48501</xdr:rowOff>
    </xdr:from>
    <xdr:to>
      <xdr:col>81</xdr:col>
      <xdr:colOff>50800</xdr:colOff>
      <xdr:row>78</xdr:row>
      <xdr:rowOff>101143</xdr:rowOff>
    </xdr:to>
    <xdr:cxnSp macro="">
      <xdr:nvCxnSpPr>
        <xdr:cNvPr id="636" name="直線コネクタ 635"/>
        <xdr:cNvCxnSpPr/>
      </xdr:nvCxnSpPr>
      <xdr:spPr>
        <a:xfrm>
          <a:off x="14592300" y="13250151"/>
          <a:ext cx="8890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77660</xdr:rowOff>
    </xdr:from>
    <xdr:to>
      <xdr:col>81</xdr:col>
      <xdr:colOff>101600</xdr:colOff>
      <xdr:row>79</xdr:row>
      <xdr:rowOff>7810</xdr:rowOff>
    </xdr:to>
    <xdr:sp macro="" textlink="">
      <xdr:nvSpPr>
        <xdr:cNvPr id="637" name="フローチャート: 判断 636"/>
        <xdr:cNvSpPr/>
      </xdr:nvSpPr>
      <xdr:spPr>
        <a:xfrm>
          <a:off x="15430500" y="1345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170387</xdr:rowOff>
    </xdr:from>
    <xdr:ext cx="469744" cy="259045"/>
    <xdr:sp macro="" textlink="">
      <xdr:nvSpPr>
        <xdr:cNvPr id="638" name="テキスト ボックス 637"/>
        <xdr:cNvSpPr txBox="1"/>
      </xdr:nvSpPr>
      <xdr:spPr>
        <a:xfrm>
          <a:off x="15246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32119</xdr:rowOff>
    </xdr:from>
    <xdr:to>
      <xdr:col>76</xdr:col>
      <xdr:colOff>114300</xdr:colOff>
      <xdr:row>77</xdr:row>
      <xdr:rowOff>48501</xdr:rowOff>
    </xdr:to>
    <xdr:cxnSp macro="">
      <xdr:nvCxnSpPr>
        <xdr:cNvPr id="639" name="直線コネクタ 638"/>
        <xdr:cNvCxnSpPr/>
      </xdr:nvCxnSpPr>
      <xdr:spPr>
        <a:xfrm>
          <a:off x="13703300" y="13233769"/>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77305</xdr:rowOff>
    </xdr:from>
    <xdr:to>
      <xdr:col>76</xdr:col>
      <xdr:colOff>165100</xdr:colOff>
      <xdr:row>79</xdr:row>
      <xdr:rowOff>7455</xdr:rowOff>
    </xdr:to>
    <xdr:sp macro="" textlink="">
      <xdr:nvSpPr>
        <xdr:cNvPr id="640" name="フローチャート: 判断 639"/>
        <xdr:cNvSpPr/>
      </xdr:nvSpPr>
      <xdr:spPr>
        <a:xfrm>
          <a:off x="14541500" y="134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170032</xdr:rowOff>
    </xdr:from>
    <xdr:ext cx="469744" cy="259045"/>
    <xdr:sp macro="" textlink="">
      <xdr:nvSpPr>
        <xdr:cNvPr id="641" name="テキスト ボックス 640"/>
        <xdr:cNvSpPr txBox="1"/>
      </xdr:nvSpPr>
      <xdr:spPr>
        <a:xfrm>
          <a:off x="14357428" y="135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119444</xdr:rowOff>
    </xdr:from>
    <xdr:to>
      <xdr:col>71</xdr:col>
      <xdr:colOff>177800</xdr:colOff>
      <xdr:row>77</xdr:row>
      <xdr:rowOff>32119</xdr:rowOff>
    </xdr:to>
    <xdr:cxnSp macro="">
      <xdr:nvCxnSpPr>
        <xdr:cNvPr id="642" name="直線コネクタ 641"/>
        <xdr:cNvCxnSpPr/>
      </xdr:nvCxnSpPr>
      <xdr:spPr>
        <a:xfrm>
          <a:off x="12814300" y="12292394"/>
          <a:ext cx="889000" cy="9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98437</xdr:rowOff>
    </xdr:from>
    <xdr:to>
      <xdr:col>72</xdr:col>
      <xdr:colOff>38100</xdr:colOff>
      <xdr:row>79</xdr:row>
      <xdr:rowOff>28587</xdr:rowOff>
    </xdr:to>
    <xdr:sp macro="" textlink="">
      <xdr:nvSpPr>
        <xdr:cNvPr id="643" name="フローチャート: 判断 642"/>
        <xdr:cNvSpPr/>
      </xdr:nvSpPr>
      <xdr:spPr>
        <a:xfrm>
          <a:off x="13652500" y="134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19714</xdr:rowOff>
    </xdr:from>
    <xdr:ext cx="469744" cy="259045"/>
    <xdr:sp macro="" textlink="">
      <xdr:nvSpPr>
        <xdr:cNvPr id="644" name="テキスト ボックス 643"/>
        <xdr:cNvSpPr txBox="1"/>
      </xdr:nvSpPr>
      <xdr:spPr>
        <a:xfrm>
          <a:off x="13468428" y="1356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82093</xdr:rowOff>
    </xdr:from>
    <xdr:to>
      <xdr:col>67</xdr:col>
      <xdr:colOff>101600</xdr:colOff>
      <xdr:row>79</xdr:row>
      <xdr:rowOff>12243</xdr:rowOff>
    </xdr:to>
    <xdr:sp macro="" textlink="">
      <xdr:nvSpPr>
        <xdr:cNvPr id="645" name="フローチャート: 判断 644"/>
        <xdr:cNvSpPr/>
      </xdr:nvSpPr>
      <xdr:spPr>
        <a:xfrm>
          <a:off x="127635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3370</xdr:rowOff>
    </xdr:from>
    <xdr:ext cx="469744" cy="259045"/>
    <xdr:sp macro="" textlink="">
      <xdr:nvSpPr>
        <xdr:cNvPr id="646" name="テキスト ボックス 645"/>
        <xdr:cNvSpPr txBox="1"/>
      </xdr:nvSpPr>
      <xdr:spPr>
        <a:xfrm>
          <a:off x="12579428" y="135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72428</xdr:rowOff>
    </xdr:from>
    <xdr:to>
      <xdr:col>85</xdr:col>
      <xdr:colOff>177800</xdr:colOff>
      <xdr:row>78</xdr:row>
      <xdr:rowOff>2578</xdr:rowOff>
    </xdr:to>
    <xdr:sp macro="" textlink="">
      <xdr:nvSpPr>
        <xdr:cNvPr id="652" name="楕円 651"/>
        <xdr:cNvSpPr/>
      </xdr:nvSpPr>
      <xdr:spPr>
        <a:xfrm>
          <a:off x="16268700" y="132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95305</xdr:rowOff>
    </xdr:from>
    <xdr:ext cx="534377" cy="259045"/>
    <xdr:sp macro="" textlink="">
      <xdr:nvSpPr>
        <xdr:cNvPr id="653" name="災害復旧費該当値テキスト"/>
        <xdr:cNvSpPr txBox="1"/>
      </xdr:nvSpPr>
      <xdr:spPr>
        <a:xfrm>
          <a:off x="16370300" y="131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50343</xdr:rowOff>
    </xdr:from>
    <xdr:to>
      <xdr:col>81</xdr:col>
      <xdr:colOff>101600</xdr:colOff>
      <xdr:row>78</xdr:row>
      <xdr:rowOff>151943</xdr:rowOff>
    </xdr:to>
    <xdr:sp macro="" textlink="">
      <xdr:nvSpPr>
        <xdr:cNvPr id="654" name="楕円 653"/>
        <xdr:cNvSpPr/>
      </xdr:nvSpPr>
      <xdr:spPr>
        <a:xfrm>
          <a:off x="15430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168470</xdr:rowOff>
    </xdr:from>
    <xdr:ext cx="469744" cy="259045"/>
    <xdr:sp macro="" textlink="">
      <xdr:nvSpPr>
        <xdr:cNvPr id="655" name="テキスト ボックス 654"/>
        <xdr:cNvSpPr txBox="1"/>
      </xdr:nvSpPr>
      <xdr:spPr>
        <a:xfrm>
          <a:off x="15246428" y="131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169151</xdr:rowOff>
    </xdr:from>
    <xdr:to>
      <xdr:col>76</xdr:col>
      <xdr:colOff>165100</xdr:colOff>
      <xdr:row>77</xdr:row>
      <xdr:rowOff>99301</xdr:rowOff>
    </xdr:to>
    <xdr:sp macro="" textlink="">
      <xdr:nvSpPr>
        <xdr:cNvPr id="656" name="楕円 655"/>
        <xdr:cNvSpPr/>
      </xdr:nvSpPr>
      <xdr:spPr>
        <a:xfrm>
          <a:off x="14541500" y="131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115828</xdr:rowOff>
    </xdr:from>
    <xdr:ext cx="534377" cy="259045"/>
    <xdr:sp macro="" textlink="">
      <xdr:nvSpPr>
        <xdr:cNvPr id="657" name="テキスト ボックス 656"/>
        <xdr:cNvSpPr txBox="1"/>
      </xdr:nvSpPr>
      <xdr:spPr>
        <a:xfrm>
          <a:off x="14325111" y="129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152769</xdr:rowOff>
    </xdr:from>
    <xdr:to>
      <xdr:col>72</xdr:col>
      <xdr:colOff>38100</xdr:colOff>
      <xdr:row>77</xdr:row>
      <xdr:rowOff>82919</xdr:rowOff>
    </xdr:to>
    <xdr:sp macro="" textlink="">
      <xdr:nvSpPr>
        <xdr:cNvPr id="658" name="楕円 657"/>
        <xdr:cNvSpPr/>
      </xdr:nvSpPr>
      <xdr:spPr>
        <a:xfrm>
          <a:off x="13652500" y="131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99445</xdr:rowOff>
    </xdr:from>
    <xdr:ext cx="534377" cy="259045"/>
    <xdr:sp macro="" textlink="">
      <xdr:nvSpPr>
        <xdr:cNvPr id="659" name="テキスト ボックス 658"/>
        <xdr:cNvSpPr txBox="1"/>
      </xdr:nvSpPr>
      <xdr:spPr>
        <a:xfrm>
          <a:off x="13436111"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68644</xdr:rowOff>
    </xdr:from>
    <xdr:to>
      <xdr:col>67</xdr:col>
      <xdr:colOff>101600</xdr:colOff>
      <xdr:row>71</xdr:row>
      <xdr:rowOff>170244</xdr:rowOff>
    </xdr:to>
    <xdr:sp macro="" textlink="">
      <xdr:nvSpPr>
        <xdr:cNvPr id="660" name="楕円 659"/>
        <xdr:cNvSpPr/>
      </xdr:nvSpPr>
      <xdr:spPr>
        <a:xfrm>
          <a:off x="12763500" y="122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15321</xdr:rowOff>
    </xdr:from>
    <xdr:ext cx="599010" cy="259045"/>
    <xdr:sp macro="" textlink="">
      <xdr:nvSpPr>
        <xdr:cNvPr id="661" name="テキスト ボックス 660"/>
        <xdr:cNvSpPr txBox="1"/>
      </xdr:nvSpPr>
      <xdr:spPr>
        <a:xfrm>
          <a:off x="12514795" y="120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81" name="直線コネクタ 680"/>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2"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3" name="直線コネクタ 682"/>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4"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5" name="直線コネクタ 684"/>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65873</xdr:rowOff>
    </xdr:from>
    <xdr:to>
      <xdr:col>85</xdr:col>
      <xdr:colOff>127000</xdr:colOff>
      <xdr:row>94</xdr:row>
      <xdr:rowOff>91083</xdr:rowOff>
    </xdr:to>
    <xdr:cxnSp macro="">
      <xdr:nvCxnSpPr>
        <xdr:cNvPr id="686" name="直線コネクタ 685"/>
        <xdr:cNvCxnSpPr/>
      </xdr:nvCxnSpPr>
      <xdr:spPr>
        <a:xfrm flipV="1">
          <a:off x="15481300" y="16182173"/>
          <a:ext cx="8382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7"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8" name="フローチャート: 判断 687"/>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91083</xdr:rowOff>
    </xdr:from>
    <xdr:to>
      <xdr:col>81</xdr:col>
      <xdr:colOff>50800</xdr:colOff>
      <xdr:row>94</xdr:row>
      <xdr:rowOff>146576</xdr:rowOff>
    </xdr:to>
    <xdr:cxnSp macro="">
      <xdr:nvCxnSpPr>
        <xdr:cNvPr id="689" name="直線コネクタ 688"/>
        <xdr:cNvCxnSpPr/>
      </xdr:nvCxnSpPr>
      <xdr:spPr>
        <a:xfrm flipV="1">
          <a:off x="14592300" y="16207383"/>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90" name="フローチャート: 判断 689"/>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91" name="テキスト ボックス 690"/>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146576</xdr:rowOff>
    </xdr:from>
    <xdr:to>
      <xdr:col>76</xdr:col>
      <xdr:colOff>114300</xdr:colOff>
      <xdr:row>95</xdr:row>
      <xdr:rowOff>18799</xdr:rowOff>
    </xdr:to>
    <xdr:cxnSp macro="">
      <xdr:nvCxnSpPr>
        <xdr:cNvPr id="692" name="直線コネクタ 691"/>
        <xdr:cNvCxnSpPr/>
      </xdr:nvCxnSpPr>
      <xdr:spPr>
        <a:xfrm flipV="1">
          <a:off x="13703300" y="16262876"/>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3" name="フローチャート: 判断 692"/>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4" name="テキスト ボックス 693"/>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18799</xdr:rowOff>
    </xdr:from>
    <xdr:to>
      <xdr:col>71</xdr:col>
      <xdr:colOff>177800</xdr:colOff>
      <xdr:row>95</xdr:row>
      <xdr:rowOff>125172</xdr:rowOff>
    </xdr:to>
    <xdr:cxnSp macro="">
      <xdr:nvCxnSpPr>
        <xdr:cNvPr id="695" name="直線コネクタ 694"/>
        <xdr:cNvCxnSpPr/>
      </xdr:nvCxnSpPr>
      <xdr:spPr>
        <a:xfrm flipV="1">
          <a:off x="12814300" y="16306549"/>
          <a:ext cx="889000" cy="1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6" name="フローチャート: 判断 695"/>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7" name="テキスト ボックス 696"/>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8" name="フローチャート: 判断 697"/>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9" name="テキスト ボックス 698"/>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15073</xdr:rowOff>
    </xdr:from>
    <xdr:to>
      <xdr:col>85</xdr:col>
      <xdr:colOff>177800</xdr:colOff>
      <xdr:row>94</xdr:row>
      <xdr:rowOff>116673</xdr:rowOff>
    </xdr:to>
    <xdr:sp macro="" textlink="">
      <xdr:nvSpPr>
        <xdr:cNvPr id="705" name="楕円 704"/>
        <xdr:cNvSpPr/>
      </xdr:nvSpPr>
      <xdr:spPr>
        <a:xfrm>
          <a:off x="16268700" y="161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37950</xdr:rowOff>
    </xdr:from>
    <xdr:ext cx="599010" cy="259045"/>
    <xdr:sp macro="" textlink="">
      <xdr:nvSpPr>
        <xdr:cNvPr id="706" name="公債費該当値テキスト"/>
        <xdr:cNvSpPr txBox="1"/>
      </xdr:nvSpPr>
      <xdr:spPr>
        <a:xfrm>
          <a:off x="16370300" y="15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40283</xdr:rowOff>
    </xdr:from>
    <xdr:to>
      <xdr:col>81</xdr:col>
      <xdr:colOff>101600</xdr:colOff>
      <xdr:row>94</xdr:row>
      <xdr:rowOff>141883</xdr:rowOff>
    </xdr:to>
    <xdr:sp macro="" textlink="">
      <xdr:nvSpPr>
        <xdr:cNvPr id="707" name="楕円 706"/>
        <xdr:cNvSpPr/>
      </xdr:nvSpPr>
      <xdr:spPr>
        <a:xfrm>
          <a:off x="15430500" y="161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158410</xdr:rowOff>
    </xdr:from>
    <xdr:ext cx="599010" cy="259045"/>
    <xdr:sp macro="" textlink="">
      <xdr:nvSpPr>
        <xdr:cNvPr id="708" name="テキスト ボックス 707"/>
        <xdr:cNvSpPr txBox="1"/>
      </xdr:nvSpPr>
      <xdr:spPr>
        <a:xfrm>
          <a:off x="15181795" y="159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95776</xdr:rowOff>
    </xdr:from>
    <xdr:to>
      <xdr:col>76</xdr:col>
      <xdr:colOff>165100</xdr:colOff>
      <xdr:row>95</xdr:row>
      <xdr:rowOff>25926</xdr:rowOff>
    </xdr:to>
    <xdr:sp macro="" textlink="">
      <xdr:nvSpPr>
        <xdr:cNvPr id="709" name="楕円 708"/>
        <xdr:cNvSpPr/>
      </xdr:nvSpPr>
      <xdr:spPr>
        <a:xfrm>
          <a:off x="14541500" y="162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42453</xdr:rowOff>
    </xdr:from>
    <xdr:ext cx="534377" cy="259045"/>
    <xdr:sp macro="" textlink="">
      <xdr:nvSpPr>
        <xdr:cNvPr id="710" name="テキスト ボックス 709"/>
        <xdr:cNvSpPr txBox="1"/>
      </xdr:nvSpPr>
      <xdr:spPr>
        <a:xfrm>
          <a:off x="14325111" y="159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139449</xdr:rowOff>
    </xdr:from>
    <xdr:to>
      <xdr:col>72</xdr:col>
      <xdr:colOff>38100</xdr:colOff>
      <xdr:row>95</xdr:row>
      <xdr:rowOff>69599</xdr:rowOff>
    </xdr:to>
    <xdr:sp macro="" textlink="">
      <xdr:nvSpPr>
        <xdr:cNvPr id="711" name="楕円 710"/>
        <xdr:cNvSpPr/>
      </xdr:nvSpPr>
      <xdr:spPr>
        <a:xfrm>
          <a:off x="13652500" y="162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86126</xdr:rowOff>
    </xdr:from>
    <xdr:ext cx="534377" cy="259045"/>
    <xdr:sp macro="" textlink="">
      <xdr:nvSpPr>
        <xdr:cNvPr id="712" name="テキスト ボックス 711"/>
        <xdr:cNvSpPr txBox="1"/>
      </xdr:nvSpPr>
      <xdr:spPr>
        <a:xfrm>
          <a:off x="13436111" y="160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74372</xdr:rowOff>
    </xdr:from>
    <xdr:to>
      <xdr:col>67</xdr:col>
      <xdr:colOff>101600</xdr:colOff>
      <xdr:row>96</xdr:row>
      <xdr:rowOff>4522</xdr:rowOff>
    </xdr:to>
    <xdr:sp macro="" textlink="">
      <xdr:nvSpPr>
        <xdr:cNvPr id="713" name="楕円 712"/>
        <xdr:cNvSpPr/>
      </xdr:nvSpPr>
      <xdr:spPr>
        <a:xfrm>
          <a:off x="12763500" y="1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21049</xdr:rowOff>
    </xdr:from>
    <xdr:ext cx="534377" cy="259045"/>
    <xdr:sp macro="" textlink="">
      <xdr:nvSpPr>
        <xdr:cNvPr id="714" name="テキスト ボックス 713"/>
        <xdr:cNvSpPr txBox="1"/>
      </xdr:nvSpPr>
      <xdr:spPr>
        <a:xfrm>
          <a:off x="12547111" y="161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4" name="直線コネクタ 733"/>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5"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7"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8" name="直線コネクタ 737"/>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40"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41" name="フローチャート: 判断 740"/>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3" name="フローチャート: 判断 742"/>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4" name="テキスト ボックス 743"/>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6" name="フローチャート: 判断 745"/>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7" name="テキスト ボックス 746"/>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9" name="フローチャート: 判断 748"/>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50" name="テキスト ボックス 749"/>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51" name="フローチャート: 判断 750"/>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2" name="テキスト ボックス 751"/>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8" name="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9"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目的別にみると、突出しているのが、商工費の急激な増加であり、類似団体内順位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位、住民一人当たりのコストも全国平均・熊本県平均を上回っている状況にある。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最大の要因はふるさと納税受入額の急増に伴う、募集関連経費の急増である。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また、総務費についても住民一人当たりのコストの増加額が</a:t>
          </a:r>
          <a:r>
            <a:rPr kumimoji="1" lang="en-US" altLang="ja-JP" sz="1100">
              <a:solidFill>
                <a:schemeClr val="dk1"/>
              </a:solidFill>
              <a:effectLst/>
              <a:latin typeface="+mn-lt"/>
              <a:ea typeface="+mn-ea"/>
              <a:cs typeface="+mn-cs"/>
            </a:rPr>
            <a:t>65,869</a:t>
          </a:r>
          <a:r>
            <a:rPr kumimoji="1" lang="ja-JP" altLang="en-US" sz="1100">
              <a:solidFill>
                <a:schemeClr val="dk1"/>
              </a:solidFill>
              <a:effectLst/>
              <a:latin typeface="+mn-lt"/>
              <a:ea typeface="+mn-ea"/>
              <a:cs typeface="+mn-cs"/>
            </a:rPr>
            <a:t>円と高くなっているが、要因は、ふるさと納税受入額の急増に伴う、ふるさと応援基金への積立金の増である。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kumimoji="1" lang="ja-JP" altLang="ja-JP" sz="1100">
              <a:solidFill>
                <a:schemeClr val="dk1"/>
              </a:solidFill>
              <a:effectLst/>
              <a:latin typeface="+mn-lt"/>
              <a:ea typeface="+mn-ea"/>
              <a:cs typeface="+mn-cs"/>
            </a:rPr>
            <a:t>ふるさと納税については、今後の寄附状況により増減するものであり、適切な運営に努めながら増収にも努める。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令和元年度は、震災関連事業等の一部について補助金等が翌年度に交付されたことなどにより実質単年度収支が減少したが、令和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年度は令和元年度の理由等により前年度と比較し</a:t>
          </a:r>
          <a:r>
            <a:rPr kumimoji="1" lang="en-US" altLang="ja-JP" sz="1000">
              <a:solidFill>
                <a:schemeClr val="dk1"/>
              </a:solidFill>
              <a:effectLst/>
              <a:latin typeface="+mn-lt"/>
              <a:ea typeface="+mn-ea"/>
              <a:cs typeface="+mn-cs"/>
            </a:rPr>
            <a:t>15.82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年度は、普通交付税の臨時経済対策費の新設などにより実質単年度収支が前年度と比較し</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増加した。令和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年度は、土地売払収入減により財政調整基金への積立金が減少したことなどにより実質単年度収支が前年度と比較し</a:t>
          </a:r>
          <a:r>
            <a:rPr kumimoji="1" lang="en-US" altLang="ja-JP" sz="1000">
              <a:solidFill>
                <a:schemeClr val="dk1"/>
              </a:solidFill>
              <a:effectLst/>
              <a:latin typeface="+mn-lt"/>
              <a:ea typeface="+mn-ea"/>
              <a:cs typeface="+mn-cs"/>
            </a:rPr>
            <a:t>7.27</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年度は、子育て支援住宅建設に係る地方債の本格償還も開始されたことから、財政調整基金取崩額が増加し、</a:t>
          </a:r>
          <a:r>
            <a:rPr kumimoji="1" lang="ja-JP" altLang="ja-JP" sz="1000">
              <a:solidFill>
                <a:schemeClr val="dk1"/>
              </a:solidFill>
              <a:effectLst/>
              <a:latin typeface="+mn-lt"/>
              <a:ea typeface="+mn-ea"/>
              <a:cs typeface="+mn-cs"/>
            </a:rPr>
            <a:t>実質単年度収支が前年度と比較し</a:t>
          </a:r>
          <a:r>
            <a:rPr kumimoji="1" lang="en-US" altLang="ja-JP" sz="1000">
              <a:solidFill>
                <a:schemeClr val="dk1"/>
              </a:solidFill>
              <a:effectLst/>
              <a:latin typeface="+mn-lt"/>
              <a:ea typeface="+mn-ea"/>
              <a:cs typeface="+mn-cs"/>
            </a:rPr>
            <a:t>16.12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減少した。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令和元年度は、震災関連事業等の一部について補助金等が翌年度に交付されることなどにより、前年度より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令和２年度は、令和元年度の理由（震災関連事業等の一部について令和元年度に実施した事業の補助金等が令和２年度に交付されたこと）などにより、前年度より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年度は、熊本地震復興基金交付金の前年度事業分（木造住宅再建他）の交付や、ふるさと甲佐応援基金取崩額の増などにより、前年度より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年度は、職員数の減による人件費の増や新規法人の増等による税収の増などにより、前年度より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年度は、税収自体は増加したものの、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年度公営住宅建設事業債の本格償還開始による公債費の増や扶助費の増により前年度より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、震災復旧事業に係る地方債償還費（交付税を除いた一般財源）や公営住宅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建設事業に係る地方債償還費、令和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年度に更新整備が予定されている防災無線機能強化事業に係る地方債償還費（交付税を除いた一般財源）等の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公債費の増加のほか、扶助費の増加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想定されるため、黒字額は減少することが見込まれる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通常経費については総点検を行い、緊急度、住民ニーズを勘案し選択することで、財政健全化を図る。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令和元年度は、防災行政無線整備事業（Ｈ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許可）にかかる過疎対策事業債の償還が終了したことにより償還金が減少した。令和２年度は平成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借入分の熊本地震関連の災害復旧債の本格償還が開始したことなどにより償還金が増加した。令和３年度は、熊本地震関連の災害対策債の本格償還が開始したことなどにより元利償還金が増加した。令和４年度も、熊本地震関連の災害復旧債の本格償還が開始したことなどにより元利償還金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年度は、子育て支援住宅整備事業関連の公営住宅建設事業債の本格償還が開始したことなどにより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元利償還金が増加した。今後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も、建替え事業を実施した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公営住宅建設事業債などの本格償還が順次開始することから、計画的かつ適切な地方債発行に努め、発行額を抑制するなど、財政の健全化を図る。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令和元年度は、子育て支援住宅建設などの公営住宅建設事業債や災害復旧事業債が増加したことなどにより将来負担額は増加し、差引く充当可能基金も増加（約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百万円）した。令和２年度及び令和３年度は、公営住宅建替事業に伴う公営住宅建設事業債の借入額が増加したが差引く充当可能基金も増加した。（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年度は、単独災害復旧事業債について償還額より借入額が少ないことなどにより地方債残高が減少（約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百万円）し、充当可能財源である基金残高については減債基金などが増加したことなどにより総額が増加（約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年度は、災害復旧事業債現在高の減などにより地方債残高が減少（約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充当可能財源である基金残高については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などが増加したことなどにより総額が増加（約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充当可能基金額については、ふるさと納税受入額に左右される部分が大きいことから、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将来負担比率の大幅な改善は見込めない。今後は、計画的な事業実施等により比率の上昇の抑制に努める。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財政調整基金及び減債基金については、下の欄に記載のとおり。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その他の基金としては、ふるさと甲佐応援寄附金の寄付額の倍増により積立額が増加した。令和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地域力持続化基金や今後の町の復興事業に活用するために設置しているまちおこし基金、庁舎等の公共施設等の長寿命化等の整備に活用するために設置している公共施設等整備基金それぞれに積立てを行ったことなどにより、その他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1,556,324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財政調整基金については、将来的に、人件費、扶助費及び公債費の増加が見込まれることから、減額することが見込まれる。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以外においても、使途別に特定目的基金（公共施設等整備基金等）の積立を計画的に実施することを予定しているものの、財政調整基金の（今後の方針）欄にも記載しているとおり財政調整基金も大規模災害を想定したうえで確保することが必要であることから、財政状況及び将来負担、今後の事業計画を勘案したところで個々の基金の積立を行っていくこと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それぞれの基金について、次のとおり。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に設置）、②まちおこし基金（まちおこしを推進する事業の財源に充てるために設置）、③公共施設等整備基金（公共施設等の整備及び改修に必要な財源を確保するために設置）、④</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定住促進住宅整備基金（定住の促進と地域の活性化を図るため、定住促進住宅の施設整備及び定住促進事業のために設置）、⑤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ために設置）、⑥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⑦地域福祉基金（地域保健福祉の増進を図るために設置）、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材育成基金（甲佐町の農業振興の担い手となる人材の育成に要する経費の財源に充てるために設置）、⑨熊本県収入証紙購入基金（熊本県収入証紙の購入及び売りさばきに関する事務を円滑かつ効率的に行うために設置）、⑩中山間ふるさと・水と土保全基金（中山間地域における土地改良施設の機能を適正に発揮させるための集落共同活動の強化に対する支援事業を行うために設置）、⑪新型コロナウイルス感染症対応地方創生臨時交付金基金（新型コロナウイルス感染症の影響により「熊本県金融円滑化特別資金」及び「熊本県新型コロナウイルス対策農業経営安定資金」の融資を受けた町内事業者及び農業者等に対して、町が行う利子補給及び保証料助成事業の財源とするために設置）、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森林環境譲与税</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間伐や人材育成、担い手の確保、木材利用の促進や普及啓発等の森林整備及びその促進に要する経費の財源に充てるため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に設置）、⑬地域力持続化基金（中長期的な視点に基づく地域力の持続化対策を計画的かつ継続的に講じるために行う事業に要する費用の財源に充てるために設置）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ふるさと甲佐応援基金を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千円積立てた。地域力持続化基金を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千円、まちおこし基金を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1,467,806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地域力持続化基金、まちおこし基金、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公共施設等整備基金などは各基金の目的達成に向け、計画的に積立を行う予定。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年度は、人件費や扶助費の伸びなどにより取崩額が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千円行っており、年度末残高は前年度と比較すると、取り崩し額とほぼ同額の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年度は、公債費の伸びなどにより取崩額が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年度は、扶助費・公債費・物件費の伸びなどにより取崩額が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千円）だったが、歳計剰余金処分による積立を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千円行っており、年度末残高は前年度と比較すると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将来的には、人件費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の増や公営住宅建設事業又は震災関連事業に係る公債費の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順次償還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に伴う公債費の増により、残高の減額が見込まれるが、総額として、標準財政規模の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％程度及び熊本地震などの大規模災害に対応できるだけの規模を確保する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令和２年度は、令和元年度に積立てたうち、災害対策債及び自治公民館の単独災害復旧事業債の償還金に充当するため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百万円減少した。令和３年度も前年度と同様に、災害対策（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千円）が、公営住宅建設事業債及び単独災害復旧事業債の償還について、将来の負担軽減及び平準化を目的とし積立て（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296,278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令和５年度も前年度と同様に、災害対策（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千円）及び自治公民館の単独災害復旧事業債（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円）に充当するため取り崩した（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千円）が、公営住宅建設事業債及び臨時財政対策業債の償還について、将来の負担軽減及び平準化を目的とし積立て（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66,861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57,139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年度と同様に、公営住宅建設事業債の将来負担軽減等を目的として積立てを行うほか、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災害対策債及び自治公民館の単独災害復旧事業債の償還により計画的に取り崩す予定である。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11104890</v>
      </c>
      <c r="BO4" s="371"/>
      <c r="BP4" s="371"/>
      <c r="BQ4" s="371"/>
      <c r="BR4" s="371"/>
      <c r="BS4" s="371"/>
      <c r="BT4" s="371"/>
      <c r="BU4" s="372"/>
      <c r="BV4" s="370">
        <v>9753455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20.7</v>
      </c>
      <c r="CU4" s="377"/>
      <c r="CV4" s="377"/>
      <c r="CW4" s="377"/>
      <c r="CX4" s="377"/>
      <c r="CY4" s="377"/>
      <c r="CZ4" s="377"/>
      <c r="DA4" s="378"/>
      <c r="DB4" s="376">
        <v>23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10232813</v>
      </c>
      <c r="BO5" s="408"/>
      <c r="BP5" s="408"/>
      <c r="BQ5" s="408"/>
      <c r="BR5" s="408"/>
      <c r="BS5" s="408"/>
      <c r="BT5" s="408"/>
      <c r="BU5" s="409"/>
      <c r="BV5" s="407">
        <v>8797854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83.7</v>
      </c>
      <c r="CU5" s="405"/>
      <c r="CV5" s="405"/>
      <c r="CW5" s="405"/>
      <c r="CX5" s="405"/>
      <c r="CY5" s="405"/>
      <c r="CZ5" s="405"/>
      <c r="DA5" s="406"/>
      <c r="DB5" s="404">
        <v>82.6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872077</v>
      </c>
      <c r="BO6" s="408"/>
      <c r="BP6" s="408"/>
      <c r="BQ6" s="408"/>
      <c r="BR6" s="408"/>
      <c r="BS6" s="408"/>
      <c r="BT6" s="408"/>
      <c r="BU6" s="409"/>
      <c r="BV6" s="407">
        <v>955601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84.1</v>
      </c>
      <c r="CU6" s="445"/>
      <c r="CV6" s="445"/>
      <c r="CW6" s="445"/>
      <c r="CX6" s="445"/>
      <c r="CY6" s="445"/>
      <c r="CZ6" s="445"/>
      <c r="DA6" s="446"/>
      <c r="DB6" s="444">
        <v>83.5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18892</v>
      </c>
      <c r="BO7" s="408"/>
      <c r="BP7" s="408"/>
      <c r="BQ7" s="408"/>
      <c r="BR7" s="408"/>
      <c r="BS7" s="408"/>
      <c r="BT7" s="408"/>
      <c r="BU7" s="409"/>
      <c r="BV7" s="407">
        <v>7200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4118376</v>
      </c>
      <c r="CU7" s="408"/>
      <c r="CV7" s="408"/>
      <c r="CW7" s="408"/>
      <c r="CX7" s="408"/>
      <c r="CY7" s="408"/>
      <c r="CZ7" s="408"/>
      <c r="DA7" s="409"/>
      <c r="DB7" s="407">
        <v>4116900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853185</v>
      </c>
      <c r="BO8" s="408"/>
      <c r="BP8" s="408"/>
      <c r="BQ8" s="408"/>
      <c r="BR8" s="408"/>
      <c r="BS8" s="408"/>
      <c r="BT8" s="408"/>
      <c r="BU8" s="409"/>
      <c r="BV8" s="407">
        <v>948401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10132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-95216</v>
      </c>
      <c r="BO9" s="408"/>
      <c r="BP9" s="408"/>
      <c r="BQ9" s="408"/>
      <c r="BR9" s="408"/>
      <c r="BS9" s="408"/>
      <c r="BT9" s="408"/>
      <c r="BU9" s="409"/>
      <c r="BV9" s="407">
        <v>225826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19.2</v>
      </c>
      <c r="CU9" s="405"/>
      <c r="CV9" s="405"/>
      <c r="CW9" s="405"/>
      <c r="CX9" s="405"/>
      <c r="CY9" s="405"/>
      <c r="CZ9" s="405"/>
      <c r="DA9" s="406"/>
      <c r="DB9" s="404">
        <v>19.100000000000001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10717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3866</v>
      </c>
      <c r="BO10" s="408"/>
      <c r="BP10" s="408"/>
      <c r="BQ10" s="408"/>
      <c r="BR10" s="408"/>
      <c r="BS10" s="408"/>
      <c r="BT10" s="408"/>
      <c r="BU10" s="409"/>
      <c r="BV10" s="407">
        <v>105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10146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772487</v>
      </c>
      <c r="BO12" s="408"/>
      <c r="BP12" s="408"/>
      <c r="BQ12" s="408"/>
      <c r="BR12" s="408"/>
      <c r="BS12" s="408"/>
      <c r="BT12" s="408"/>
      <c r="BU12" s="409"/>
      <c r="BV12" s="407">
        <v>426106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10015</v>
      </c>
      <c r="S13" s="492"/>
      <c r="T13" s="492"/>
      <c r="U13" s="492"/>
      <c r="V13" s="493"/>
      <c r="W13" s="423" t="s">
        <v>131</v>
      </c>
      <c r="X13" s="424"/>
      <c r="Y13" s="424"/>
      <c r="Z13" s="424"/>
      <c r="AA13" s="424"/>
      <c r="AB13" s="414"/>
      <c r="AC13" s="458">
        <v>731</v>
      </c>
      <c r="AD13" s="459"/>
      <c r="AE13" s="459"/>
      <c r="AF13" s="459"/>
      <c r="AG13" s="501"/>
      <c r="AH13" s="458">
        <v>851</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-863837</v>
      </c>
      <c r="BO13" s="408"/>
      <c r="BP13" s="408"/>
      <c r="BQ13" s="408"/>
      <c r="BR13" s="408"/>
      <c r="BS13" s="408"/>
      <c r="BT13" s="408"/>
      <c r="BU13" s="409"/>
      <c r="BV13" s="407">
        <v>-200175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6.7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10273</v>
      </c>
      <c r="S14" s="492"/>
      <c r="T14" s="492"/>
      <c r="U14" s="492"/>
      <c r="V14" s="493"/>
      <c r="W14" s="397"/>
      <c r="X14" s="398"/>
      <c r="Y14" s="398"/>
      <c r="Z14" s="398"/>
      <c r="AA14" s="398"/>
      <c r="AB14" s="387"/>
      <c r="AC14" s="494">
        <v>14.5</v>
      </c>
      <c r="AD14" s="495"/>
      <c r="AE14" s="495"/>
      <c r="AF14" s="495"/>
      <c r="AG14" s="496"/>
      <c r="AH14" s="494">
        <v>16.399999999999999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10169</v>
      </c>
      <c r="S15" s="492"/>
      <c r="T15" s="492"/>
      <c r="U15" s="492"/>
      <c r="V15" s="493"/>
      <c r="W15" s="423" t="s">
        <v>137</v>
      </c>
      <c r="X15" s="424"/>
      <c r="Y15" s="424"/>
      <c r="Z15" s="424"/>
      <c r="AA15" s="424"/>
      <c r="AB15" s="414"/>
      <c r="AC15" s="458">
        <v>1203</v>
      </c>
      <c r="AD15" s="459"/>
      <c r="AE15" s="459"/>
      <c r="AF15" s="459"/>
      <c r="AG15" s="501"/>
      <c r="AH15" s="458">
        <v>1160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1154806</v>
      </c>
      <c r="BO15" s="371"/>
      <c r="BP15" s="371"/>
      <c r="BQ15" s="371"/>
      <c r="BR15" s="371"/>
      <c r="BS15" s="371"/>
      <c r="BT15" s="371"/>
      <c r="BU15" s="372"/>
      <c r="BV15" s="370">
        <v>1111041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23.8</v>
      </c>
      <c r="AD16" s="495"/>
      <c r="AE16" s="495"/>
      <c r="AF16" s="495"/>
      <c r="AG16" s="496"/>
      <c r="AH16" s="494">
        <v>22.3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3814062</v>
      </c>
      <c r="BO16" s="408"/>
      <c r="BP16" s="408"/>
      <c r="BQ16" s="408"/>
      <c r="BR16" s="408"/>
      <c r="BS16" s="408"/>
      <c r="BT16" s="408"/>
      <c r="BU16" s="409"/>
      <c r="BV16" s="407">
        <v>3787579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3115</v>
      </c>
      <c r="AD17" s="459"/>
      <c r="AE17" s="459"/>
      <c r="AF17" s="459"/>
      <c r="AG17" s="501"/>
      <c r="AH17" s="458">
        <v>3180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1439100</v>
      </c>
      <c r="BO17" s="408"/>
      <c r="BP17" s="408"/>
      <c r="BQ17" s="408"/>
      <c r="BR17" s="408"/>
      <c r="BS17" s="408"/>
      <c r="BT17" s="408"/>
      <c r="BU17" s="409"/>
      <c r="BV17" s="407">
        <v>1386601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57.93</v>
      </c>
      <c r="M18" s="531"/>
      <c r="N18" s="531"/>
      <c r="O18" s="531"/>
      <c r="P18" s="531"/>
      <c r="Q18" s="531"/>
      <c r="R18" s="532"/>
      <c r="S18" s="532"/>
      <c r="T18" s="532"/>
      <c r="U18" s="532"/>
      <c r="V18" s="533"/>
      <c r="W18" s="425"/>
      <c r="X18" s="426"/>
      <c r="Y18" s="426"/>
      <c r="Z18" s="426"/>
      <c r="AA18" s="426"/>
      <c r="AB18" s="417"/>
      <c r="AC18" s="534">
        <v>61.7</v>
      </c>
      <c r="AD18" s="535"/>
      <c r="AE18" s="535"/>
      <c r="AF18" s="535"/>
      <c r="AG18" s="536"/>
      <c r="AH18" s="534">
        <v>61.3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3460206</v>
      </c>
      <c r="BO18" s="408"/>
      <c r="BP18" s="408"/>
      <c r="BQ18" s="408"/>
      <c r="BR18" s="408"/>
      <c r="BS18" s="408"/>
      <c r="BT18" s="408"/>
      <c r="BU18" s="409"/>
      <c r="BV18" s="407">
        <v>3440292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175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5898963</v>
      </c>
      <c r="BO19" s="408"/>
      <c r="BP19" s="408"/>
      <c r="BQ19" s="408"/>
      <c r="BR19" s="408"/>
      <c r="BS19" s="408"/>
      <c r="BT19" s="408"/>
      <c r="BU19" s="409"/>
      <c r="BV19" s="407">
        <v>5777997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3678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10282595</v>
      </c>
      <c r="BO22" s="371"/>
      <c r="BP22" s="371"/>
      <c r="BQ22" s="371"/>
      <c r="BR22" s="371"/>
      <c r="BS22" s="371"/>
      <c r="BT22" s="371"/>
      <c r="BU22" s="372"/>
      <c r="BV22" s="370">
        <v>10892719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9542253</v>
      </c>
      <c r="BO23" s="408"/>
      <c r="BP23" s="408"/>
      <c r="BQ23" s="408"/>
      <c r="BR23" s="408"/>
      <c r="BS23" s="408"/>
      <c r="BT23" s="408"/>
      <c r="BU23" s="409"/>
      <c r="BV23" s="407">
        <v>10128156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7907</v>
      </c>
      <c r="R24" s="459"/>
      <c r="S24" s="459"/>
      <c r="T24" s="459"/>
      <c r="U24" s="459"/>
      <c r="V24" s="501"/>
      <c r="W24" s="553"/>
      <c r="X24" s="554"/>
      <c r="Y24" s="555"/>
      <c r="Z24" s="457" t="s">
        <v>162</v>
      </c>
      <c r="AA24" s="437"/>
      <c r="AB24" s="437"/>
      <c r="AC24" s="437"/>
      <c r="AD24" s="437"/>
      <c r="AE24" s="437"/>
      <c r="AF24" s="437"/>
      <c r="AG24" s="438"/>
      <c r="AH24" s="458">
        <v>114</v>
      </c>
      <c r="AI24" s="459"/>
      <c r="AJ24" s="459"/>
      <c r="AK24" s="459"/>
      <c r="AL24" s="501"/>
      <c r="AM24" s="458">
        <v>329118</v>
      </c>
      <c r="AN24" s="459"/>
      <c r="AO24" s="459"/>
      <c r="AP24" s="459"/>
      <c r="AQ24" s="459"/>
      <c r="AR24" s="501"/>
      <c r="AS24" s="458">
        <v>2887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8527307</v>
      </c>
      <c r="BO24" s="408"/>
      <c r="BP24" s="408"/>
      <c r="BQ24" s="408"/>
      <c r="BR24" s="408"/>
      <c r="BS24" s="408"/>
      <c r="BT24" s="408"/>
      <c r="BU24" s="409"/>
      <c r="BV24" s="407">
        <v>8954116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5930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852239</v>
      </c>
      <c r="BO25" s="371"/>
      <c r="BP25" s="371"/>
      <c r="BQ25" s="371"/>
      <c r="BR25" s="371"/>
      <c r="BS25" s="371"/>
      <c r="BT25" s="371"/>
      <c r="BU25" s="372"/>
      <c r="BV25" s="370">
        <v>1006626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5532</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3157</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2605</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1622595</v>
      </c>
      <c r="BO28" s="371"/>
      <c r="BP28" s="371"/>
      <c r="BQ28" s="371"/>
      <c r="BR28" s="371"/>
      <c r="BS28" s="371"/>
      <c r="BT28" s="371"/>
      <c r="BU28" s="372"/>
      <c r="BV28" s="370">
        <v>1591216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9</v>
      </c>
      <c r="M29" s="459"/>
      <c r="N29" s="459"/>
      <c r="O29" s="459"/>
      <c r="P29" s="501"/>
      <c r="Q29" s="458">
        <v>2373</v>
      </c>
      <c r="R29" s="459"/>
      <c r="S29" s="459"/>
      <c r="T29" s="459"/>
      <c r="U29" s="459"/>
      <c r="V29" s="501"/>
      <c r="W29" s="556"/>
      <c r="X29" s="557"/>
      <c r="Y29" s="558"/>
      <c r="Z29" s="457" t="s">
        <v>178</v>
      </c>
      <c r="AA29" s="437"/>
      <c r="AB29" s="437"/>
      <c r="AC29" s="437"/>
      <c r="AD29" s="437"/>
      <c r="AE29" s="437"/>
      <c r="AF29" s="437"/>
      <c r="AG29" s="438"/>
      <c r="AH29" s="458">
        <v>115</v>
      </c>
      <c r="AI29" s="459"/>
      <c r="AJ29" s="459"/>
      <c r="AK29" s="459"/>
      <c r="AL29" s="501"/>
      <c r="AM29" s="458">
        <v>331937</v>
      </c>
      <c r="AN29" s="459"/>
      <c r="AO29" s="459"/>
      <c r="AP29" s="459"/>
      <c r="AQ29" s="459"/>
      <c r="AR29" s="501"/>
      <c r="AS29" s="458">
        <v>2886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505216</v>
      </c>
      <c r="BO29" s="408"/>
      <c r="BP29" s="408"/>
      <c r="BQ29" s="408"/>
      <c r="BR29" s="408"/>
      <c r="BS29" s="408"/>
      <c r="BT29" s="408"/>
      <c r="BU29" s="409"/>
      <c r="BV29" s="407">
        <v>448077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3237869</v>
      </c>
      <c r="BO30" s="527"/>
      <c r="BP30" s="527"/>
      <c r="BQ30" s="527"/>
      <c r="BR30" s="527"/>
      <c r="BS30" s="527"/>
      <c r="BT30" s="527"/>
      <c r="BU30" s="528"/>
      <c r="BV30" s="526">
        <v>1770063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御船地区衛生施設組合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御船町・甲佐町衛生施設組合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上益城消防組合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上益城広域連合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熊本県後期高齢者医療広域連合（一般会計）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熊本県後期高齢者医療広域連合（後期高齢者医療特別会計）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熊本県市町村総合事務組合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aL51Sv9qqksY/aSNY55xgKWf1C6rEZ8GM9l9UrIGa9t8xq0WGJKDvEAnAkJNSiUSeD4D60H3K01QDzPdFwcYiw==" saltValue="gmmMJ8o4wVnoBYz4rD2d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1071961</v>
      </c>
      <c r="S5" s="613"/>
      <c r="T5" s="613"/>
      <c r="U5" s="613"/>
      <c r="V5" s="613"/>
      <c r="W5" s="613"/>
      <c r="X5" s="613"/>
      <c r="Y5" s="614"/>
      <c r="Z5" s="615">
        <v>9.6999999999999993</v>
      </c>
      <c r="AA5" s="615"/>
      <c r="AB5" s="615"/>
      <c r="AC5" s="615"/>
      <c r="AD5" s="616">
        <v>1071961</v>
      </c>
      <c r="AE5" s="616"/>
      <c r="AF5" s="616"/>
      <c r="AG5" s="616"/>
      <c r="AH5" s="616"/>
      <c r="AI5" s="616"/>
      <c r="AJ5" s="616"/>
      <c r="AK5" s="616"/>
      <c r="AL5" s="617">
        <v>26.1</v>
      </c>
      <c r="AM5" s="618"/>
      <c r="AN5" s="618"/>
      <c r="AO5" s="619"/>
      <c r="AP5" s="609" t="s">
        <v>217</v>
      </c>
      <c r="AQ5" s="610"/>
      <c r="AR5" s="610"/>
      <c r="AS5" s="610"/>
      <c r="AT5" s="610"/>
      <c r="AU5" s="610"/>
      <c r="AV5" s="610"/>
      <c r="AW5" s="610"/>
      <c r="AX5" s="610"/>
      <c r="AY5" s="610"/>
      <c r="AZ5" s="610"/>
      <c r="BA5" s="610"/>
      <c r="BB5" s="610"/>
      <c r="BC5" s="610"/>
      <c r="BD5" s="610"/>
      <c r="BE5" s="610"/>
      <c r="BF5" s="611"/>
      <c r="BG5" s="623">
        <v>1071961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71512</v>
      </c>
      <c r="S6" s="624"/>
      <c r="T6" s="624"/>
      <c r="U6" s="624"/>
      <c r="V6" s="624"/>
      <c r="W6" s="624"/>
      <c r="X6" s="624"/>
      <c r="Y6" s="625"/>
      <c r="Z6" s="626">
        <v>0.6</v>
      </c>
      <c r="AA6" s="626"/>
      <c r="AB6" s="626"/>
      <c r="AC6" s="626"/>
      <c r="AD6" s="627">
        <v>71512</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1071961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72024</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72024</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177</v>
      </c>
      <c r="S7" s="624"/>
      <c r="T7" s="624"/>
      <c r="U7" s="624"/>
      <c r="V7" s="624"/>
      <c r="W7" s="624"/>
      <c r="X7" s="624"/>
      <c r="Y7" s="625"/>
      <c r="Z7" s="626">
        <v>0</v>
      </c>
      <c r="AA7" s="626"/>
      <c r="AB7" s="626"/>
      <c r="AC7" s="626"/>
      <c r="AD7" s="627">
        <v>177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352720</v>
      </c>
      <c r="BH7" s="624"/>
      <c r="BI7" s="624"/>
      <c r="BJ7" s="624"/>
      <c r="BK7" s="624"/>
      <c r="BL7" s="624"/>
      <c r="BM7" s="624"/>
      <c r="BN7" s="625"/>
      <c r="BO7" s="626">
        <v>32.9</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2551819</v>
      </c>
      <c r="CS7" s="624"/>
      <c r="CT7" s="624"/>
      <c r="CU7" s="624"/>
      <c r="CV7" s="624"/>
      <c r="CW7" s="624"/>
      <c r="CX7" s="624"/>
      <c r="CY7" s="625"/>
      <c r="CZ7" s="626">
        <v>24.9</v>
      </c>
      <c r="DA7" s="626"/>
      <c r="DB7" s="626"/>
      <c r="DC7" s="626"/>
      <c r="DD7" s="632">
        <v>31609</v>
      </c>
      <c r="DE7" s="624"/>
      <c r="DF7" s="624"/>
      <c r="DG7" s="624"/>
      <c r="DH7" s="624"/>
      <c r="DI7" s="624"/>
      <c r="DJ7" s="624"/>
      <c r="DK7" s="624"/>
      <c r="DL7" s="624"/>
      <c r="DM7" s="624"/>
      <c r="DN7" s="624"/>
      <c r="DO7" s="624"/>
      <c r="DP7" s="625"/>
      <c r="DQ7" s="632">
        <v>1269245</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2718</v>
      </c>
      <c r="S8" s="624"/>
      <c r="T8" s="624"/>
      <c r="U8" s="624"/>
      <c r="V8" s="624"/>
      <c r="W8" s="624"/>
      <c r="X8" s="624"/>
      <c r="Y8" s="625"/>
      <c r="Z8" s="626">
        <v>0</v>
      </c>
      <c r="AA8" s="626"/>
      <c r="AB8" s="626"/>
      <c r="AC8" s="626"/>
      <c r="AD8" s="627">
        <v>2718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16194</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2262100</v>
      </c>
      <c r="CS8" s="624"/>
      <c r="CT8" s="624"/>
      <c r="CU8" s="624"/>
      <c r="CV8" s="624"/>
      <c r="CW8" s="624"/>
      <c r="CX8" s="624"/>
      <c r="CY8" s="625"/>
      <c r="CZ8" s="626">
        <v>22.1</v>
      </c>
      <c r="DA8" s="626"/>
      <c r="DB8" s="626"/>
      <c r="DC8" s="626"/>
      <c r="DD8" s="632" t="s">
        <v>122</v>
      </c>
      <c r="DE8" s="624"/>
      <c r="DF8" s="624"/>
      <c r="DG8" s="624"/>
      <c r="DH8" s="624"/>
      <c r="DI8" s="624"/>
      <c r="DJ8" s="624"/>
      <c r="DK8" s="624"/>
      <c r="DL8" s="624"/>
      <c r="DM8" s="624"/>
      <c r="DN8" s="624"/>
      <c r="DO8" s="624"/>
      <c r="DP8" s="625"/>
      <c r="DQ8" s="632">
        <v>1183131</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2794</v>
      </c>
      <c r="S9" s="624"/>
      <c r="T9" s="624"/>
      <c r="U9" s="624"/>
      <c r="V9" s="624"/>
      <c r="W9" s="624"/>
      <c r="X9" s="624"/>
      <c r="Y9" s="625"/>
      <c r="Z9" s="626">
        <v>0</v>
      </c>
      <c r="AA9" s="626"/>
      <c r="AB9" s="626"/>
      <c r="AC9" s="626"/>
      <c r="AD9" s="627">
        <v>2794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295115</v>
      </c>
      <c r="BH9" s="624"/>
      <c r="BI9" s="624"/>
      <c r="BJ9" s="624"/>
      <c r="BK9" s="624"/>
      <c r="BL9" s="624"/>
      <c r="BM9" s="624"/>
      <c r="BN9" s="625"/>
      <c r="BO9" s="626">
        <v>27.5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447289</v>
      </c>
      <c r="CS9" s="624"/>
      <c r="CT9" s="624"/>
      <c r="CU9" s="624"/>
      <c r="CV9" s="624"/>
      <c r="CW9" s="624"/>
      <c r="CX9" s="624"/>
      <c r="CY9" s="625"/>
      <c r="CZ9" s="626">
        <v>4.4000000000000004</v>
      </c>
      <c r="DA9" s="626"/>
      <c r="DB9" s="626"/>
      <c r="DC9" s="626"/>
      <c r="DD9" s="632">
        <v>25131</v>
      </c>
      <c r="DE9" s="624"/>
      <c r="DF9" s="624"/>
      <c r="DG9" s="624"/>
      <c r="DH9" s="624"/>
      <c r="DI9" s="624"/>
      <c r="DJ9" s="624"/>
      <c r="DK9" s="624"/>
      <c r="DL9" s="624"/>
      <c r="DM9" s="624"/>
      <c r="DN9" s="624"/>
      <c r="DO9" s="624"/>
      <c r="DP9" s="625"/>
      <c r="DQ9" s="632">
        <v>343408</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24585</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245321</v>
      </c>
      <c r="S11" s="624"/>
      <c r="T11" s="624"/>
      <c r="U11" s="624"/>
      <c r="V11" s="624"/>
      <c r="W11" s="624"/>
      <c r="X11" s="624"/>
      <c r="Y11" s="625"/>
      <c r="Z11" s="628">
        <v>2.2000000000000002</v>
      </c>
      <c r="AA11" s="629"/>
      <c r="AB11" s="629"/>
      <c r="AC11" s="635"/>
      <c r="AD11" s="632">
        <v>245321</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16826</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238586</v>
      </c>
      <c r="CS11" s="624"/>
      <c r="CT11" s="624"/>
      <c r="CU11" s="624"/>
      <c r="CV11" s="624"/>
      <c r="CW11" s="624"/>
      <c r="CX11" s="624"/>
      <c r="CY11" s="625"/>
      <c r="CZ11" s="626">
        <v>2.2999999999999998</v>
      </c>
      <c r="DA11" s="626"/>
      <c r="DB11" s="626"/>
      <c r="DC11" s="626"/>
      <c r="DD11" s="632">
        <v>112020</v>
      </c>
      <c r="DE11" s="624"/>
      <c r="DF11" s="624"/>
      <c r="DG11" s="624"/>
      <c r="DH11" s="624"/>
      <c r="DI11" s="624"/>
      <c r="DJ11" s="624"/>
      <c r="DK11" s="624"/>
      <c r="DL11" s="624"/>
      <c r="DM11" s="624"/>
      <c r="DN11" s="624"/>
      <c r="DO11" s="624"/>
      <c r="DP11" s="625"/>
      <c r="DQ11" s="632">
        <v>116541</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10407</v>
      </c>
      <c r="S12" s="624"/>
      <c r="T12" s="624"/>
      <c r="U12" s="624"/>
      <c r="V12" s="624"/>
      <c r="W12" s="624"/>
      <c r="X12" s="624"/>
      <c r="Y12" s="625"/>
      <c r="Z12" s="626">
        <v>0.1</v>
      </c>
      <c r="AA12" s="626"/>
      <c r="AB12" s="626"/>
      <c r="AC12" s="626"/>
      <c r="AD12" s="627">
        <v>10407</v>
      </c>
      <c r="AE12" s="627"/>
      <c r="AF12" s="627"/>
      <c r="AG12" s="627"/>
      <c r="AH12" s="627"/>
      <c r="AI12" s="627"/>
      <c r="AJ12" s="627"/>
      <c r="AK12" s="627"/>
      <c r="AL12" s="628">
        <v>0.3</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571221</v>
      </c>
      <c r="BH12" s="624"/>
      <c r="BI12" s="624"/>
      <c r="BJ12" s="624"/>
      <c r="BK12" s="624"/>
      <c r="BL12" s="624"/>
      <c r="BM12" s="624"/>
      <c r="BN12" s="625"/>
      <c r="BO12" s="626">
        <v>53.3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1939299</v>
      </c>
      <c r="CS12" s="624"/>
      <c r="CT12" s="624"/>
      <c r="CU12" s="624"/>
      <c r="CV12" s="624"/>
      <c r="CW12" s="624"/>
      <c r="CX12" s="624"/>
      <c r="CY12" s="625"/>
      <c r="CZ12" s="626">
        <v>19</v>
      </c>
      <c r="DA12" s="626"/>
      <c r="DB12" s="626"/>
      <c r="DC12" s="626"/>
      <c r="DD12" s="632">
        <v>2748</v>
      </c>
      <c r="DE12" s="624"/>
      <c r="DF12" s="624"/>
      <c r="DG12" s="624"/>
      <c r="DH12" s="624"/>
      <c r="DI12" s="624"/>
      <c r="DJ12" s="624"/>
      <c r="DK12" s="624"/>
      <c r="DL12" s="624"/>
      <c r="DM12" s="624"/>
      <c r="DN12" s="624"/>
      <c r="DO12" s="624"/>
      <c r="DP12" s="625"/>
      <c r="DQ12" s="632">
        <v>128269</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571213</v>
      </c>
      <c r="BH13" s="624"/>
      <c r="BI13" s="624"/>
      <c r="BJ13" s="624"/>
      <c r="BK13" s="624"/>
      <c r="BL13" s="624"/>
      <c r="BM13" s="624"/>
      <c r="BN13" s="625"/>
      <c r="BO13" s="626">
        <v>53.3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539860</v>
      </c>
      <c r="CS13" s="624"/>
      <c r="CT13" s="624"/>
      <c r="CU13" s="624"/>
      <c r="CV13" s="624"/>
      <c r="CW13" s="624"/>
      <c r="CX13" s="624"/>
      <c r="CY13" s="625"/>
      <c r="CZ13" s="626">
        <v>5.3</v>
      </c>
      <c r="DA13" s="626"/>
      <c r="DB13" s="626"/>
      <c r="DC13" s="626"/>
      <c r="DD13" s="632">
        <v>436214</v>
      </c>
      <c r="DE13" s="624"/>
      <c r="DF13" s="624"/>
      <c r="DG13" s="624"/>
      <c r="DH13" s="624"/>
      <c r="DI13" s="624"/>
      <c r="DJ13" s="624"/>
      <c r="DK13" s="624"/>
      <c r="DL13" s="624"/>
      <c r="DM13" s="624"/>
      <c r="DN13" s="624"/>
      <c r="DO13" s="624"/>
      <c r="DP13" s="625"/>
      <c r="DQ13" s="632">
        <v>114196</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386</v>
      </c>
      <c r="S14" s="624"/>
      <c r="T14" s="624"/>
      <c r="U14" s="624"/>
      <c r="V14" s="624"/>
      <c r="W14" s="624"/>
      <c r="X14" s="624"/>
      <c r="Y14" s="625"/>
      <c r="Z14" s="626">
        <v>0</v>
      </c>
      <c r="AA14" s="626"/>
      <c r="AB14" s="626"/>
      <c r="AC14" s="626"/>
      <c r="AD14" s="627">
        <v>386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54989</v>
      </c>
      <c r="BH14" s="624"/>
      <c r="BI14" s="624"/>
      <c r="BJ14" s="624"/>
      <c r="BK14" s="624"/>
      <c r="BL14" s="624"/>
      <c r="BM14" s="624"/>
      <c r="BN14" s="625"/>
      <c r="BO14" s="626">
        <v>5.0999999999999996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304062</v>
      </c>
      <c r="CS14" s="624"/>
      <c r="CT14" s="624"/>
      <c r="CU14" s="624"/>
      <c r="CV14" s="624"/>
      <c r="CW14" s="624"/>
      <c r="CX14" s="624"/>
      <c r="CY14" s="625"/>
      <c r="CZ14" s="626">
        <v>3</v>
      </c>
      <c r="DA14" s="626"/>
      <c r="DB14" s="626"/>
      <c r="DC14" s="626"/>
      <c r="DD14" s="632">
        <v>70750</v>
      </c>
      <c r="DE14" s="624"/>
      <c r="DF14" s="624"/>
      <c r="DG14" s="624"/>
      <c r="DH14" s="624"/>
      <c r="DI14" s="624"/>
      <c r="DJ14" s="624"/>
      <c r="DK14" s="624"/>
      <c r="DL14" s="624"/>
      <c r="DM14" s="624"/>
      <c r="DN14" s="624"/>
      <c r="DO14" s="624"/>
      <c r="DP14" s="625"/>
      <c r="DQ14" s="632">
        <v>231169</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93031</v>
      </c>
      <c r="BH15" s="624"/>
      <c r="BI15" s="624"/>
      <c r="BJ15" s="624"/>
      <c r="BK15" s="624"/>
      <c r="BL15" s="624"/>
      <c r="BM15" s="624"/>
      <c r="BN15" s="625"/>
      <c r="BO15" s="626">
        <v>8.6999999999999993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521104</v>
      </c>
      <c r="CS15" s="624"/>
      <c r="CT15" s="624"/>
      <c r="CU15" s="624"/>
      <c r="CV15" s="624"/>
      <c r="CW15" s="624"/>
      <c r="CX15" s="624"/>
      <c r="CY15" s="625"/>
      <c r="CZ15" s="626">
        <v>5.0999999999999996</v>
      </c>
      <c r="DA15" s="626"/>
      <c r="DB15" s="626"/>
      <c r="DC15" s="626"/>
      <c r="DD15" s="632">
        <v>129241</v>
      </c>
      <c r="DE15" s="624"/>
      <c r="DF15" s="624"/>
      <c r="DG15" s="624"/>
      <c r="DH15" s="624"/>
      <c r="DI15" s="624"/>
      <c r="DJ15" s="624"/>
      <c r="DK15" s="624"/>
      <c r="DL15" s="624"/>
      <c r="DM15" s="624"/>
      <c r="DN15" s="624"/>
      <c r="DO15" s="624"/>
      <c r="DP15" s="625"/>
      <c r="DQ15" s="632">
        <v>370711</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6419</v>
      </c>
      <c r="S16" s="624"/>
      <c r="T16" s="624"/>
      <c r="U16" s="624"/>
      <c r="V16" s="624"/>
      <c r="W16" s="624"/>
      <c r="X16" s="624"/>
      <c r="Y16" s="625"/>
      <c r="Z16" s="626">
        <v>0.1</v>
      </c>
      <c r="AA16" s="626"/>
      <c r="AB16" s="626"/>
      <c r="AC16" s="626"/>
      <c r="AD16" s="627">
        <v>6419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211002</v>
      </c>
      <c r="CS16" s="624"/>
      <c r="CT16" s="624"/>
      <c r="CU16" s="624"/>
      <c r="CV16" s="624"/>
      <c r="CW16" s="624"/>
      <c r="CX16" s="624"/>
      <c r="CY16" s="625"/>
      <c r="CZ16" s="626">
        <v>2.1</v>
      </c>
      <c r="DA16" s="626"/>
      <c r="DB16" s="626"/>
      <c r="DC16" s="626"/>
      <c r="DD16" s="632" t="s">
        <v>122</v>
      </c>
      <c r="DE16" s="624"/>
      <c r="DF16" s="624"/>
      <c r="DG16" s="624"/>
      <c r="DH16" s="624"/>
      <c r="DI16" s="624"/>
      <c r="DJ16" s="624"/>
      <c r="DK16" s="624"/>
      <c r="DL16" s="624"/>
      <c r="DM16" s="624"/>
      <c r="DN16" s="624"/>
      <c r="DO16" s="624"/>
      <c r="DP16" s="625"/>
      <c r="DQ16" s="632">
        <v>67970</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16796</v>
      </c>
      <c r="S17" s="624"/>
      <c r="T17" s="624"/>
      <c r="U17" s="624"/>
      <c r="V17" s="624"/>
      <c r="W17" s="624"/>
      <c r="X17" s="624"/>
      <c r="Y17" s="625"/>
      <c r="Z17" s="626">
        <v>0.2</v>
      </c>
      <c r="AA17" s="626"/>
      <c r="AB17" s="626"/>
      <c r="AC17" s="626"/>
      <c r="AD17" s="627">
        <v>16796</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1145668</v>
      </c>
      <c r="CS17" s="624"/>
      <c r="CT17" s="624"/>
      <c r="CU17" s="624"/>
      <c r="CV17" s="624"/>
      <c r="CW17" s="624"/>
      <c r="CX17" s="624"/>
      <c r="CY17" s="625"/>
      <c r="CZ17" s="626">
        <v>11.2</v>
      </c>
      <c r="DA17" s="626"/>
      <c r="DB17" s="626"/>
      <c r="DC17" s="626"/>
      <c r="DD17" s="632" t="s">
        <v>122</v>
      </c>
      <c r="DE17" s="624"/>
      <c r="DF17" s="624"/>
      <c r="DG17" s="624"/>
      <c r="DH17" s="624"/>
      <c r="DI17" s="624"/>
      <c r="DJ17" s="624"/>
      <c r="DK17" s="624"/>
      <c r="DL17" s="624"/>
      <c r="DM17" s="624"/>
      <c r="DN17" s="624"/>
      <c r="DO17" s="624"/>
      <c r="DP17" s="625"/>
      <c r="DQ17" s="632">
        <v>1130222</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12067</v>
      </c>
      <c r="S18" s="624"/>
      <c r="T18" s="624"/>
      <c r="U18" s="624"/>
      <c r="V18" s="624"/>
      <c r="W18" s="624"/>
      <c r="X18" s="624"/>
      <c r="Y18" s="625"/>
      <c r="Z18" s="626">
        <v>0.1</v>
      </c>
      <c r="AA18" s="626"/>
      <c r="AB18" s="626"/>
      <c r="AC18" s="626"/>
      <c r="AD18" s="627">
        <v>12067</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10688</v>
      </c>
      <c r="S19" s="624"/>
      <c r="T19" s="624"/>
      <c r="U19" s="624"/>
      <c r="V19" s="624"/>
      <c r="W19" s="624"/>
      <c r="X19" s="624"/>
      <c r="Y19" s="625"/>
      <c r="Z19" s="626">
        <v>0.1</v>
      </c>
      <c r="AA19" s="626"/>
      <c r="AB19" s="626"/>
      <c r="AC19" s="626"/>
      <c r="AD19" s="627">
        <v>10688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1379</v>
      </c>
      <c r="S20" s="624"/>
      <c r="T20" s="624"/>
      <c r="U20" s="624"/>
      <c r="V20" s="624"/>
      <c r="W20" s="624"/>
      <c r="X20" s="624"/>
      <c r="Y20" s="625"/>
      <c r="Z20" s="626">
        <v>0</v>
      </c>
      <c r="AA20" s="626"/>
      <c r="AB20" s="626"/>
      <c r="AC20" s="626"/>
      <c r="AD20" s="627">
        <v>1379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10232813</v>
      </c>
      <c r="CS20" s="624"/>
      <c r="CT20" s="624"/>
      <c r="CU20" s="624"/>
      <c r="CV20" s="624"/>
      <c r="CW20" s="624"/>
      <c r="CX20" s="624"/>
      <c r="CY20" s="625"/>
      <c r="CZ20" s="626">
        <v>100</v>
      </c>
      <c r="DA20" s="626"/>
      <c r="DB20" s="626"/>
      <c r="DC20" s="626"/>
      <c r="DD20" s="632">
        <v>807713</v>
      </c>
      <c r="DE20" s="624"/>
      <c r="DF20" s="624"/>
      <c r="DG20" s="624"/>
      <c r="DH20" s="624"/>
      <c r="DI20" s="624"/>
      <c r="DJ20" s="624"/>
      <c r="DK20" s="624"/>
      <c r="DL20" s="624"/>
      <c r="DM20" s="624"/>
      <c r="DN20" s="624"/>
      <c r="DO20" s="624"/>
      <c r="DP20" s="625"/>
      <c r="DQ20" s="632">
        <v>5026886</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2915619</v>
      </c>
      <c r="S21" s="624"/>
      <c r="T21" s="624"/>
      <c r="U21" s="624"/>
      <c r="V21" s="624"/>
      <c r="W21" s="624"/>
      <c r="X21" s="624"/>
      <c r="Y21" s="625"/>
      <c r="Z21" s="626">
        <v>26.3</v>
      </c>
      <c r="AA21" s="626"/>
      <c r="AB21" s="626"/>
      <c r="AC21" s="626"/>
      <c r="AD21" s="627">
        <v>2659256</v>
      </c>
      <c r="AE21" s="627"/>
      <c r="AF21" s="627"/>
      <c r="AG21" s="627"/>
      <c r="AH21" s="627"/>
      <c r="AI21" s="627"/>
      <c r="AJ21" s="627"/>
      <c r="AK21" s="627"/>
      <c r="AL21" s="628">
        <v>64.7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2659256</v>
      </c>
      <c r="S22" s="624"/>
      <c r="T22" s="624"/>
      <c r="U22" s="624"/>
      <c r="V22" s="624"/>
      <c r="W22" s="624"/>
      <c r="X22" s="624"/>
      <c r="Y22" s="625"/>
      <c r="Z22" s="626">
        <v>23.9</v>
      </c>
      <c r="AA22" s="626"/>
      <c r="AB22" s="626"/>
      <c r="AC22" s="626"/>
      <c r="AD22" s="627">
        <v>2659256</v>
      </c>
      <c r="AE22" s="627"/>
      <c r="AF22" s="627"/>
      <c r="AG22" s="627"/>
      <c r="AH22" s="627"/>
      <c r="AI22" s="627"/>
      <c r="AJ22" s="627"/>
      <c r="AK22" s="627"/>
      <c r="AL22" s="628">
        <v>64.7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256363</v>
      </c>
      <c r="S23" s="624"/>
      <c r="T23" s="624"/>
      <c r="U23" s="624"/>
      <c r="V23" s="624"/>
      <c r="W23" s="624"/>
      <c r="X23" s="624"/>
      <c r="Y23" s="625"/>
      <c r="Z23" s="626">
        <v>2.2999999999999998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3445741</v>
      </c>
      <c r="CS24" s="613"/>
      <c r="CT24" s="613"/>
      <c r="CU24" s="613"/>
      <c r="CV24" s="613"/>
      <c r="CW24" s="613"/>
      <c r="CX24" s="613"/>
      <c r="CY24" s="614"/>
      <c r="CZ24" s="617">
        <v>33.700000000000003</v>
      </c>
      <c r="DA24" s="618"/>
      <c r="DB24" s="618"/>
      <c r="DC24" s="634"/>
      <c r="DD24" s="655">
        <v>2435229</v>
      </c>
      <c r="DE24" s="613"/>
      <c r="DF24" s="613"/>
      <c r="DG24" s="613"/>
      <c r="DH24" s="613"/>
      <c r="DI24" s="613"/>
      <c r="DJ24" s="613"/>
      <c r="DK24" s="614"/>
      <c r="DL24" s="655">
        <v>2228986</v>
      </c>
      <c r="DM24" s="613"/>
      <c r="DN24" s="613"/>
      <c r="DO24" s="613"/>
      <c r="DP24" s="613"/>
      <c r="DQ24" s="613"/>
      <c r="DR24" s="613"/>
      <c r="DS24" s="613"/>
      <c r="DT24" s="613"/>
      <c r="DU24" s="613"/>
      <c r="DV24" s="614"/>
      <c r="DW24" s="617">
        <v>53.9</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4356177</v>
      </c>
      <c r="S25" s="624"/>
      <c r="T25" s="624"/>
      <c r="U25" s="624"/>
      <c r="V25" s="624"/>
      <c r="W25" s="624"/>
      <c r="X25" s="624"/>
      <c r="Y25" s="625"/>
      <c r="Z25" s="626">
        <v>39.200000000000003</v>
      </c>
      <c r="AA25" s="626"/>
      <c r="AB25" s="626"/>
      <c r="AC25" s="626"/>
      <c r="AD25" s="627">
        <v>4099814</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867746</v>
      </c>
      <c r="CS25" s="656"/>
      <c r="CT25" s="656"/>
      <c r="CU25" s="656"/>
      <c r="CV25" s="656"/>
      <c r="CW25" s="656"/>
      <c r="CX25" s="656"/>
      <c r="CY25" s="657"/>
      <c r="CZ25" s="628">
        <v>8.5</v>
      </c>
      <c r="DA25" s="653"/>
      <c r="DB25" s="653"/>
      <c r="DC25" s="658"/>
      <c r="DD25" s="632">
        <v>803850</v>
      </c>
      <c r="DE25" s="656"/>
      <c r="DF25" s="656"/>
      <c r="DG25" s="656"/>
      <c r="DH25" s="656"/>
      <c r="DI25" s="656"/>
      <c r="DJ25" s="656"/>
      <c r="DK25" s="657"/>
      <c r="DL25" s="632">
        <v>708189</v>
      </c>
      <c r="DM25" s="656"/>
      <c r="DN25" s="656"/>
      <c r="DO25" s="656"/>
      <c r="DP25" s="656"/>
      <c r="DQ25" s="656"/>
      <c r="DR25" s="656"/>
      <c r="DS25" s="656"/>
      <c r="DT25" s="656"/>
      <c r="DU25" s="656"/>
      <c r="DV25" s="657"/>
      <c r="DW25" s="628">
        <v>17.100000000000001</v>
      </c>
      <c r="DX25" s="653"/>
      <c r="DY25" s="653"/>
      <c r="DZ25" s="653"/>
      <c r="EA25" s="653"/>
      <c r="EB25" s="653"/>
      <c r="EC25" s="654"/>
    </row>
    <row r="26" spans="2:133" ht="11.25" customHeight="1">
      <c r="B26" s="620" t="s">
        <v>284</v>
      </c>
      <c r="C26" s="621"/>
      <c r="D26" s="621"/>
      <c r="E26" s="621"/>
      <c r="F26" s="621"/>
      <c r="G26" s="621"/>
      <c r="H26" s="621"/>
      <c r="I26" s="621"/>
      <c r="J26" s="621"/>
      <c r="K26" s="621"/>
      <c r="L26" s="621"/>
      <c r="M26" s="621"/>
      <c r="N26" s="621"/>
      <c r="O26" s="621"/>
      <c r="P26" s="621"/>
      <c r="Q26" s="622"/>
      <c r="R26" s="623">
        <v>709</v>
      </c>
      <c r="S26" s="624"/>
      <c r="T26" s="624"/>
      <c r="U26" s="624"/>
      <c r="V26" s="624"/>
      <c r="W26" s="624"/>
      <c r="X26" s="624"/>
      <c r="Y26" s="625"/>
      <c r="Z26" s="626">
        <v>0</v>
      </c>
      <c r="AA26" s="626"/>
      <c r="AB26" s="626"/>
      <c r="AC26" s="626"/>
      <c r="AD26" s="627">
        <v>709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502289</v>
      </c>
      <c r="CS26" s="624"/>
      <c r="CT26" s="624"/>
      <c r="CU26" s="624"/>
      <c r="CV26" s="624"/>
      <c r="CW26" s="624"/>
      <c r="CX26" s="624"/>
      <c r="CY26" s="625"/>
      <c r="CZ26" s="628">
        <v>4.9000000000000004</v>
      </c>
      <c r="DA26" s="653"/>
      <c r="DB26" s="653"/>
      <c r="DC26" s="658"/>
      <c r="DD26" s="632">
        <v>460720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287</v>
      </c>
      <c r="C27" s="621"/>
      <c r="D27" s="621"/>
      <c r="E27" s="621"/>
      <c r="F27" s="621"/>
      <c r="G27" s="621"/>
      <c r="H27" s="621"/>
      <c r="I27" s="621"/>
      <c r="J27" s="621"/>
      <c r="K27" s="621"/>
      <c r="L27" s="621"/>
      <c r="M27" s="621"/>
      <c r="N27" s="621"/>
      <c r="O27" s="621"/>
      <c r="P27" s="621"/>
      <c r="Q27" s="622"/>
      <c r="R27" s="623">
        <v>69077</v>
      </c>
      <c r="S27" s="624"/>
      <c r="T27" s="624"/>
      <c r="U27" s="624"/>
      <c r="V27" s="624"/>
      <c r="W27" s="624"/>
      <c r="X27" s="624"/>
      <c r="Y27" s="625"/>
      <c r="Z27" s="626">
        <v>0.6</v>
      </c>
      <c r="AA27" s="626"/>
      <c r="AB27" s="626"/>
      <c r="AC27" s="626"/>
      <c r="AD27" s="627">
        <v>2061</v>
      </c>
      <c r="AE27" s="627"/>
      <c r="AF27" s="627"/>
      <c r="AG27" s="627"/>
      <c r="AH27" s="627"/>
      <c r="AI27" s="627"/>
      <c r="AJ27" s="627"/>
      <c r="AK27" s="627"/>
      <c r="AL27" s="628">
        <v>0.1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1071961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1432327</v>
      </c>
      <c r="CS27" s="656"/>
      <c r="CT27" s="656"/>
      <c r="CU27" s="656"/>
      <c r="CV27" s="656"/>
      <c r="CW27" s="656"/>
      <c r="CX27" s="656"/>
      <c r="CY27" s="657"/>
      <c r="CZ27" s="628">
        <v>14</v>
      </c>
      <c r="DA27" s="653"/>
      <c r="DB27" s="653"/>
      <c r="DC27" s="658"/>
      <c r="DD27" s="632">
        <v>501157</v>
      </c>
      <c r="DE27" s="656"/>
      <c r="DF27" s="656"/>
      <c r="DG27" s="656"/>
      <c r="DH27" s="656"/>
      <c r="DI27" s="656"/>
      <c r="DJ27" s="656"/>
      <c r="DK27" s="657"/>
      <c r="DL27" s="632">
        <v>390575</v>
      </c>
      <c r="DM27" s="656"/>
      <c r="DN27" s="656"/>
      <c r="DO27" s="656"/>
      <c r="DP27" s="656"/>
      <c r="DQ27" s="656"/>
      <c r="DR27" s="656"/>
      <c r="DS27" s="656"/>
      <c r="DT27" s="656"/>
      <c r="DU27" s="656"/>
      <c r="DV27" s="657"/>
      <c r="DW27" s="628">
        <v>9.5</v>
      </c>
      <c r="DX27" s="653"/>
      <c r="DY27" s="653"/>
      <c r="DZ27" s="653"/>
      <c r="EA27" s="653"/>
      <c r="EB27" s="653"/>
      <c r="EC27" s="654"/>
    </row>
    <row r="28" spans="2:133" ht="11.25" customHeight="1">
      <c r="B28" s="620" t="s">
        <v>290</v>
      </c>
      <c r="C28" s="621"/>
      <c r="D28" s="621"/>
      <c r="E28" s="621"/>
      <c r="F28" s="621"/>
      <c r="G28" s="621"/>
      <c r="H28" s="621"/>
      <c r="I28" s="621"/>
      <c r="J28" s="621"/>
      <c r="K28" s="621"/>
      <c r="L28" s="621"/>
      <c r="M28" s="621"/>
      <c r="N28" s="621"/>
      <c r="O28" s="621"/>
      <c r="P28" s="621"/>
      <c r="Q28" s="622"/>
      <c r="R28" s="623">
        <v>53482</v>
      </c>
      <c r="S28" s="624"/>
      <c r="T28" s="624"/>
      <c r="U28" s="624"/>
      <c r="V28" s="624"/>
      <c r="W28" s="624"/>
      <c r="X28" s="624"/>
      <c r="Y28" s="625"/>
      <c r="Z28" s="626">
        <v>0.5</v>
      </c>
      <c r="AA28" s="626"/>
      <c r="AB28" s="626"/>
      <c r="AC28" s="626"/>
      <c r="AD28" s="627">
        <v>2932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1145668</v>
      </c>
      <c r="CS28" s="624"/>
      <c r="CT28" s="624"/>
      <c r="CU28" s="624"/>
      <c r="CV28" s="624"/>
      <c r="CW28" s="624"/>
      <c r="CX28" s="624"/>
      <c r="CY28" s="625"/>
      <c r="CZ28" s="628">
        <v>11.2</v>
      </c>
      <c r="DA28" s="653"/>
      <c r="DB28" s="653"/>
      <c r="DC28" s="658"/>
      <c r="DD28" s="632">
        <v>1130222</v>
      </c>
      <c r="DE28" s="624"/>
      <c r="DF28" s="624"/>
      <c r="DG28" s="624"/>
      <c r="DH28" s="624"/>
      <c r="DI28" s="624"/>
      <c r="DJ28" s="624"/>
      <c r="DK28" s="625"/>
      <c r="DL28" s="632">
        <v>1130222</v>
      </c>
      <c r="DM28" s="624"/>
      <c r="DN28" s="624"/>
      <c r="DO28" s="624"/>
      <c r="DP28" s="624"/>
      <c r="DQ28" s="624"/>
      <c r="DR28" s="624"/>
      <c r="DS28" s="624"/>
      <c r="DT28" s="624"/>
      <c r="DU28" s="624"/>
      <c r="DV28" s="625"/>
      <c r="DW28" s="628">
        <v>27.4</v>
      </c>
      <c r="DX28" s="653"/>
      <c r="DY28" s="653"/>
      <c r="DZ28" s="653"/>
      <c r="EA28" s="653"/>
      <c r="EB28" s="653"/>
      <c r="EC28" s="654"/>
    </row>
    <row r="29" spans="2:133" ht="11.25" customHeight="1">
      <c r="B29" s="620" t="s">
        <v>292</v>
      </c>
      <c r="C29" s="621"/>
      <c r="D29" s="621"/>
      <c r="E29" s="621"/>
      <c r="F29" s="621"/>
      <c r="G29" s="621"/>
      <c r="H29" s="621"/>
      <c r="I29" s="621"/>
      <c r="J29" s="621"/>
      <c r="K29" s="621"/>
      <c r="L29" s="621"/>
      <c r="M29" s="621"/>
      <c r="N29" s="621"/>
      <c r="O29" s="621"/>
      <c r="P29" s="621"/>
      <c r="Q29" s="622"/>
      <c r="R29" s="623">
        <v>6900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1145668</v>
      </c>
      <c r="CS29" s="656"/>
      <c r="CT29" s="656"/>
      <c r="CU29" s="656"/>
      <c r="CV29" s="656"/>
      <c r="CW29" s="656"/>
      <c r="CX29" s="656"/>
      <c r="CY29" s="657"/>
      <c r="CZ29" s="628">
        <v>11.2</v>
      </c>
      <c r="DA29" s="653"/>
      <c r="DB29" s="653"/>
      <c r="DC29" s="658"/>
      <c r="DD29" s="632">
        <v>1130222</v>
      </c>
      <c r="DE29" s="656"/>
      <c r="DF29" s="656"/>
      <c r="DG29" s="656"/>
      <c r="DH29" s="656"/>
      <c r="DI29" s="656"/>
      <c r="DJ29" s="656"/>
      <c r="DK29" s="657"/>
      <c r="DL29" s="632">
        <v>1130222</v>
      </c>
      <c r="DM29" s="656"/>
      <c r="DN29" s="656"/>
      <c r="DO29" s="656"/>
      <c r="DP29" s="656"/>
      <c r="DQ29" s="656"/>
      <c r="DR29" s="656"/>
      <c r="DS29" s="656"/>
      <c r="DT29" s="656"/>
      <c r="DU29" s="656"/>
      <c r="DV29" s="657"/>
      <c r="DW29" s="628">
        <v>27.4</v>
      </c>
      <c r="DX29" s="653"/>
      <c r="DY29" s="653"/>
      <c r="DZ29" s="653"/>
      <c r="EA29" s="653"/>
      <c r="EB29" s="653"/>
      <c r="EC29" s="654"/>
    </row>
    <row r="30" spans="2:133" ht="11.25" customHeight="1">
      <c r="B30" s="620" t="s">
        <v>294</v>
      </c>
      <c r="C30" s="621"/>
      <c r="D30" s="621"/>
      <c r="E30" s="621"/>
      <c r="F30" s="621"/>
      <c r="G30" s="621"/>
      <c r="H30" s="621"/>
      <c r="I30" s="621"/>
      <c r="J30" s="621"/>
      <c r="K30" s="621"/>
      <c r="L30" s="621"/>
      <c r="M30" s="621"/>
      <c r="N30" s="621"/>
      <c r="O30" s="621"/>
      <c r="P30" s="621"/>
      <c r="Q30" s="622"/>
      <c r="R30" s="623">
        <v>1319252</v>
      </c>
      <c r="S30" s="624"/>
      <c r="T30" s="624"/>
      <c r="U30" s="624"/>
      <c r="V30" s="624"/>
      <c r="W30" s="624"/>
      <c r="X30" s="624"/>
      <c r="Y30" s="625"/>
      <c r="Z30" s="626">
        <v>11.9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1120444</v>
      </c>
      <c r="CS30" s="624"/>
      <c r="CT30" s="624"/>
      <c r="CU30" s="624"/>
      <c r="CV30" s="624"/>
      <c r="CW30" s="624"/>
      <c r="CX30" s="624"/>
      <c r="CY30" s="625"/>
      <c r="CZ30" s="628">
        <v>10.9</v>
      </c>
      <c r="DA30" s="653"/>
      <c r="DB30" s="653"/>
      <c r="DC30" s="658"/>
      <c r="DD30" s="632">
        <v>1104998</v>
      </c>
      <c r="DE30" s="624"/>
      <c r="DF30" s="624"/>
      <c r="DG30" s="624"/>
      <c r="DH30" s="624"/>
      <c r="DI30" s="624"/>
      <c r="DJ30" s="624"/>
      <c r="DK30" s="625"/>
      <c r="DL30" s="632">
        <v>1104998</v>
      </c>
      <c r="DM30" s="624"/>
      <c r="DN30" s="624"/>
      <c r="DO30" s="624"/>
      <c r="DP30" s="624"/>
      <c r="DQ30" s="624"/>
      <c r="DR30" s="624"/>
      <c r="DS30" s="624"/>
      <c r="DT30" s="624"/>
      <c r="DU30" s="624"/>
      <c r="DV30" s="625"/>
      <c r="DW30" s="628">
        <v>26.7</v>
      </c>
      <c r="DX30" s="653"/>
      <c r="DY30" s="653"/>
      <c r="DZ30" s="653"/>
      <c r="EA30" s="653"/>
      <c r="EB30" s="653"/>
      <c r="EC30" s="654"/>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96</v>
      </c>
      <c r="BN31" s="667"/>
      <c r="BO31" s="667"/>
      <c r="BP31" s="667"/>
      <c r="BQ31" s="668"/>
      <c r="BR31" s="670">
        <v>99.3</v>
      </c>
      <c r="BS31" s="667"/>
      <c r="BT31" s="667"/>
      <c r="BU31" s="667"/>
      <c r="BV31" s="667"/>
      <c r="BW31" s="667"/>
      <c r="BX31" s="618">
        <v>95</v>
      </c>
      <c r="BY31" s="667"/>
      <c r="BZ31" s="667"/>
      <c r="CA31" s="667"/>
      <c r="CB31" s="668"/>
      <c r="CD31" s="663"/>
      <c r="CE31" s="664"/>
      <c r="CF31" s="620" t="s">
        <v>301</v>
      </c>
      <c r="CG31" s="621"/>
      <c r="CH31" s="621"/>
      <c r="CI31" s="621"/>
      <c r="CJ31" s="621"/>
      <c r="CK31" s="621"/>
      <c r="CL31" s="621"/>
      <c r="CM31" s="621"/>
      <c r="CN31" s="621"/>
      <c r="CO31" s="621"/>
      <c r="CP31" s="621"/>
      <c r="CQ31" s="622"/>
      <c r="CR31" s="623">
        <v>25224</v>
      </c>
      <c r="CS31" s="656"/>
      <c r="CT31" s="656"/>
      <c r="CU31" s="656"/>
      <c r="CV31" s="656"/>
      <c r="CW31" s="656"/>
      <c r="CX31" s="656"/>
      <c r="CY31" s="657"/>
      <c r="CZ31" s="628">
        <v>0.2</v>
      </c>
      <c r="DA31" s="653"/>
      <c r="DB31" s="653"/>
      <c r="DC31" s="658"/>
      <c r="DD31" s="632">
        <v>25224</v>
      </c>
      <c r="DE31" s="656"/>
      <c r="DF31" s="656"/>
      <c r="DG31" s="656"/>
      <c r="DH31" s="656"/>
      <c r="DI31" s="656"/>
      <c r="DJ31" s="656"/>
      <c r="DK31" s="657"/>
      <c r="DL31" s="632">
        <v>25224</v>
      </c>
      <c r="DM31" s="656"/>
      <c r="DN31" s="656"/>
      <c r="DO31" s="656"/>
      <c r="DP31" s="656"/>
      <c r="DQ31" s="656"/>
      <c r="DR31" s="656"/>
      <c r="DS31" s="656"/>
      <c r="DT31" s="656"/>
      <c r="DU31" s="656"/>
      <c r="DV31" s="657"/>
      <c r="DW31" s="628">
        <v>0.6</v>
      </c>
      <c r="DX31" s="653"/>
      <c r="DY31" s="653"/>
      <c r="DZ31" s="653"/>
      <c r="EA31" s="653"/>
      <c r="EB31" s="653"/>
      <c r="EC31" s="654"/>
    </row>
    <row r="32" spans="2:133" ht="11.25" customHeight="1">
      <c r="B32" s="620" t="s">
        <v>302</v>
      </c>
      <c r="C32" s="621"/>
      <c r="D32" s="621"/>
      <c r="E32" s="621"/>
      <c r="F32" s="621"/>
      <c r="G32" s="621"/>
      <c r="H32" s="621"/>
      <c r="I32" s="621"/>
      <c r="J32" s="621"/>
      <c r="K32" s="621"/>
      <c r="L32" s="621"/>
      <c r="M32" s="621"/>
      <c r="N32" s="621"/>
      <c r="O32" s="621"/>
      <c r="P32" s="621"/>
      <c r="Q32" s="622"/>
      <c r="R32" s="623">
        <v>649737</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6"/>
      <c r="BI32" s="656"/>
      <c r="BJ32" s="656"/>
      <c r="BK32" s="656"/>
      <c r="BL32" s="656"/>
      <c r="BM32" s="629">
        <v>97.7</v>
      </c>
      <c r="BN32" s="656"/>
      <c r="BO32" s="656"/>
      <c r="BP32" s="656"/>
      <c r="BQ32" s="669"/>
      <c r="BR32" s="680">
        <v>99.5</v>
      </c>
      <c r="BS32" s="656"/>
      <c r="BT32" s="656"/>
      <c r="BU32" s="656"/>
      <c r="BV32" s="656"/>
      <c r="BW32" s="656"/>
      <c r="BX32" s="629">
        <v>97.9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306</v>
      </c>
      <c r="C33" s="621"/>
      <c r="D33" s="621"/>
      <c r="E33" s="621"/>
      <c r="F33" s="621"/>
      <c r="G33" s="621"/>
      <c r="H33" s="621"/>
      <c r="I33" s="621"/>
      <c r="J33" s="621"/>
      <c r="K33" s="621"/>
      <c r="L33" s="621"/>
      <c r="M33" s="621"/>
      <c r="N33" s="621"/>
      <c r="O33" s="621"/>
      <c r="P33" s="621"/>
      <c r="Q33" s="622"/>
      <c r="R33" s="623">
        <v>11602</v>
      </c>
      <c r="S33" s="624"/>
      <c r="T33" s="624"/>
      <c r="U33" s="624"/>
      <c r="V33" s="624"/>
      <c r="W33" s="624"/>
      <c r="X33" s="624"/>
      <c r="Y33" s="625"/>
      <c r="Z33" s="626">
        <v>0.1</v>
      </c>
      <c r="AA33" s="626"/>
      <c r="AB33" s="626"/>
      <c r="AC33" s="626"/>
      <c r="AD33" s="627">
        <v>6681</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99.1</v>
      </c>
      <c r="BH33" s="682"/>
      <c r="BI33" s="682"/>
      <c r="BJ33" s="682"/>
      <c r="BK33" s="682"/>
      <c r="BL33" s="682"/>
      <c r="BM33" s="683">
        <v>94.3</v>
      </c>
      <c r="BN33" s="682"/>
      <c r="BO33" s="682"/>
      <c r="BP33" s="682"/>
      <c r="BQ33" s="684"/>
      <c r="BR33" s="681">
        <v>99.1</v>
      </c>
      <c r="BS33" s="682"/>
      <c r="BT33" s="682"/>
      <c r="BU33" s="682"/>
      <c r="BV33" s="682"/>
      <c r="BW33" s="682"/>
      <c r="BX33" s="683">
        <v>92.3</v>
      </c>
      <c r="BY33" s="682"/>
      <c r="BZ33" s="682"/>
      <c r="CA33" s="682"/>
      <c r="CB33" s="684"/>
      <c r="CD33" s="620" t="s">
        <v>308</v>
      </c>
      <c r="CE33" s="621"/>
      <c r="CF33" s="621"/>
      <c r="CG33" s="621"/>
      <c r="CH33" s="621"/>
      <c r="CI33" s="621"/>
      <c r="CJ33" s="621"/>
      <c r="CK33" s="621"/>
      <c r="CL33" s="621"/>
      <c r="CM33" s="621"/>
      <c r="CN33" s="621"/>
      <c r="CO33" s="621"/>
      <c r="CP33" s="621"/>
      <c r="CQ33" s="622"/>
      <c r="CR33" s="623">
        <v>5768357</v>
      </c>
      <c r="CS33" s="656"/>
      <c r="CT33" s="656"/>
      <c r="CU33" s="656"/>
      <c r="CV33" s="656"/>
      <c r="CW33" s="656"/>
      <c r="CX33" s="656"/>
      <c r="CY33" s="657"/>
      <c r="CZ33" s="628">
        <v>56.4</v>
      </c>
      <c r="DA33" s="653"/>
      <c r="DB33" s="653"/>
      <c r="DC33" s="658"/>
      <c r="DD33" s="632">
        <v>2391325</v>
      </c>
      <c r="DE33" s="656"/>
      <c r="DF33" s="656"/>
      <c r="DG33" s="656"/>
      <c r="DH33" s="656"/>
      <c r="DI33" s="656"/>
      <c r="DJ33" s="656"/>
      <c r="DK33" s="657"/>
      <c r="DL33" s="632">
        <v>1231220</v>
      </c>
      <c r="DM33" s="656"/>
      <c r="DN33" s="656"/>
      <c r="DO33" s="656"/>
      <c r="DP33" s="656"/>
      <c r="DQ33" s="656"/>
      <c r="DR33" s="656"/>
      <c r="DS33" s="656"/>
      <c r="DT33" s="656"/>
      <c r="DU33" s="656"/>
      <c r="DV33" s="657"/>
      <c r="DW33" s="628">
        <v>29.8</v>
      </c>
      <c r="DX33" s="653"/>
      <c r="DY33" s="653"/>
      <c r="DZ33" s="653"/>
      <c r="EA33" s="653"/>
      <c r="EB33" s="653"/>
      <c r="EC33" s="654"/>
    </row>
    <row r="34" spans="2:133" ht="11.25" customHeight="1">
      <c r="B34" s="620" t="s">
        <v>309</v>
      </c>
      <c r="C34" s="621"/>
      <c r="D34" s="621"/>
      <c r="E34" s="621"/>
      <c r="F34" s="621"/>
      <c r="G34" s="621"/>
      <c r="H34" s="621"/>
      <c r="I34" s="621"/>
      <c r="J34" s="621"/>
      <c r="K34" s="621"/>
      <c r="L34" s="621"/>
      <c r="M34" s="621"/>
      <c r="N34" s="621"/>
      <c r="O34" s="621"/>
      <c r="P34" s="621"/>
      <c r="Q34" s="622"/>
      <c r="R34" s="623">
        <v>2884922</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2497816</v>
      </c>
      <c r="CS34" s="624"/>
      <c r="CT34" s="624"/>
      <c r="CU34" s="624"/>
      <c r="CV34" s="624"/>
      <c r="CW34" s="624"/>
      <c r="CX34" s="624"/>
      <c r="CY34" s="625"/>
      <c r="CZ34" s="628">
        <v>24.4</v>
      </c>
      <c r="DA34" s="653"/>
      <c r="DB34" s="653"/>
      <c r="DC34" s="658"/>
      <c r="DD34" s="632">
        <v>627975</v>
      </c>
      <c r="DE34" s="624"/>
      <c r="DF34" s="624"/>
      <c r="DG34" s="624"/>
      <c r="DH34" s="624"/>
      <c r="DI34" s="624"/>
      <c r="DJ34" s="624"/>
      <c r="DK34" s="625"/>
      <c r="DL34" s="632">
        <v>335634</v>
      </c>
      <c r="DM34" s="624"/>
      <c r="DN34" s="624"/>
      <c r="DO34" s="624"/>
      <c r="DP34" s="624"/>
      <c r="DQ34" s="624"/>
      <c r="DR34" s="624"/>
      <c r="DS34" s="624"/>
      <c r="DT34" s="624"/>
      <c r="DU34" s="624"/>
      <c r="DV34" s="625"/>
      <c r="DW34" s="628">
        <v>8.1</v>
      </c>
      <c r="DX34" s="653"/>
      <c r="DY34" s="653"/>
      <c r="DZ34" s="653"/>
      <c r="EA34" s="653"/>
      <c r="EB34" s="653"/>
      <c r="EC34" s="654"/>
    </row>
    <row r="35" spans="2:133" ht="11.25" customHeight="1">
      <c r="B35" s="620" t="s">
        <v>311</v>
      </c>
      <c r="C35" s="621"/>
      <c r="D35" s="621"/>
      <c r="E35" s="621"/>
      <c r="F35" s="621"/>
      <c r="G35" s="621"/>
      <c r="H35" s="621"/>
      <c r="I35" s="621"/>
      <c r="J35" s="621"/>
      <c r="K35" s="621"/>
      <c r="L35" s="621"/>
      <c r="M35" s="621"/>
      <c r="N35" s="621"/>
      <c r="O35" s="621"/>
      <c r="P35" s="621"/>
      <c r="Q35" s="622"/>
      <c r="R35" s="623">
        <v>1067314</v>
      </c>
      <c r="S35" s="624"/>
      <c r="T35" s="624"/>
      <c r="U35" s="624"/>
      <c r="V35" s="624"/>
      <c r="W35" s="624"/>
      <c r="X35" s="624"/>
      <c r="Y35" s="625"/>
      <c r="Z35" s="626">
        <v>9.6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59407</v>
      </c>
      <c r="CS35" s="656"/>
      <c r="CT35" s="656"/>
      <c r="CU35" s="656"/>
      <c r="CV35" s="656"/>
      <c r="CW35" s="656"/>
      <c r="CX35" s="656"/>
      <c r="CY35" s="657"/>
      <c r="CZ35" s="628">
        <v>0.6</v>
      </c>
      <c r="DA35" s="653"/>
      <c r="DB35" s="653"/>
      <c r="DC35" s="658"/>
      <c r="DD35" s="632">
        <v>22743</v>
      </c>
      <c r="DE35" s="656"/>
      <c r="DF35" s="656"/>
      <c r="DG35" s="656"/>
      <c r="DH35" s="656"/>
      <c r="DI35" s="656"/>
      <c r="DJ35" s="656"/>
      <c r="DK35" s="657"/>
      <c r="DL35" s="632">
        <v>22054</v>
      </c>
      <c r="DM35" s="656"/>
      <c r="DN35" s="656"/>
      <c r="DO35" s="656"/>
      <c r="DP35" s="656"/>
      <c r="DQ35" s="656"/>
      <c r="DR35" s="656"/>
      <c r="DS35" s="656"/>
      <c r="DT35" s="656"/>
      <c r="DU35" s="656"/>
      <c r="DV35" s="657"/>
      <c r="DW35" s="628">
        <v>0.5</v>
      </c>
      <c r="DX35" s="653"/>
      <c r="DY35" s="653"/>
      <c r="DZ35" s="653"/>
      <c r="EA35" s="653"/>
      <c r="EB35" s="653"/>
      <c r="EC35" s="654"/>
    </row>
    <row r="36" spans="2:133" ht="11.25" customHeight="1">
      <c r="B36" s="620" t="s">
        <v>315</v>
      </c>
      <c r="C36" s="621"/>
      <c r="D36" s="621"/>
      <c r="E36" s="621"/>
      <c r="F36" s="621"/>
      <c r="G36" s="621"/>
      <c r="H36" s="621"/>
      <c r="I36" s="621"/>
      <c r="J36" s="621"/>
      <c r="K36" s="621"/>
      <c r="L36" s="621"/>
      <c r="M36" s="621"/>
      <c r="N36" s="621"/>
      <c r="O36" s="621"/>
      <c r="P36" s="621"/>
      <c r="Q36" s="622"/>
      <c r="R36" s="623">
        <v>148653</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650636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26441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743608</v>
      </c>
      <c r="CS36" s="624"/>
      <c r="CT36" s="624"/>
      <c r="CU36" s="624"/>
      <c r="CV36" s="624"/>
      <c r="CW36" s="624"/>
      <c r="CX36" s="624"/>
      <c r="CY36" s="625"/>
      <c r="CZ36" s="628">
        <v>7.3</v>
      </c>
      <c r="DA36" s="653"/>
      <c r="DB36" s="653"/>
      <c r="DC36" s="658"/>
      <c r="DD36" s="632">
        <v>546951</v>
      </c>
      <c r="DE36" s="624"/>
      <c r="DF36" s="624"/>
      <c r="DG36" s="624"/>
      <c r="DH36" s="624"/>
      <c r="DI36" s="624"/>
      <c r="DJ36" s="624"/>
      <c r="DK36" s="625"/>
      <c r="DL36" s="632">
        <v>364296</v>
      </c>
      <c r="DM36" s="624"/>
      <c r="DN36" s="624"/>
      <c r="DO36" s="624"/>
      <c r="DP36" s="624"/>
      <c r="DQ36" s="624"/>
      <c r="DR36" s="624"/>
      <c r="DS36" s="624"/>
      <c r="DT36" s="624"/>
      <c r="DU36" s="624"/>
      <c r="DV36" s="625"/>
      <c r="DW36" s="628">
        <v>8.8000000000000007</v>
      </c>
      <c r="DX36" s="653"/>
      <c r="DY36" s="653"/>
      <c r="DZ36" s="653"/>
      <c r="EA36" s="653"/>
      <c r="EB36" s="653"/>
      <c r="EC36" s="654"/>
    </row>
    <row r="37" spans="2:133" ht="11.25" customHeight="1">
      <c r="B37" s="620" t="s">
        <v>319</v>
      </c>
      <c r="C37" s="621"/>
      <c r="D37" s="621"/>
      <c r="E37" s="621"/>
      <c r="F37" s="621"/>
      <c r="G37" s="621"/>
      <c r="H37" s="621"/>
      <c r="I37" s="621"/>
      <c r="J37" s="621"/>
      <c r="K37" s="621"/>
      <c r="L37" s="621"/>
      <c r="M37" s="621"/>
      <c r="N37" s="621"/>
      <c r="O37" s="621"/>
      <c r="P37" s="621"/>
      <c r="Q37" s="622"/>
      <c r="R37" s="623">
        <v>26745</v>
      </c>
      <c r="S37" s="624"/>
      <c r="T37" s="624"/>
      <c r="U37" s="624"/>
      <c r="V37" s="624"/>
      <c r="W37" s="624"/>
      <c r="X37" s="624"/>
      <c r="Y37" s="625"/>
      <c r="Z37" s="626">
        <v>0.2</v>
      </c>
      <c r="AA37" s="626"/>
      <c r="AB37" s="626"/>
      <c r="AC37" s="626"/>
      <c r="AD37" s="627">
        <v>13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1259</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5634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356836</v>
      </c>
      <c r="CS37" s="656"/>
      <c r="CT37" s="656"/>
      <c r="CU37" s="656"/>
      <c r="CV37" s="656"/>
      <c r="CW37" s="656"/>
      <c r="CX37" s="656"/>
      <c r="CY37" s="657"/>
      <c r="CZ37" s="628">
        <v>3.5</v>
      </c>
      <c r="DA37" s="653"/>
      <c r="DB37" s="653"/>
      <c r="DC37" s="658"/>
      <c r="DD37" s="632">
        <v>337816</v>
      </c>
      <c r="DE37" s="656"/>
      <c r="DF37" s="656"/>
      <c r="DG37" s="656"/>
      <c r="DH37" s="656"/>
      <c r="DI37" s="656"/>
      <c r="DJ37" s="656"/>
      <c r="DK37" s="657"/>
      <c r="DL37" s="632">
        <v>311119</v>
      </c>
      <c r="DM37" s="656"/>
      <c r="DN37" s="656"/>
      <c r="DO37" s="656"/>
      <c r="DP37" s="656"/>
      <c r="DQ37" s="656"/>
      <c r="DR37" s="656"/>
      <c r="DS37" s="656"/>
      <c r="DT37" s="656"/>
      <c r="DU37" s="656"/>
      <c r="DV37" s="657"/>
      <c r="DW37" s="628">
        <v>7.5</v>
      </c>
      <c r="DX37" s="653"/>
      <c r="DY37" s="653"/>
      <c r="DZ37" s="653"/>
      <c r="EA37" s="653"/>
      <c r="EB37" s="653"/>
      <c r="EC37" s="654"/>
    </row>
    <row r="38" spans="2:133" ht="11.25" customHeight="1">
      <c r="B38" s="620" t="s">
        <v>323</v>
      </c>
      <c r="C38" s="621"/>
      <c r="D38" s="621"/>
      <c r="E38" s="621"/>
      <c r="F38" s="621"/>
      <c r="G38" s="621"/>
      <c r="H38" s="621"/>
      <c r="I38" s="621"/>
      <c r="J38" s="621"/>
      <c r="K38" s="621"/>
      <c r="L38" s="621"/>
      <c r="M38" s="621"/>
      <c r="N38" s="621"/>
      <c r="O38" s="621"/>
      <c r="P38" s="621"/>
      <c r="Q38" s="622"/>
      <c r="R38" s="623">
        <v>510320</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1471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649377</v>
      </c>
      <c r="CS38" s="624"/>
      <c r="CT38" s="624"/>
      <c r="CU38" s="624"/>
      <c r="CV38" s="624"/>
      <c r="CW38" s="624"/>
      <c r="CX38" s="624"/>
      <c r="CY38" s="625"/>
      <c r="CZ38" s="628">
        <v>6.3</v>
      </c>
      <c r="DA38" s="653"/>
      <c r="DB38" s="653"/>
      <c r="DC38" s="658"/>
      <c r="DD38" s="632">
        <v>532065</v>
      </c>
      <c r="DE38" s="624"/>
      <c r="DF38" s="624"/>
      <c r="DG38" s="624"/>
      <c r="DH38" s="624"/>
      <c r="DI38" s="624"/>
      <c r="DJ38" s="624"/>
      <c r="DK38" s="625"/>
      <c r="DL38" s="632">
        <v>509236</v>
      </c>
      <c r="DM38" s="624"/>
      <c r="DN38" s="624"/>
      <c r="DO38" s="624"/>
      <c r="DP38" s="624"/>
      <c r="DQ38" s="624"/>
      <c r="DR38" s="624"/>
      <c r="DS38" s="624"/>
      <c r="DT38" s="624"/>
      <c r="DU38" s="624"/>
      <c r="DV38" s="625"/>
      <c r="DW38" s="628">
        <v>12.3</v>
      </c>
      <c r="DX38" s="653"/>
      <c r="DY38" s="653"/>
      <c r="DZ38" s="653"/>
      <c r="EA38" s="653"/>
      <c r="EB38" s="653"/>
      <c r="EC38" s="654"/>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2270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1818149</v>
      </c>
      <c r="CS39" s="656"/>
      <c r="CT39" s="656"/>
      <c r="CU39" s="656"/>
      <c r="CV39" s="656"/>
      <c r="CW39" s="656"/>
      <c r="CX39" s="656"/>
      <c r="CY39" s="657"/>
      <c r="CZ39" s="628">
        <v>17.8</v>
      </c>
      <c r="DA39" s="653"/>
      <c r="DB39" s="653"/>
      <c r="DC39" s="658"/>
      <c r="DD39" s="632">
        <v>661591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c r="B40" s="620" t="s">
        <v>331</v>
      </c>
      <c r="C40" s="621"/>
      <c r="D40" s="621"/>
      <c r="E40" s="621"/>
      <c r="F40" s="621"/>
      <c r="G40" s="621"/>
      <c r="H40" s="621"/>
      <c r="I40" s="621"/>
      <c r="J40" s="621"/>
      <c r="K40" s="621"/>
      <c r="L40" s="621"/>
      <c r="M40" s="621"/>
      <c r="N40" s="621"/>
      <c r="O40" s="621"/>
      <c r="P40" s="621"/>
      <c r="Q40" s="622"/>
      <c r="R40" s="623">
        <v>20020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336</v>
      </c>
      <c r="C41" s="645"/>
      <c r="D41" s="645"/>
      <c r="E41" s="645"/>
      <c r="F41" s="645"/>
      <c r="G41" s="645"/>
      <c r="H41" s="645"/>
      <c r="I41" s="645"/>
      <c r="J41" s="645"/>
      <c r="K41" s="645"/>
      <c r="L41" s="645"/>
      <c r="M41" s="645"/>
      <c r="N41" s="645"/>
      <c r="O41" s="645"/>
      <c r="P41" s="645"/>
      <c r="Q41" s="646"/>
      <c r="R41" s="695">
        <v>11104890</v>
      </c>
      <c r="S41" s="696"/>
      <c r="T41" s="696"/>
      <c r="U41" s="696"/>
      <c r="V41" s="696"/>
      <c r="W41" s="696"/>
      <c r="X41" s="696"/>
      <c r="Y41" s="700"/>
      <c r="Z41" s="701">
        <v>100</v>
      </c>
      <c r="AA41" s="701"/>
      <c r="AB41" s="701"/>
      <c r="AC41" s="701"/>
      <c r="AD41" s="702">
        <v>4112210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127115</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522262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443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1018715</v>
      </c>
      <c r="CS42" s="656"/>
      <c r="CT42" s="656"/>
      <c r="CU42" s="656"/>
      <c r="CV42" s="656"/>
      <c r="CW42" s="656"/>
      <c r="CX42" s="656"/>
      <c r="CY42" s="657"/>
      <c r="CZ42" s="628">
        <v>10</v>
      </c>
      <c r="DA42" s="653"/>
      <c r="DB42" s="653"/>
      <c r="DC42" s="658"/>
      <c r="DD42" s="632">
        <v>200332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79848</v>
      </c>
      <c r="CS43" s="656"/>
      <c r="CT43" s="656"/>
      <c r="CU43" s="656"/>
      <c r="CV43" s="656"/>
      <c r="CW43" s="656"/>
      <c r="CX43" s="656"/>
      <c r="CY43" s="657"/>
      <c r="CZ43" s="628">
        <v>0.8</v>
      </c>
      <c r="DA43" s="653"/>
      <c r="DB43" s="653"/>
      <c r="DC43" s="658"/>
      <c r="DD43" s="632">
        <v>61263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807713</v>
      </c>
      <c r="CS44" s="624"/>
      <c r="CT44" s="624"/>
      <c r="CU44" s="624"/>
      <c r="CV44" s="624"/>
      <c r="CW44" s="624"/>
      <c r="CX44" s="624"/>
      <c r="CY44" s="625"/>
      <c r="CZ44" s="628">
        <v>7.9</v>
      </c>
      <c r="DA44" s="629"/>
      <c r="DB44" s="629"/>
      <c r="DC44" s="635"/>
      <c r="DD44" s="632">
        <v>132362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557778</v>
      </c>
      <c r="CS45" s="656"/>
      <c r="CT45" s="656"/>
      <c r="CU45" s="656"/>
      <c r="CV45" s="656"/>
      <c r="CW45" s="656"/>
      <c r="CX45" s="656"/>
      <c r="CY45" s="657"/>
      <c r="CZ45" s="628">
        <v>5.5</v>
      </c>
      <c r="DA45" s="653"/>
      <c r="DB45" s="653"/>
      <c r="DC45" s="658"/>
      <c r="DD45" s="632">
        <v>37349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349</v>
      </c>
      <c r="CG46" s="621"/>
      <c r="CH46" s="621"/>
      <c r="CI46" s="621"/>
      <c r="CJ46" s="621"/>
      <c r="CK46" s="621"/>
      <c r="CL46" s="621"/>
      <c r="CM46" s="621"/>
      <c r="CN46" s="621"/>
      <c r="CO46" s="621"/>
      <c r="CP46" s="621"/>
      <c r="CQ46" s="622"/>
      <c r="CR46" s="623">
        <v>216448</v>
      </c>
      <c r="CS46" s="624"/>
      <c r="CT46" s="624"/>
      <c r="CU46" s="624"/>
      <c r="CV46" s="624"/>
      <c r="CW46" s="624"/>
      <c r="CX46" s="624"/>
      <c r="CY46" s="625"/>
      <c r="CZ46" s="628">
        <v>2.1</v>
      </c>
      <c r="DA46" s="629"/>
      <c r="DB46" s="629"/>
      <c r="DC46" s="635"/>
      <c r="DD46" s="632">
        <v>85854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350</v>
      </c>
      <c r="CG47" s="621"/>
      <c r="CH47" s="621"/>
      <c r="CI47" s="621"/>
      <c r="CJ47" s="621"/>
      <c r="CK47" s="621"/>
      <c r="CL47" s="621"/>
      <c r="CM47" s="621"/>
      <c r="CN47" s="621"/>
      <c r="CO47" s="621"/>
      <c r="CP47" s="621"/>
      <c r="CQ47" s="622"/>
      <c r="CR47" s="623">
        <v>211002</v>
      </c>
      <c r="CS47" s="656"/>
      <c r="CT47" s="656"/>
      <c r="CU47" s="656"/>
      <c r="CV47" s="656"/>
      <c r="CW47" s="656"/>
      <c r="CX47" s="656"/>
      <c r="CY47" s="657"/>
      <c r="CZ47" s="628">
        <v>2.1</v>
      </c>
      <c r="DA47" s="653"/>
      <c r="DB47" s="653"/>
      <c r="DC47" s="658"/>
      <c r="DD47" s="632">
        <v>67970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10232813</v>
      </c>
      <c r="CS49" s="682"/>
      <c r="CT49" s="682"/>
      <c r="CU49" s="682"/>
      <c r="CV49" s="682"/>
      <c r="CW49" s="682"/>
      <c r="CX49" s="682"/>
      <c r="CY49" s="711"/>
      <c r="CZ49" s="703">
        <v>100</v>
      </c>
      <c r="DA49" s="712"/>
      <c r="DB49" s="712"/>
      <c r="DC49" s="713"/>
      <c r="DD49" s="714">
        <v>5026886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GPRA1Iu6XqlLW/76MSm3ob1mGLwDtb30spOdAFpAXt8+2WH67uXTb63WMfmXaC7nSrL7JVFN15rSHaaUonzsg==" saltValue="8+Q/B3ylscIO7uusaE0Q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11105</v>
      </c>
      <c r="R7" s="753"/>
      <c r="S7" s="753"/>
      <c r="T7" s="753"/>
      <c r="U7" s="753"/>
      <c r="V7" s="753">
        <v>10233</v>
      </c>
      <c r="W7" s="753"/>
      <c r="X7" s="753"/>
      <c r="Y7" s="753"/>
      <c r="Z7" s="753"/>
      <c r="AA7" s="753">
        <v>872</v>
      </c>
      <c r="AB7" s="753"/>
      <c r="AC7" s="753"/>
      <c r="AD7" s="753"/>
      <c r="AE7" s="754"/>
      <c r="AF7" s="755">
        <v>853</v>
      </c>
      <c r="AG7" s="756"/>
      <c r="AH7" s="756"/>
      <c r="AI7" s="756"/>
      <c r="AJ7" s="757"/>
      <c r="AK7" s="758"/>
      <c r="AL7" s="759"/>
      <c r="AM7" s="759"/>
      <c r="AN7" s="759"/>
      <c r="AO7" s="759"/>
      <c r="AP7" s="759">
        <v>10283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853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1440</v>
      </c>
      <c r="R28" s="823"/>
      <c r="S28" s="823"/>
      <c r="T28" s="823"/>
      <c r="U28" s="823"/>
      <c r="V28" s="823">
        <v>1414</v>
      </c>
      <c r="W28" s="823"/>
      <c r="X28" s="823"/>
      <c r="Y28" s="823"/>
      <c r="Z28" s="823"/>
      <c r="AA28" s="823">
        <v>26</v>
      </c>
      <c r="AB28" s="823"/>
      <c r="AC28" s="823"/>
      <c r="AD28" s="823"/>
      <c r="AE28" s="824"/>
      <c r="AF28" s="825">
        <v>26</v>
      </c>
      <c r="AG28" s="823"/>
      <c r="AH28" s="823"/>
      <c r="AI28" s="823"/>
      <c r="AJ28" s="826"/>
      <c r="AK28" s="827">
        <v>127</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1694</v>
      </c>
      <c r="R29" s="784"/>
      <c r="S29" s="784"/>
      <c r="T29" s="784"/>
      <c r="U29" s="784"/>
      <c r="V29" s="784">
        <v>1636</v>
      </c>
      <c r="W29" s="784"/>
      <c r="X29" s="784"/>
      <c r="Y29" s="784"/>
      <c r="Z29" s="784"/>
      <c r="AA29" s="784">
        <v>58</v>
      </c>
      <c r="AB29" s="784"/>
      <c r="AC29" s="784"/>
      <c r="AD29" s="784"/>
      <c r="AE29" s="785"/>
      <c r="AF29" s="786">
        <v>58</v>
      </c>
      <c r="AG29" s="787"/>
      <c r="AH29" s="787"/>
      <c r="AI29" s="787"/>
      <c r="AJ29" s="788"/>
      <c r="AK29" s="834">
        <v>257</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185</v>
      </c>
      <c r="R30" s="784"/>
      <c r="S30" s="784"/>
      <c r="T30" s="784"/>
      <c r="U30" s="784"/>
      <c r="V30" s="784">
        <v>182</v>
      </c>
      <c r="W30" s="784"/>
      <c r="X30" s="784"/>
      <c r="Y30" s="784"/>
      <c r="Z30" s="784"/>
      <c r="AA30" s="784">
        <v>3</v>
      </c>
      <c r="AB30" s="784"/>
      <c r="AC30" s="784"/>
      <c r="AD30" s="784"/>
      <c r="AE30" s="785"/>
      <c r="AF30" s="786">
        <v>3</v>
      </c>
      <c r="AG30" s="787"/>
      <c r="AH30" s="787"/>
      <c r="AI30" s="787"/>
      <c r="AJ30" s="788"/>
      <c r="AK30" s="834">
        <v>61</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154</v>
      </c>
      <c r="R31" s="784"/>
      <c r="S31" s="784"/>
      <c r="T31" s="784"/>
      <c r="U31" s="784"/>
      <c r="V31" s="784">
        <v>152</v>
      </c>
      <c r="W31" s="784"/>
      <c r="X31" s="784"/>
      <c r="Y31" s="784"/>
      <c r="Z31" s="784"/>
      <c r="AA31" s="784">
        <v>1</v>
      </c>
      <c r="AB31" s="784"/>
      <c r="AC31" s="784"/>
      <c r="AD31" s="784"/>
      <c r="AE31" s="785"/>
      <c r="AF31" s="786">
        <v>148</v>
      </c>
      <c r="AG31" s="787"/>
      <c r="AH31" s="787"/>
      <c r="AI31" s="787"/>
      <c r="AJ31" s="788"/>
      <c r="AK31" s="834">
        <v>1</v>
      </c>
      <c r="AL31" s="830"/>
      <c r="AM31" s="830"/>
      <c r="AN31" s="830"/>
      <c r="AO31" s="830"/>
      <c r="AP31" s="830">
        <v>1062</v>
      </c>
      <c r="AQ31" s="830"/>
      <c r="AR31" s="830"/>
      <c r="AS31" s="830"/>
      <c r="AT31" s="830"/>
      <c r="AU31" s="830"/>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544</v>
      </c>
      <c r="C68" s="870"/>
      <c r="D68" s="870"/>
      <c r="E68" s="870"/>
      <c r="F68" s="870"/>
      <c r="G68" s="870"/>
      <c r="H68" s="870"/>
      <c r="I68" s="870"/>
      <c r="J68" s="870"/>
      <c r="K68" s="870"/>
      <c r="L68" s="870"/>
      <c r="M68" s="870"/>
      <c r="N68" s="870"/>
      <c r="O68" s="870"/>
      <c r="P68" s="871"/>
      <c r="Q68" s="872">
        <v>196</v>
      </c>
      <c r="R68" s="866"/>
      <c r="S68" s="866"/>
      <c r="T68" s="866"/>
      <c r="U68" s="866"/>
      <c r="V68" s="866">
        <v>177</v>
      </c>
      <c r="W68" s="866"/>
      <c r="X68" s="866"/>
      <c r="Y68" s="866"/>
      <c r="Z68" s="866"/>
      <c r="AA68" s="866">
        <v>19</v>
      </c>
      <c r="AB68" s="866"/>
      <c r="AC68" s="866"/>
      <c r="AD68" s="866"/>
      <c r="AE68" s="866"/>
      <c r="AF68" s="866">
        <v>19</v>
      </c>
      <c r="AG68" s="866"/>
      <c r="AH68" s="866"/>
      <c r="AI68" s="866"/>
      <c r="AJ68" s="866"/>
      <c r="AK68" s="866">
        <v>10</v>
      </c>
      <c r="AL68" s="866"/>
      <c r="AM68" s="866"/>
      <c r="AN68" s="866"/>
      <c r="AO68" s="866"/>
      <c r="AP68" s="866" t="s">
        <v>545</v>
      </c>
      <c r="AQ68" s="866"/>
      <c r="AR68" s="866"/>
      <c r="AS68" s="866"/>
      <c r="AT68" s="866"/>
      <c r="AU68" s="866" t="s">
        <v>545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546</v>
      </c>
      <c r="C69" s="874"/>
      <c r="D69" s="874"/>
      <c r="E69" s="874"/>
      <c r="F69" s="874"/>
      <c r="G69" s="874"/>
      <c r="H69" s="874"/>
      <c r="I69" s="874"/>
      <c r="J69" s="874"/>
      <c r="K69" s="874"/>
      <c r="L69" s="874"/>
      <c r="M69" s="874"/>
      <c r="N69" s="874"/>
      <c r="O69" s="874"/>
      <c r="P69" s="875"/>
      <c r="Q69" s="876">
        <v>313</v>
      </c>
      <c r="R69" s="830"/>
      <c r="S69" s="830"/>
      <c r="T69" s="830"/>
      <c r="U69" s="830"/>
      <c r="V69" s="830">
        <v>267</v>
      </c>
      <c r="W69" s="830"/>
      <c r="X69" s="830"/>
      <c r="Y69" s="830"/>
      <c r="Z69" s="830"/>
      <c r="AA69" s="830">
        <v>46</v>
      </c>
      <c r="AB69" s="830"/>
      <c r="AC69" s="830"/>
      <c r="AD69" s="830"/>
      <c r="AE69" s="830"/>
      <c r="AF69" s="830">
        <v>46</v>
      </c>
      <c r="AG69" s="830"/>
      <c r="AH69" s="830"/>
      <c r="AI69" s="830"/>
      <c r="AJ69" s="830"/>
      <c r="AK69" s="830">
        <v>30</v>
      </c>
      <c r="AL69" s="830"/>
      <c r="AM69" s="830"/>
      <c r="AN69" s="830"/>
      <c r="AO69" s="830"/>
      <c r="AP69" s="830">
        <v>27</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547</v>
      </c>
      <c r="C70" s="874"/>
      <c r="D70" s="874"/>
      <c r="E70" s="874"/>
      <c r="F70" s="874"/>
      <c r="G70" s="874"/>
      <c r="H70" s="874"/>
      <c r="I70" s="874"/>
      <c r="J70" s="874"/>
      <c r="K70" s="874"/>
      <c r="L70" s="874"/>
      <c r="M70" s="874"/>
      <c r="N70" s="874"/>
      <c r="O70" s="874"/>
      <c r="P70" s="875"/>
      <c r="Q70" s="876">
        <v>1049</v>
      </c>
      <c r="R70" s="830"/>
      <c r="S70" s="830"/>
      <c r="T70" s="830"/>
      <c r="U70" s="830"/>
      <c r="V70" s="830">
        <v>1033</v>
      </c>
      <c r="W70" s="830"/>
      <c r="X70" s="830"/>
      <c r="Y70" s="830"/>
      <c r="Z70" s="830"/>
      <c r="AA70" s="830">
        <v>16</v>
      </c>
      <c r="AB70" s="830"/>
      <c r="AC70" s="830"/>
      <c r="AD70" s="830"/>
      <c r="AE70" s="830"/>
      <c r="AF70" s="830">
        <v>14</v>
      </c>
      <c r="AG70" s="830"/>
      <c r="AH70" s="830"/>
      <c r="AI70" s="830"/>
      <c r="AJ70" s="830"/>
      <c r="AK70" s="830">
        <v>124</v>
      </c>
      <c r="AL70" s="830"/>
      <c r="AM70" s="830"/>
      <c r="AN70" s="830"/>
      <c r="AO70" s="830"/>
      <c r="AP70" s="830">
        <v>723</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548</v>
      </c>
      <c r="C71" s="874"/>
      <c r="D71" s="874"/>
      <c r="E71" s="874"/>
      <c r="F71" s="874"/>
      <c r="G71" s="874"/>
      <c r="H71" s="874"/>
      <c r="I71" s="874"/>
      <c r="J71" s="874"/>
      <c r="K71" s="874"/>
      <c r="L71" s="874"/>
      <c r="M71" s="874"/>
      <c r="N71" s="874"/>
      <c r="O71" s="874"/>
      <c r="P71" s="875"/>
      <c r="Q71" s="876">
        <v>120</v>
      </c>
      <c r="R71" s="830"/>
      <c r="S71" s="830"/>
      <c r="T71" s="830"/>
      <c r="U71" s="830"/>
      <c r="V71" s="830">
        <v>102</v>
      </c>
      <c r="W71" s="830"/>
      <c r="X71" s="830"/>
      <c r="Y71" s="830"/>
      <c r="Z71" s="830"/>
      <c r="AA71" s="830">
        <v>18</v>
      </c>
      <c r="AB71" s="830"/>
      <c r="AC71" s="830"/>
      <c r="AD71" s="830"/>
      <c r="AE71" s="830"/>
      <c r="AF71" s="830">
        <v>18</v>
      </c>
      <c r="AG71" s="830"/>
      <c r="AH71" s="830"/>
      <c r="AI71" s="830"/>
      <c r="AJ71" s="830"/>
      <c r="AK71" s="830">
        <v>3</v>
      </c>
      <c r="AL71" s="830"/>
      <c r="AM71" s="830"/>
      <c r="AN71" s="830"/>
      <c r="AO71" s="830"/>
      <c r="AP71" s="830">
        <v>165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549</v>
      </c>
      <c r="C72" s="874"/>
      <c r="D72" s="874"/>
      <c r="E72" s="874"/>
      <c r="F72" s="874"/>
      <c r="G72" s="874"/>
      <c r="H72" s="874"/>
      <c r="I72" s="874"/>
      <c r="J72" s="874"/>
      <c r="K72" s="874"/>
      <c r="L72" s="874"/>
      <c r="M72" s="874"/>
      <c r="N72" s="874"/>
      <c r="O72" s="874"/>
      <c r="P72" s="875"/>
      <c r="Q72" s="876">
        <v>270</v>
      </c>
      <c r="R72" s="830"/>
      <c r="S72" s="830"/>
      <c r="T72" s="830"/>
      <c r="U72" s="830"/>
      <c r="V72" s="830">
        <v>247</v>
      </c>
      <c r="W72" s="830"/>
      <c r="X72" s="830"/>
      <c r="Y72" s="830"/>
      <c r="Z72" s="830"/>
      <c r="AA72" s="830">
        <v>23</v>
      </c>
      <c r="AB72" s="830"/>
      <c r="AC72" s="830"/>
      <c r="AD72" s="830"/>
      <c r="AE72" s="830"/>
      <c r="AF72" s="830">
        <v>23</v>
      </c>
      <c r="AG72" s="830"/>
      <c r="AH72" s="830"/>
      <c r="AI72" s="830"/>
      <c r="AJ72" s="830"/>
      <c r="AK72" s="830" t="s">
        <v>545</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550</v>
      </c>
      <c r="C73" s="874"/>
      <c r="D73" s="874"/>
      <c r="E73" s="874"/>
      <c r="F73" s="874"/>
      <c r="G73" s="874"/>
      <c r="H73" s="874"/>
      <c r="I73" s="874"/>
      <c r="J73" s="874"/>
      <c r="K73" s="874"/>
      <c r="L73" s="874"/>
      <c r="M73" s="874"/>
      <c r="N73" s="874"/>
      <c r="O73" s="874"/>
      <c r="P73" s="875"/>
      <c r="Q73" s="876">
        <v>315636</v>
      </c>
      <c r="R73" s="830"/>
      <c r="S73" s="830"/>
      <c r="T73" s="830"/>
      <c r="U73" s="830"/>
      <c r="V73" s="830">
        <v>306127</v>
      </c>
      <c r="W73" s="830"/>
      <c r="X73" s="830"/>
      <c r="Y73" s="830"/>
      <c r="Z73" s="830"/>
      <c r="AA73" s="830">
        <v>9509</v>
      </c>
      <c r="AB73" s="830"/>
      <c r="AC73" s="830"/>
      <c r="AD73" s="830"/>
      <c r="AE73" s="830"/>
      <c r="AF73" s="830">
        <v>6033</v>
      </c>
      <c r="AG73" s="830"/>
      <c r="AH73" s="830"/>
      <c r="AI73" s="830"/>
      <c r="AJ73" s="830"/>
      <c r="AK73" s="830" t="s">
        <v>545</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551</v>
      </c>
      <c r="C74" s="874"/>
      <c r="D74" s="874"/>
      <c r="E74" s="874"/>
      <c r="F74" s="874"/>
      <c r="G74" s="874"/>
      <c r="H74" s="874"/>
      <c r="I74" s="874"/>
      <c r="J74" s="874"/>
      <c r="K74" s="874"/>
      <c r="L74" s="874"/>
      <c r="M74" s="874"/>
      <c r="N74" s="874"/>
      <c r="O74" s="874"/>
      <c r="P74" s="875"/>
      <c r="Q74" s="876">
        <v>5250</v>
      </c>
      <c r="R74" s="830"/>
      <c r="S74" s="830"/>
      <c r="T74" s="830"/>
      <c r="U74" s="830"/>
      <c r="V74" s="830">
        <v>5104</v>
      </c>
      <c r="W74" s="830"/>
      <c r="X74" s="830"/>
      <c r="Y74" s="830"/>
      <c r="Z74" s="830"/>
      <c r="AA74" s="830">
        <v>146</v>
      </c>
      <c r="AB74" s="830"/>
      <c r="AC74" s="830"/>
      <c r="AD74" s="830"/>
      <c r="AE74" s="830"/>
      <c r="AF74" s="830">
        <v>146</v>
      </c>
      <c r="AG74" s="830"/>
      <c r="AH74" s="830"/>
      <c r="AI74" s="830"/>
      <c r="AJ74" s="830"/>
      <c r="AK74" s="830">
        <v>2418</v>
      </c>
      <c r="AL74" s="830"/>
      <c r="AM74" s="830"/>
      <c r="AN74" s="830"/>
      <c r="AO74" s="830"/>
      <c r="AP74" s="830">
        <v>0</v>
      </c>
      <c r="AQ74" s="830"/>
      <c r="AR74" s="830"/>
      <c r="AS74" s="830"/>
      <c r="AT74" s="830"/>
      <c r="AU74" s="830" t="s">
        <v>545</v>
      </c>
      <c r="AV74" s="830"/>
      <c r="AW74" s="830"/>
      <c r="AX74" s="830"/>
      <c r="AY74" s="830"/>
      <c r="AZ74" s="832" t="s">
        <v>552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1020182</v>
      </c>
      <c r="AB110" s="900"/>
      <c r="AC110" s="900"/>
      <c r="AD110" s="900"/>
      <c r="AE110" s="901"/>
      <c r="AF110" s="902">
        <v>1114689</v>
      </c>
      <c r="AG110" s="900"/>
      <c r="AH110" s="900"/>
      <c r="AI110" s="900"/>
      <c r="AJ110" s="901"/>
      <c r="AK110" s="902">
        <v>1145668</v>
      </c>
      <c r="AL110" s="900"/>
      <c r="AM110" s="900"/>
      <c r="AN110" s="900"/>
      <c r="AO110" s="901"/>
      <c r="AP110" s="903">
        <v>34.9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11412567</v>
      </c>
      <c r="BR110" s="931"/>
      <c r="BS110" s="931"/>
      <c r="BT110" s="931"/>
      <c r="BU110" s="931"/>
      <c r="BV110" s="931">
        <v>10892719</v>
      </c>
      <c r="BW110" s="931"/>
      <c r="BX110" s="931"/>
      <c r="BY110" s="931"/>
      <c r="BZ110" s="931"/>
      <c r="CA110" s="931">
        <v>10282595</v>
      </c>
      <c r="CB110" s="931"/>
      <c r="CC110" s="931"/>
      <c r="CD110" s="931"/>
      <c r="CE110" s="931"/>
      <c r="CF110" s="944">
        <v>313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17108</v>
      </c>
      <c r="BR112" s="926"/>
      <c r="BS112" s="926"/>
      <c r="BT112" s="926"/>
      <c r="BU112" s="926"/>
      <c r="BV112" s="926">
        <v>15139</v>
      </c>
      <c r="BW112" s="926"/>
      <c r="BX112" s="926"/>
      <c r="BY112" s="926"/>
      <c r="BZ112" s="926"/>
      <c r="CA112" s="926">
        <v>15931</v>
      </c>
      <c r="CB112" s="926"/>
      <c r="CC112" s="926"/>
      <c r="CD112" s="926"/>
      <c r="CE112" s="926"/>
      <c r="CF112" s="920">
        <v>0.5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946</v>
      </c>
      <c r="AB113" s="938"/>
      <c r="AC113" s="938"/>
      <c r="AD113" s="938"/>
      <c r="AE113" s="939"/>
      <c r="AF113" s="940">
        <v>942</v>
      </c>
      <c r="AG113" s="938"/>
      <c r="AH113" s="938"/>
      <c r="AI113" s="938"/>
      <c r="AJ113" s="939"/>
      <c r="AK113" s="940">
        <v>946</v>
      </c>
      <c r="AL113" s="938"/>
      <c r="AM113" s="938"/>
      <c r="AN113" s="938"/>
      <c r="AO113" s="939"/>
      <c r="AP113" s="941">
        <v>0</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129357</v>
      </c>
      <c r="BR113" s="926"/>
      <c r="BS113" s="926"/>
      <c r="BT113" s="926"/>
      <c r="BU113" s="926"/>
      <c r="BV113" s="926">
        <v>111513</v>
      </c>
      <c r="BW113" s="926"/>
      <c r="BX113" s="926"/>
      <c r="BY113" s="926"/>
      <c r="BZ113" s="926"/>
      <c r="CA113" s="926">
        <v>84800</v>
      </c>
      <c r="CB113" s="926"/>
      <c r="CC113" s="926"/>
      <c r="CD113" s="926"/>
      <c r="CE113" s="926"/>
      <c r="CF113" s="920">
        <v>2.6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27074</v>
      </c>
      <c r="AB114" s="959"/>
      <c r="AC114" s="959"/>
      <c r="AD114" s="959"/>
      <c r="AE114" s="960"/>
      <c r="AF114" s="961">
        <v>29336</v>
      </c>
      <c r="AG114" s="959"/>
      <c r="AH114" s="959"/>
      <c r="AI114" s="959"/>
      <c r="AJ114" s="960"/>
      <c r="AK114" s="961">
        <v>30846</v>
      </c>
      <c r="AL114" s="959"/>
      <c r="AM114" s="959"/>
      <c r="AN114" s="959"/>
      <c r="AO114" s="960"/>
      <c r="AP114" s="962">
        <v>0.9</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696113</v>
      </c>
      <c r="BR114" s="926"/>
      <c r="BS114" s="926"/>
      <c r="BT114" s="926"/>
      <c r="BU114" s="926"/>
      <c r="BV114" s="926">
        <v>663345</v>
      </c>
      <c r="BW114" s="926"/>
      <c r="BX114" s="926"/>
      <c r="BY114" s="926"/>
      <c r="BZ114" s="926"/>
      <c r="CA114" s="926">
        <v>713536</v>
      </c>
      <c r="CB114" s="926"/>
      <c r="CC114" s="926"/>
      <c r="CD114" s="926"/>
      <c r="CE114" s="926"/>
      <c r="CF114" s="920">
        <v>21.7</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131</v>
      </c>
      <c r="AB115" s="938"/>
      <c r="AC115" s="938"/>
      <c r="AD115" s="938"/>
      <c r="AE115" s="939"/>
      <c r="AF115" s="940">
        <v>115</v>
      </c>
      <c r="AG115" s="938"/>
      <c r="AH115" s="938"/>
      <c r="AI115" s="938"/>
      <c r="AJ115" s="939"/>
      <c r="AK115" s="940">
        <v>106</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1048333</v>
      </c>
      <c r="AB117" s="979"/>
      <c r="AC117" s="979"/>
      <c r="AD117" s="979"/>
      <c r="AE117" s="980"/>
      <c r="AF117" s="981">
        <v>1145082</v>
      </c>
      <c r="AG117" s="979"/>
      <c r="AH117" s="979"/>
      <c r="AI117" s="979"/>
      <c r="AJ117" s="980"/>
      <c r="AK117" s="981">
        <v>1177566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12255145</v>
      </c>
      <c r="BR119" s="1000"/>
      <c r="BS119" s="1000"/>
      <c r="BT119" s="1000"/>
      <c r="BU119" s="1000"/>
      <c r="BV119" s="1000">
        <v>11682716</v>
      </c>
      <c r="BW119" s="1000"/>
      <c r="BX119" s="1000"/>
      <c r="BY119" s="1000"/>
      <c r="BZ119" s="1000"/>
      <c r="CA119" s="1000">
        <v>11096862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3072256</v>
      </c>
      <c r="BR120" s="931"/>
      <c r="BS120" s="931"/>
      <c r="BT120" s="931"/>
      <c r="BU120" s="931"/>
      <c r="BV120" s="931">
        <v>3983288</v>
      </c>
      <c r="BW120" s="931"/>
      <c r="BX120" s="931"/>
      <c r="BY120" s="931"/>
      <c r="BZ120" s="931"/>
      <c r="CA120" s="931">
        <v>5540131</v>
      </c>
      <c r="CB120" s="931"/>
      <c r="CC120" s="931"/>
      <c r="CD120" s="931"/>
      <c r="CE120" s="931"/>
      <c r="CF120" s="944">
        <v>168.7</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17108</v>
      </c>
      <c r="DH120" s="931"/>
      <c r="DI120" s="931"/>
      <c r="DJ120" s="931"/>
      <c r="DK120" s="931"/>
      <c r="DL120" s="931">
        <v>15139</v>
      </c>
      <c r="DM120" s="931"/>
      <c r="DN120" s="931"/>
      <c r="DO120" s="931"/>
      <c r="DP120" s="931"/>
      <c r="DQ120" s="931">
        <v>15931</v>
      </c>
      <c r="DR120" s="931"/>
      <c r="DS120" s="931"/>
      <c r="DT120" s="931"/>
      <c r="DU120" s="931"/>
      <c r="DV120" s="932">
        <v>0.5</v>
      </c>
      <c r="DW120" s="932"/>
      <c r="DX120" s="932"/>
      <c r="DY120" s="932"/>
      <c r="DZ120" s="933"/>
    </row>
    <row r="121" spans="1:130" s="230" customFormat="1" ht="26.25" customHeight="1">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2369</v>
      </c>
      <c r="BR121" s="926"/>
      <c r="BS121" s="926"/>
      <c r="BT121" s="926"/>
      <c r="BU121" s="926"/>
      <c r="BV121" s="926">
        <v>324979</v>
      </c>
      <c r="BW121" s="926"/>
      <c r="BX121" s="926"/>
      <c r="BY121" s="926"/>
      <c r="BZ121" s="926"/>
      <c r="CA121" s="926">
        <v>325050</v>
      </c>
      <c r="CB121" s="926"/>
      <c r="CC121" s="926"/>
      <c r="CD121" s="926"/>
      <c r="CE121" s="926"/>
      <c r="CF121" s="920">
        <v>9.9</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8118264</v>
      </c>
      <c r="BR122" s="1000"/>
      <c r="BS122" s="1000"/>
      <c r="BT122" s="1000"/>
      <c r="BU122" s="1000"/>
      <c r="BV122" s="1000">
        <v>7611620</v>
      </c>
      <c r="BW122" s="1000"/>
      <c r="BX122" s="1000"/>
      <c r="BY122" s="1000"/>
      <c r="BZ122" s="1000"/>
      <c r="CA122" s="1000">
        <v>7210742</v>
      </c>
      <c r="CB122" s="1000"/>
      <c r="CC122" s="1000"/>
      <c r="CD122" s="1000"/>
      <c r="CE122" s="1000"/>
      <c r="CF122" s="1017">
        <v>219.5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11192889</v>
      </c>
      <c r="BR123" s="1064"/>
      <c r="BS123" s="1064"/>
      <c r="BT123" s="1064"/>
      <c r="BU123" s="1064"/>
      <c r="BV123" s="1064">
        <v>11919887</v>
      </c>
      <c r="BW123" s="1064"/>
      <c r="BX123" s="1064"/>
      <c r="BY123" s="1064"/>
      <c r="BZ123" s="1064"/>
      <c r="CA123" s="1064">
        <v>13075923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131</v>
      </c>
      <c r="AB127" s="959"/>
      <c r="AC127" s="959"/>
      <c r="AD127" s="959"/>
      <c r="AE127" s="960"/>
      <c r="AF127" s="961">
        <v>115</v>
      </c>
      <c r="AG127" s="959"/>
      <c r="AH127" s="959"/>
      <c r="AI127" s="959"/>
      <c r="AJ127" s="960"/>
      <c r="AK127" s="961">
        <v>106</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122</v>
      </c>
      <c r="AB128" s="1046"/>
      <c r="AC128" s="1046"/>
      <c r="AD128" s="1046"/>
      <c r="AE128" s="1047"/>
      <c r="AF128" s="1048">
        <v>10858</v>
      </c>
      <c r="AG128" s="1046"/>
      <c r="AH128" s="1046"/>
      <c r="AI128" s="1046"/>
      <c r="AJ128" s="1047"/>
      <c r="AK128" s="1048">
        <v>15446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4154869</v>
      </c>
      <c r="AB129" s="959"/>
      <c r="AC129" s="959"/>
      <c r="AD129" s="959"/>
      <c r="AE129" s="960"/>
      <c r="AF129" s="961">
        <v>4116900</v>
      </c>
      <c r="AG129" s="959"/>
      <c r="AH129" s="959"/>
      <c r="AI129" s="959"/>
      <c r="AJ129" s="960"/>
      <c r="AK129" s="961">
        <v>4118376</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841560</v>
      </c>
      <c r="AB130" s="959"/>
      <c r="AC130" s="959"/>
      <c r="AD130" s="959"/>
      <c r="AE130" s="960"/>
      <c r="AF130" s="961">
        <v>885373</v>
      </c>
      <c r="AG130" s="959"/>
      <c r="AH130" s="959"/>
      <c r="AI130" s="959"/>
      <c r="AJ130" s="960"/>
      <c r="AK130" s="961">
        <v>833506</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3313309</v>
      </c>
      <c r="AB131" s="986"/>
      <c r="AC131" s="986"/>
      <c r="AD131" s="986"/>
      <c r="AE131" s="987"/>
      <c r="AF131" s="985">
        <v>3231527</v>
      </c>
      <c r="AG131" s="986"/>
      <c r="AH131" s="986"/>
      <c r="AI131" s="986"/>
      <c r="AJ131" s="987"/>
      <c r="AK131" s="985">
        <v>3284870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6.2406796350000002</v>
      </c>
      <c r="AB132" s="1097"/>
      <c r="AC132" s="1097"/>
      <c r="AD132" s="1097"/>
      <c r="AE132" s="1098"/>
      <c r="AF132" s="1099">
        <v>7.7007247660000004</v>
      </c>
      <c r="AG132" s="1097"/>
      <c r="AH132" s="1097"/>
      <c r="AI132" s="1097"/>
      <c r="AJ132" s="1098"/>
      <c r="AK132" s="1099">
        <v>10.00386621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6.3</v>
      </c>
      <c r="AB133" s="1080"/>
      <c r="AC133" s="1080"/>
      <c r="AD133" s="1080"/>
      <c r="AE133" s="1081"/>
      <c r="AF133" s="1079">
        <v>6.7</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nZ+M3JxKa9ZlF4+uSzlaDR3fn2QF6BZU4gy+f8ax4/KXtVji0GE7m5XTMHYwwfJm4mAbGxJdVKaB/GRupZrg==" saltValue="K85TuQ4c7QGYN/GqkQw9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34"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HZeGb0OgtlhmuyctXcfLxwcOltcxhyRWICdygopXHCI8azHhLLy/S32RkcqTOzPLJ4sWakRmzF0BsVQuKfNKAg==" saltValue="qRP6dnzxyRixlp5oXgTO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kr5YpmRfFkjRcKDmeP8ggivMkDdgGU6lWzgWV4HdzaevXoLMEJ1r0FSGEYHat//mM7GHjzy4KaTKK5nG83tc6A==" saltValue="G7BjuZYjnYBaS+MRylk0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867746</v>
      </c>
      <c r="AP9" s="281">
        <v>85526</v>
      </c>
      <c r="AQ9" s="282">
        <v>111034</v>
      </c>
      <c r="AR9" s="283">
        <v>-23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152087</v>
      </c>
      <c r="AP10" s="284">
        <v>14990</v>
      </c>
      <c r="AQ10" s="285">
        <v>15617</v>
      </c>
      <c r="AR10" s="286">
        <v>-4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1538</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0</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69557</v>
      </c>
      <c r="AP13" s="284">
        <v>6856</v>
      </c>
      <c r="AQ13" s="285">
        <v>4378</v>
      </c>
      <c r="AR13" s="286">
        <v>56.6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79848</v>
      </c>
      <c r="AP14" s="284">
        <v>7870</v>
      </c>
      <c r="AQ14" s="285">
        <v>2499</v>
      </c>
      <c r="AR14" s="286">
        <v>214.9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-20675</v>
      </c>
      <c r="AP15" s="284">
        <v>-2038</v>
      </c>
      <c r="AQ15" s="285">
        <v>-6867</v>
      </c>
      <c r="AR15" s="286">
        <v>-70.3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1148563</v>
      </c>
      <c r="AP16" s="284">
        <v>113204</v>
      </c>
      <c r="AQ16" s="285">
        <v>128199</v>
      </c>
      <c r="AR16" s="286">
        <v>-11.7</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11.33</v>
      </c>
      <c r="AP21" s="298">
        <v>10.85</v>
      </c>
      <c r="AQ21" s="299">
        <v>0.48</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92.4</v>
      </c>
      <c r="AP22" s="303">
        <v>96.2</v>
      </c>
      <c r="AQ22" s="304">
        <v>-3.8</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1145668</v>
      </c>
      <c r="AP32" s="312">
        <v>112918</v>
      </c>
      <c r="AQ32" s="313">
        <v>62185</v>
      </c>
      <c r="AR32" s="314">
        <v>81.599999999999994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946</v>
      </c>
      <c r="AP35" s="312">
        <v>93</v>
      </c>
      <c r="AQ35" s="313">
        <v>15497</v>
      </c>
      <c r="AR35" s="314">
        <v>-99.4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30846</v>
      </c>
      <c r="AP36" s="312">
        <v>3040</v>
      </c>
      <c r="AQ36" s="313">
        <v>3842</v>
      </c>
      <c r="AR36" s="314">
        <v>-20.9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106</v>
      </c>
      <c r="AP37" s="312">
        <v>10</v>
      </c>
      <c r="AQ37" s="313">
        <v>306</v>
      </c>
      <c r="AR37" s="314">
        <v>-96.7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v>
      </c>
      <c r="AR38" s="304" t="s">
        <v>485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-15446</v>
      </c>
      <c r="AP39" s="312">
        <v>-1522</v>
      </c>
      <c r="AQ39" s="313">
        <v>-2250</v>
      </c>
      <c r="AR39" s="314">
        <v>-32.4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-833506</v>
      </c>
      <c r="AP40" s="312">
        <v>-82151</v>
      </c>
      <c r="AQ40" s="313">
        <v>-52332</v>
      </c>
      <c r="AR40" s="314">
        <v>57</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328614</v>
      </c>
      <c r="AP41" s="312">
        <v>32389</v>
      </c>
      <c r="AQ41" s="313">
        <v>27253</v>
      </c>
      <c r="AR41" s="314">
        <v>18.8</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2391891</v>
      </c>
      <c r="AN51" s="334">
        <v>225927</v>
      </c>
      <c r="AO51" s="335">
        <v>-8.9</v>
      </c>
      <c r="AP51" s="336">
        <v>103390</v>
      </c>
      <c r="AQ51" s="337">
        <v>17.100000000000001</v>
      </c>
      <c r="AR51" s="338">
        <v>-26</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589300</v>
      </c>
      <c r="AN52" s="342">
        <v>55663</v>
      </c>
      <c r="AO52" s="343">
        <v>79.599999999999994</v>
      </c>
      <c r="AP52" s="344">
        <v>51269</v>
      </c>
      <c r="AQ52" s="345">
        <v>4.5999999999999996</v>
      </c>
      <c r="AR52" s="346">
        <v>75</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1765934</v>
      </c>
      <c r="AN53" s="334">
        <v>169070</v>
      </c>
      <c r="AO53" s="335">
        <v>-25.2</v>
      </c>
      <c r="AP53" s="336">
        <v>117234</v>
      </c>
      <c r="AQ53" s="337">
        <v>13.4</v>
      </c>
      <c r="AR53" s="338">
        <v>-38.6</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430397</v>
      </c>
      <c r="AN54" s="342">
        <v>41206</v>
      </c>
      <c r="AO54" s="343">
        <v>-26</v>
      </c>
      <c r="AP54" s="344">
        <v>59796</v>
      </c>
      <c r="AQ54" s="345">
        <v>16.600000000000001</v>
      </c>
      <c r="AR54" s="346">
        <v>-42.6</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1967478</v>
      </c>
      <c r="AN55" s="334">
        <v>190536</v>
      </c>
      <c r="AO55" s="335">
        <v>12.7</v>
      </c>
      <c r="AP55" s="336">
        <v>97758</v>
      </c>
      <c r="AQ55" s="337">
        <v>-16.600000000000001</v>
      </c>
      <c r="AR55" s="338">
        <v>29.3</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370374</v>
      </c>
      <c r="AN56" s="342">
        <v>35868</v>
      </c>
      <c r="AO56" s="343">
        <v>-13</v>
      </c>
      <c r="AP56" s="344">
        <v>45946</v>
      </c>
      <c r="AQ56" s="345">
        <v>-23.2</v>
      </c>
      <c r="AR56" s="346">
        <v>10.199999999999999</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1222062</v>
      </c>
      <c r="AN57" s="334">
        <v>118959</v>
      </c>
      <c r="AO57" s="335">
        <v>-37.6</v>
      </c>
      <c r="AP57" s="336">
        <v>91338</v>
      </c>
      <c r="AQ57" s="337">
        <v>-6.6</v>
      </c>
      <c r="AR57" s="338">
        <v>-31</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263454</v>
      </c>
      <c r="AN58" s="342">
        <v>25645</v>
      </c>
      <c r="AO58" s="343">
        <v>-28.5</v>
      </c>
      <c r="AP58" s="344">
        <v>43989</v>
      </c>
      <c r="AQ58" s="345">
        <v>-4.3</v>
      </c>
      <c r="AR58" s="346">
        <v>-24.2</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807713</v>
      </c>
      <c r="AN59" s="334">
        <v>79609</v>
      </c>
      <c r="AO59" s="335">
        <v>-33.1</v>
      </c>
      <c r="AP59" s="336">
        <v>103975</v>
      </c>
      <c r="AQ59" s="337">
        <v>13.8</v>
      </c>
      <c r="AR59" s="338">
        <v>-46.9</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216448</v>
      </c>
      <c r="AN60" s="342">
        <v>21333</v>
      </c>
      <c r="AO60" s="343">
        <v>-16.8</v>
      </c>
      <c r="AP60" s="344">
        <v>52698</v>
      </c>
      <c r="AQ60" s="345">
        <v>19.8</v>
      </c>
      <c r="AR60" s="346">
        <v>-36.6</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1631016</v>
      </c>
      <c r="AN61" s="349">
        <v>156820</v>
      </c>
      <c r="AO61" s="350">
        <v>-18.399999999999999</v>
      </c>
      <c r="AP61" s="351">
        <v>102739</v>
      </c>
      <c r="AQ61" s="352">
        <v>4.2</v>
      </c>
      <c r="AR61" s="338">
        <v>-22.6</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373995</v>
      </c>
      <c r="AN62" s="342">
        <v>35943</v>
      </c>
      <c r="AO62" s="343">
        <v>-0.9</v>
      </c>
      <c r="AP62" s="344">
        <v>50740</v>
      </c>
      <c r="AQ62" s="345">
        <v>2.7</v>
      </c>
      <c r="AR62" s="346">
        <v>-3.6</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vDMHnIcBRpAuMiiqdYtp6V83Gils61K5W/ubt7OK+Hb5qaDCT/yFFJxLadYp/iy9YkU7kCj1hzUOM+W90nhWHg==" saltValue="/VwVyhKjpgKTyj2kYp6V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6"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0" spans="125:125" ht="13.5" hidden="1" customHeight="1"/>
    <row r="121" spans="125:125" ht="13.5" hidden="1" customHeight="1">
      <c r="DU121" s="259"/>
    </row>
  </sheetData>
  <sheetProtection algorithmName="SHA-512" hashValue="peuxq6ua9QlQoTcXPNzJQBuvu4GbZfbG1YaVi36ubonlETeBYywp8F839f63LFtwxxAONkFb9JXe+tcPcBl47w==" saltValue="SzNFEYclmWzkLl6Z4y+O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8G+GBvtirWg6k3Bqw2iW/pMtrKNTLWFO1xgpiEKQwt9n5o+n1URmbtScnxJSAeufcJzXGQo3xRtcY2+ibpzalw==" saltValue="Uo4qCGsnfncqANEUKpJ1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34.85</v>
      </c>
      <c r="G47" s="12">
        <v>34.06</v>
      </c>
      <c r="H47" s="12">
        <v>35.31</v>
      </c>
      <c r="I47" s="12">
        <v>38.65</v>
      </c>
      <c r="J47" s="13">
        <v>39.4</v>
      </c>
    </row>
    <row r="48" spans="2:10" ht="57.75" customHeight="1">
      <c r="B48" s="14"/>
      <c r="C48" s="1141" t="s">
        <v>4</v>
      </c>
      <c r="D48" s="1141"/>
      <c r="E48" s="1142"/>
      <c r="F48" s="15">
        <v>10.220000000000001</v>
      </c>
      <c r="G48" s="16">
        <v>12.78</v>
      </c>
      <c r="H48" s="16">
        <v>17.39</v>
      </c>
      <c r="I48" s="16">
        <v>23.04</v>
      </c>
      <c r="J48" s="17">
        <v>20.72</v>
      </c>
    </row>
    <row r="49" spans="2:10" ht="57.75" customHeight="1" thickBot="1">
      <c r="B49" s="18"/>
      <c r="C49" s="1143" t="s">
        <v>5</v>
      </c>
      <c r="D49" s="1143"/>
      <c r="E49" s="1144"/>
      <c r="F49" s="19" t="s">
        <v>529</v>
      </c>
      <c r="G49" s="20">
        <v>0.93</v>
      </c>
      <c r="H49" s="20">
        <v>2.41</v>
      </c>
      <c r="I49" s="20" t="s">
        <v>530</v>
      </c>
      <c r="J49" s="21" t="s">
        <v>531</v>
      </c>
    </row>
    <row r="50" spans="2:10" ht="13"/>
  </sheetData>
  <sheetProtection algorithmName="SHA-512" hashValue="IOUueA83y6KZfVL0TT7+m2/AyUGHqUVTBdx4HvgTsmFglTF2AWDQP/h2ALR1RkH9BlmTYowehp5OQ8PR58Lfsw==" saltValue="kgzJNSfQ+Aku47dj/im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532</v>
      </c>
      <c r="D34" s="1151"/>
      <c r="E34" s="1152"/>
      <c r="F34" s="32">
        <v>10.210000000000001</v>
      </c>
      <c r="G34" s="33">
        <v>12.77</v>
      </c>
      <c r="H34" s="33">
        <v>17.39</v>
      </c>
      <c r="I34" s="33">
        <v>23.03</v>
      </c>
      <c r="J34" s="34">
        <v>20.71</v>
      </c>
      <c r="K34" s="22"/>
      <c r="L34" s="22"/>
      <c r="M34" s="22"/>
      <c r="N34" s="22"/>
      <c r="O34" s="22"/>
      <c r="P34" s="22"/>
    </row>
    <row r="35" spans="1:16" ht="39" customHeight="1">
      <c r="A35" s="22"/>
      <c r="B35" s="35"/>
      <c r="C35" s="1145" t="s">
        <v>533</v>
      </c>
      <c r="D35" s="1146"/>
      <c r="E35" s="1147"/>
      <c r="F35" s="36">
        <v>3.7</v>
      </c>
      <c r="G35" s="37">
        <v>4.96</v>
      </c>
      <c r="H35" s="37">
        <v>3.99</v>
      </c>
      <c r="I35" s="37">
        <v>3.03</v>
      </c>
      <c r="J35" s="38">
        <v>3.59</v>
      </c>
      <c r="K35" s="22"/>
      <c r="L35" s="22"/>
      <c r="M35" s="22"/>
      <c r="N35" s="22"/>
      <c r="O35" s="22"/>
      <c r="P35" s="22"/>
    </row>
    <row r="36" spans="1:16" ht="39" customHeight="1">
      <c r="A36" s="22"/>
      <c r="B36" s="35"/>
      <c r="C36" s="1145" t="s">
        <v>534</v>
      </c>
      <c r="D36" s="1146"/>
      <c r="E36" s="1147"/>
      <c r="F36" s="36">
        <v>2.61</v>
      </c>
      <c r="G36" s="37">
        <v>1.54</v>
      </c>
      <c r="H36" s="37">
        <v>1.35</v>
      </c>
      <c r="I36" s="37">
        <v>1.62</v>
      </c>
      <c r="J36" s="38">
        <v>1.41</v>
      </c>
      <c r="K36" s="22"/>
      <c r="L36" s="22"/>
      <c r="M36" s="22"/>
      <c r="N36" s="22"/>
      <c r="O36" s="22"/>
      <c r="P36" s="22"/>
    </row>
    <row r="37" spans="1:16" ht="39" customHeight="1">
      <c r="A37" s="22"/>
      <c r="B37" s="35"/>
      <c r="C37" s="1145" t="s">
        <v>535</v>
      </c>
      <c r="D37" s="1146"/>
      <c r="E37" s="1147"/>
      <c r="F37" s="36">
        <v>0.71</v>
      </c>
      <c r="G37" s="37">
        <v>0.96</v>
      </c>
      <c r="H37" s="37">
        <v>1.66</v>
      </c>
      <c r="I37" s="37">
        <v>0.9</v>
      </c>
      <c r="J37" s="38">
        <v>0.64</v>
      </c>
      <c r="K37" s="22"/>
      <c r="L37" s="22"/>
      <c r="M37" s="22"/>
      <c r="N37" s="22"/>
      <c r="O37" s="22"/>
      <c r="P37" s="22"/>
    </row>
    <row r="38" spans="1:16" ht="39" customHeight="1">
      <c r="A38" s="22"/>
      <c r="B38" s="35"/>
      <c r="C38" s="1145" t="s">
        <v>536</v>
      </c>
      <c r="D38" s="1146"/>
      <c r="E38" s="1147"/>
      <c r="F38" s="36">
        <v>0.05</v>
      </c>
      <c r="G38" s="37">
        <v>0.05</v>
      </c>
      <c r="H38" s="37">
        <v>0.02</v>
      </c>
      <c r="I38" s="37">
        <v>0.02</v>
      </c>
      <c r="J38" s="38">
        <v>0.08</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Y7RUUe3zSoZOS7mlYr6M9CRipp8lixJkWN4nNq/2ZfXZT3NMz4ZNw93HjmsuRlMOsXz4/3h8cQDaPM0eSUAEOg==" saltValue="evX/q5utOOJckJx8feDp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3" t="s">
        <v>9</v>
      </c>
      <c r="C45" s="1154"/>
      <c r="D45" s="58"/>
      <c r="E45" s="1159" t="s">
        <v>10</v>
      </c>
      <c r="F45" s="1159"/>
      <c r="G45" s="1159"/>
      <c r="H45" s="1159"/>
      <c r="I45" s="1159"/>
      <c r="J45" s="1160"/>
      <c r="K45" s="59">
        <v>768</v>
      </c>
      <c r="L45" s="60">
        <v>952</v>
      </c>
      <c r="M45" s="60">
        <v>1020</v>
      </c>
      <c r="N45" s="60">
        <v>1115</v>
      </c>
      <c r="O45" s="61">
        <v>1146</v>
      </c>
      <c r="P45" s="48"/>
      <c r="Q45" s="48"/>
      <c r="R45" s="48"/>
      <c r="S45" s="48"/>
      <c r="T45" s="48"/>
      <c r="U45" s="48"/>
    </row>
    <row r="46" spans="1:21" ht="30.75" customHeight="1">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c r="A48" s="48"/>
      <c r="B48" s="1155"/>
      <c r="C48" s="1156"/>
      <c r="D48" s="62"/>
      <c r="E48" s="1161" t="s">
        <v>13</v>
      </c>
      <c r="F48" s="1161"/>
      <c r="G48" s="1161"/>
      <c r="H48" s="1161"/>
      <c r="I48" s="1161"/>
      <c r="J48" s="1162"/>
      <c r="K48" s="63">
        <v>1</v>
      </c>
      <c r="L48" s="64">
        <v>1</v>
      </c>
      <c r="M48" s="64">
        <v>1</v>
      </c>
      <c r="N48" s="64">
        <v>1</v>
      </c>
      <c r="O48" s="65">
        <v>1</v>
      </c>
      <c r="P48" s="48"/>
      <c r="Q48" s="48"/>
      <c r="R48" s="48"/>
      <c r="S48" s="48"/>
      <c r="T48" s="48"/>
      <c r="U48" s="48"/>
    </row>
    <row r="49" spans="1:21" ht="30.75" customHeight="1">
      <c r="A49" s="48"/>
      <c r="B49" s="1155"/>
      <c r="C49" s="1156"/>
      <c r="D49" s="62"/>
      <c r="E49" s="1161" t="s">
        <v>14</v>
      </c>
      <c r="F49" s="1161"/>
      <c r="G49" s="1161"/>
      <c r="H49" s="1161"/>
      <c r="I49" s="1161"/>
      <c r="J49" s="1162"/>
      <c r="K49" s="63">
        <v>25</v>
      </c>
      <c r="L49" s="64">
        <v>25</v>
      </c>
      <c r="M49" s="64">
        <v>27</v>
      </c>
      <c r="N49" s="64">
        <v>29</v>
      </c>
      <c r="O49" s="65">
        <v>31</v>
      </c>
      <c r="P49" s="48"/>
      <c r="Q49" s="48"/>
      <c r="R49" s="48"/>
      <c r="S49" s="48"/>
      <c r="T49" s="48"/>
      <c r="U49" s="48"/>
    </row>
    <row r="50" spans="1:21" ht="30.75" customHeight="1">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c r="A52" s="48"/>
      <c r="B52" s="1163" t="s">
        <v>17</v>
      </c>
      <c r="C52" s="1164"/>
      <c r="D52" s="66"/>
      <c r="E52" s="1161" t="s">
        <v>18</v>
      </c>
      <c r="F52" s="1161"/>
      <c r="G52" s="1161"/>
      <c r="H52" s="1161"/>
      <c r="I52" s="1161"/>
      <c r="J52" s="1162"/>
      <c r="K52" s="63">
        <v>612</v>
      </c>
      <c r="L52" s="64">
        <v>788</v>
      </c>
      <c r="M52" s="64">
        <v>841</v>
      </c>
      <c r="N52" s="64">
        <v>896</v>
      </c>
      <c r="O52" s="65">
        <v>848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182</v>
      </c>
      <c r="L53" s="69">
        <v>190</v>
      </c>
      <c r="M53" s="69">
        <v>207</v>
      </c>
      <c r="N53" s="69">
        <v>249</v>
      </c>
      <c r="O53" s="70">
        <v>330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8rpb8WBJK6rUGxeB300NDSesjISAdFFCR19Vg0aMijo80JVuYipyXEIwX/RB/GzoaW+dAxZ00dFEVvA2dzHHg==" saltValue="n7nnK7DbdPjvnYO8cbbM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84" t="s">
        <v>30</v>
      </c>
      <c r="C41" s="1185"/>
      <c r="D41" s="105"/>
      <c r="E41" s="1190" t="s">
        <v>31</v>
      </c>
      <c r="F41" s="1190"/>
      <c r="G41" s="1190"/>
      <c r="H41" s="1191"/>
      <c r="I41" s="355">
        <v>11177</v>
      </c>
      <c r="J41" s="356">
        <v>11288</v>
      </c>
      <c r="K41" s="356">
        <v>11413</v>
      </c>
      <c r="L41" s="356">
        <v>10893</v>
      </c>
      <c r="M41" s="357">
        <v>10283</v>
      </c>
    </row>
    <row r="42" spans="2:13" ht="27.75" customHeight="1">
      <c r="B42" s="1186"/>
      <c r="C42" s="1187"/>
      <c r="D42" s="106"/>
      <c r="E42" s="1192" t="s">
        <v>32</v>
      </c>
      <c r="F42" s="1192"/>
      <c r="G42" s="1192"/>
      <c r="H42" s="1193"/>
      <c r="I42" s="358" t="s">
        <v>485</v>
      </c>
      <c r="J42" s="359" t="s">
        <v>485</v>
      </c>
      <c r="K42" s="359" t="s">
        <v>485</v>
      </c>
      <c r="L42" s="359" t="s">
        <v>485</v>
      </c>
      <c r="M42" s="360" t="s">
        <v>485</v>
      </c>
    </row>
    <row r="43" spans="2:13" ht="27.75" customHeight="1">
      <c r="B43" s="1186"/>
      <c r="C43" s="1187"/>
      <c r="D43" s="106"/>
      <c r="E43" s="1192" t="s">
        <v>33</v>
      </c>
      <c r="F43" s="1192"/>
      <c r="G43" s="1192"/>
      <c r="H43" s="1193"/>
      <c r="I43" s="358">
        <v>16</v>
      </c>
      <c r="J43" s="359">
        <v>20</v>
      </c>
      <c r="K43" s="359">
        <v>17</v>
      </c>
      <c r="L43" s="359">
        <v>15</v>
      </c>
      <c r="M43" s="360">
        <v>16</v>
      </c>
    </row>
    <row r="44" spans="2:13" ht="27.75" customHeight="1">
      <c r="B44" s="1186"/>
      <c r="C44" s="1187"/>
      <c r="D44" s="106"/>
      <c r="E44" s="1192" t="s">
        <v>34</v>
      </c>
      <c r="F44" s="1192"/>
      <c r="G44" s="1192"/>
      <c r="H44" s="1193"/>
      <c r="I44" s="358">
        <v>144</v>
      </c>
      <c r="J44" s="359">
        <v>171</v>
      </c>
      <c r="K44" s="359">
        <v>129</v>
      </c>
      <c r="L44" s="359">
        <v>112</v>
      </c>
      <c r="M44" s="360">
        <v>85</v>
      </c>
    </row>
    <row r="45" spans="2:13" ht="27.75" customHeight="1">
      <c r="B45" s="1186"/>
      <c r="C45" s="1187"/>
      <c r="D45" s="106"/>
      <c r="E45" s="1192" t="s">
        <v>35</v>
      </c>
      <c r="F45" s="1192"/>
      <c r="G45" s="1192"/>
      <c r="H45" s="1193"/>
      <c r="I45" s="358">
        <v>832</v>
      </c>
      <c r="J45" s="359">
        <v>810</v>
      </c>
      <c r="K45" s="359">
        <v>696</v>
      </c>
      <c r="L45" s="359">
        <v>663</v>
      </c>
      <c r="M45" s="360">
        <v>714</v>
      </c>
    </row>
    <row r="46" spans="2:13" ht="27.75" customHeight="1">
      <c r="B46" s="1186"/>
      <c r="C46" s="1187"/>
      <c r="D46" s="107"/>
      <c r="E46" s="1192" t="s">
        <v>36</v>
      </c>
      <c r="F46" s="1192"/>
      <c r="G46" s="1192"/>
      <c r="H46" s="1193"/>
      <c r="I46" s="358" t="s">
        <v>485</v>
      </c>
      <c r="J46" s="359" t="s">
        <v>485</v>
      </c>
      <c r="K46" s="359" t="s">
        <v>485</v>
      </c>
      <c r="L46" s="359" t="s">
        <v>485</v>
      </c>
      <c r="M46" s="360" t="s">
        <v>485</v>
      </c>
    </row>
    <row r="47" spans="2:13" ht="27.75" customHeight="1">
      <c r="B47" s="1186"/>
      <c r="C47" s="1187"/>
      <c r="D47" s="108"/>
      <c r="E47" s="1194" t="s">
        <v>37</v>
      </c>
      <c r="F47" s="1195"/>
      <c r="G47" s="1195"/>
      <c r="H47" s="1196"/>
      <c r="I47" s="358" t="s">
        <v>485</v>
      </c>
      <c r="J47" s="359" t="s">
        <v>485</v>
      </c>
      <c r="K47" s="359" t="s">
        <v>485</v>
      </c>
      <c r="L47" s="359" t="s">
        <v>485</v>
      </c>
      <c r="M47" s="360" t="s">
        <v>485</v>
      </c>
    </row>
    <row r="48" spans="2:13" ht="27.75" customHeight="1">
      <c r="B48" s="1186"/>
      <c r="C48" s="1187"/>
      <c r="D48" s="106"/>
      <c r="E48" s="1192" t="s">
        <v>38</v>
      </c>
      <c r="F48" s="1192"/>
      <c r="G48" s="1192"/>
      <c r="H48" s="1193"/>
      <c r="I48" s="358" t="s">
        <v>485</v>
      </c>
      <c r="J48" s="359" t="s">
        <v>485</v>
      </c>
      <c r="K48" s="359" t="s">
        <v>485</v>
      </c>
      <c r="L48" s="359" t="s">
        <v>485</v>
      </c>
      <c r="M48" s="360" t="s">
        <v>485</v>
      </c>
    </row>
    <row r="49" spans="2:13" ht="27.75" customHeight="1">
      <c r="B49" s="1188"/>
      <c r="C49" s="1189"/>
      <c r="D49" s="106"/>
      <c r="E49" s="1192" t="s">
        <v>39</v>
      </c>
      <c r="F49" s="1192"/>
      <c r="G49" s="1192"/>
      <c r="H49" s="1193"/>
      <c r="I49" s="358" t="s">
        <v>485</v>
      </c>
      <c r="J49" s="359" t="s">
        <v>485</v>
      </c>
      <c r="K49" s="359" t="s">
        <v>485</v>
      </c>
      <c r="L49" s="359" t="s">
        <v>485</v>
      </c>
      <c r="M49" s="360" t="s">
        <v>485</v>
      </c>
    </row>
    <row r="50" spans="2:13" ht="27.75" customHeight="1">
      <c r="B50" s="1197" t="s">
        <v>40</v>
      </c>
      <c r="C50" s="1198"/>
      <c r="D50" s="109"/>
      <c r="E50" s="1192" t="s">
        <v>41</v>
      </c>
      <c r="F50" s="1192"/>
      <c r="G50" s="1192"/>
      <c r="H50" s="1193"/>
      <c r="I50" s="358">
        <v>2283</v>
      </c>
      <c r="J50" s="359">
        <v>2465</v>
      </c>
      <c r="K50" s="359">
        <v>3072</v>
      </c>
      <c r="L50" s="359">
        <v>3983</v>
      </c>
      <c r="M50" s="360">
        <v>5540</v>
      </c>
    </row>
    <row r="51" spans="2:13" ht="27.75" customHeight="1">
      <c r="B51" s="1186"/>
      <c r="C51" s="1187"/>
      <c r="D51" s="106"/>
      <c r="E51" s="1192" t="s">
        <v>42</v>
      </c>
      <c r="F51" s="1192"/>
      <c r="G51" s="1192"/>
      <c r="H51" s="1193"/>
      <c r="I51" s="358">
        <v>3</v>
      </c>
      <c r="J51" s="359">
        <v>3</v>
      </c>
      <c r="K51" s="359">
        <v>2</v>
      </c>
      <c r="L51" s="359">
        <v>325</v>
      </c>
      <c r="M51" s="360">
        <v>325</v>
      </c>
    </row>
    <row r="52" spans="2:13" ht="27.75" customHeight="1">
      <c r="B52" s="1188"/>
      <c r="C52" s="1189"/>
      <c r="D52" s="106"/>
      <c r="E52" s="1192" t="s">
        <v>43</v>
      </c>
      <c r="F52" s="1192"/>
      <c r="G52" s="1192"/>
      <c r="H52" s="1193"/>
      <c r="I52" s="358">
        <v>8320</v>
      </c>
      <c r="J52" s="359">
        <v>8207</v>
      </c>
      <c r="K52" s="359">
        <v>8118</v>
      </c>
      <c r="L52" s="359">
        <v>7612</v>
      </c>
      <c r="M52" s="360">
        <v>7211</v>
      </c>
    </row>
    <row r="53" spans="2:13" ht="27.75" customHeight="1" thickBot="1">
      <c r="B53" s="1199" t="s">
        <v>19</v>
      </c>
      <c r="C53" s="1200"/>
      <c r="D53" s="110"/>
      <c r="E53" s="1201" t="s">
        <v>44</v>
      </c>
      <c r="F53" s="1201"/>
      <c r="G53" s="1201"/>
      <c r="H53" s="1202"/>
      <c r="I53" s="361">
        <v>1564</v>
      </c>
      <c r="J53" s="362">
        <v>1614</v>
      </c>
      <c r="K53" s="362">
        <v>1062</v>
      </c>
      <c r="L53" s="362">
        <v>-237</v>
      </c>
      <c r="M53" s="363">
        <v>-1979</v>
      </c>
    </row>
    <row r="54" spans="2:13" ht="27.75" customHeight="1">
      <c r="B54" s="111"/>
      <c r="C54" s="112"/>
      <c r="D54" s="112"/>
      <c r="E54" s="113"/>
      <c r="F54" s="113"/>
      <c r="G54" s="113"/>
      <c r="H54" s="113"/>
      <c r="I54" s="114"/>
      <c r="J54" s="114"/>
      <c r="K54" s="114"/>
      <c r="L54" s="114"/>
      <c r="M54" s="114"/>
    </row>
    <row r="55" spans="2:13" ht="13"/>
  </sheetData>
  <sheetProtection algorithmName="SHA-512" hashValue="kODmL4LmsG+qkH80tqxxogn4pnEXfbqoO3TzRQA4pTJpLxyMjuoc6N47+9RC33nmsXb2vYtK+92XBVGS20Dj3g==" saltValue="BzORzlxmvSl+jMieOY8r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1467</v>
      </c>
      <c r="G55" s="122">
        <v>1591</v>
      </c>
      <c r="H55" s="123">
        <v>1623</v>
      </c>
    </row>
    <row r="56" spans="2:8" ht="52.5" customHeight="1">
      <c r="B56" s="124"/>
      <c r="C56" s="1213" t="s">
        <v>47</v>
      </c>
      <c r="D56" s="1213"/>
      <c r="E56" s="1214"/>
      <c r="F56" s="125">
        <v>152</v>
      </c>
      <c r="G56" s="125">
        <v>448</v>
      </c>
      <c r="H56" s="126">
        <v>505</v>
      </c>
    </row>
    <row r="57" spans="2:8" ht="53.25" customHeight="1">
      <c r="B57" s="124"/>
      <c r="C57" s="1215" t="s">
        <v>48</v>
      </c>
      <c r="D57" s="1215"/>
      <c r="E57" s="1216"/>
      <c r="F57" s="127">
        <v>1305</v>
      </c>
      <c r="G57" s="127">
        <v>1770</v>
      </c>
      <c r="H57" s="128">
        <v>3238</v>
      </c>
    </row>
    <row r="58" spans="2:8" ht="45.75" customHeight="1">
      <c r="B58" s="129"/>
      <c r="C58" s="1203" t="s">
        <v>553</v>
      </c>
      <c r="D58" s="1204"/>
      <c r="E58" s="1205"/>
      <c r="F58" s="130">
        <v>530</v>
      </c>
      <c r="G58" s="130">
        <v>847</v>
      </c>
      <c r="H58" s="131">
        <v>1749</v>
      </c>
    </row>
    <row r="59" spans="2:8" ht="45.75" customHeight="1">
      <c r="B59" s="129"/>
      <c r="C59" s="1203" t="s">
        <v>554</v>
      </c>
      <c r="D59" s="1204"/>
      <c r="E59" s="1205"/>
      <c r="F59" s="130">
        <v>0</v>
      </c>
      <c r="G59" s="130">
        <v>100</v>
      </c>
      <c r="H59" s="131">
        <v>501</v>
      </c>
    </row>
    <row r="60" spans="2:8" ht="45.75" customHeight="1">
      <c r="B60" s="129"/>
      <c r="C60" s="1203" t="s">
        <v>555</v>
      </c>
      <c r="D60" s="1204"/>
      <c r="E60" s="1205"/>
      <c r="F60" s="130">
        <v>310</v>
      </c>
      <c r="G60" s="130">
        <v>360</v>
      </c>
      <c r="H60" s="131">
        <v>411</v>
      </c>
    </row>
    <row r="61" spans="2:8" ht="45.75" customHeight="1">
      <c r="B61" s="129"/>
      <c r="C61" s="1203" t="s">
        <v>556</v>
      </c>
      <c r="D61" s="1204"/>
      <c r="E61" s="1205"/>
      <c r="F61" s="130">
        <v>182</v>
      </c>
      <c r="G61" s="130">
        <v>207</v>
      </c>
      <c r="H61" s="131">
        <v>208</v>
      </c>
    </row>
    <row r="62" spans="2:8" ht="45.75" customHeight="1" thickBot="1">
      <c r="B62" s="132"/>
      <c r="C62" s="1206" t="s">
        <v>557</v>
      </c>
      <c r="D62" s="1207"/>
      <c r="E62" s="1208"/>
      <c r="F62" s="133">
        <v>107</v>
      </c>
      <c r="G62" s="133">
        <v>117</v>
      </c>
      <c r="H62" s="134">
        <v>127</v>
      </c>
    </row>
    <row r="63" spans="2:8" ht="52.5" customHeight="1" thickBot="1">
      <c r="B63" s="135"/>
      <c r="C63" s="1209" t="s">
        <v>49</v>
      </c>
      <c r="D63" s="1209"/>
      <c r="E63" s="1210"/>
      <c r="F63" s="136">
        <v>2924</v>
      </c>
      <c r="G63" s="136">
        <v>3809</v>
      </c>
      <c r="H63" s="137">
        <v>5366</v>
      </c>
    </row>
    <row r="64" spans="2:8" ht="13"/>
  </sheetData>
  <sheetProtection algorithmName="SHA-512" hashValue="S7FaRU9KNFuZCUyaxQc5fkisWz27DjSz2aPxtJCZ7rii5ZOkqafk5MeZqTHLj34wWyssOGxcy6eH922/CirINA==" saltValue="3ml7ZsYa1v8Demm2dAO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225927</v>
      </c>
      <c r="E3" s="156"/>
      <c r="F3" s="157">
        <v>103390</v>
      </c>
      <c r="G3" s="158"/>
      <c r="H3" s="159"/>
    </row>
    <row r="4" spans="1:8">
      <c r="A4" s="160"/>
      <c r="B4" s="161"/>
      <c r="C4" s="162"/>
      <c r="D4" s="163">
        <v>55663</v>
      </c>
      <c r="E4" s="164"/>
      <c r="F4" s="165">
        <v>51269</v>
      </c>
      <c r="G4" s="166"/>
      <c r="H4" s="167"/>
    </row>
    <row r="5" spans="1:8">
      <c r="A5" s="148" t="s">
        <v>518</v>
      </c>
      <c r="B5" s="153"/>
      <c r="C5" s="154"/>
      <c r="D5" s="155">
        <v>169070</v>
      </c>
      <c r="E5" s="156"/>
      <c r="F5" s="157">
        <v>117234</v>
      </c>
      <c r="G5" s="158"/>
      <c r="H5" s="159"/>
    </row>
    <row r="6" spans="1:8">
      <c r="A6" s="160"/>
      <c r="B6" s="161"/>
      <c r="C6" s="162"/>
      <c r="D6" s="163">
        <v>41206</v>
      </c>
      <c r="E6" s="164"/>
      <c r="F6" s="165">
        <v>59796</v>
      </c>
      <c r="G6" s="166"/>
      <c r="H6" s="167"/>
    </row>
    <row r="7" spans="1:8">
      <c r="A7" s="148" t="s">
        <v>519</v>
      </c>
      <c r="B7" s="153"/>
      <c r="C7" s="154"/>
      <c r="D7" s="155">
        <v>190536</v>
      </c>
      <c r="E7" s="156"/>
      <c r="F7" s="157">
        <v>97758</v>
      </c>
      <c r="G7" s="158"/>
      <c r="H7" s="159"/>
    </row>
    <row r="8" spans="1:8">
      <c r="A8" s="160"/>
      <c r="B8" s="161"/>
      <c r="C8" s="162"/>
      <c r="D8" s="163">
        <v>35868</v>
      </c>
      <c r="E8" s="164"/>
      <c r="F8" s="165">
        <v>45946</v>
      </c>
      <c r="G8" s="166"/>
      <c r="H8" s="167"/>
    </row>
    <row r="9" spans="1:8">
      <c r="A9" s="148" t="s">
        <v>520</v>
      </c>
      <c r="B9" s="153"/>
      <c r="C9" s="154"/>
      <c r="D9" s="155">
        <v>118959</v>
      </c>
      <c r="E9" s="156"/>
      <c r="F9" s="157">
        <v>91338</v>
      </c>
      <c r="G9" s="158"/>
      <c r="H9" s="159"/>
    </row>
    <row r="10" spans="1:8">
      <c r="A10" s="160"/>
      <c r="B10" s="161"/>
      <c r="C10" s="162"/>
      <c r="D10" s="163">
        <v>25645</v>
      </c>
      <c r="E10" s="164"/>
      <c r="F10" s="165">
        <v>43989</v>
      </c>
      <c r="G10" s="166"/>
      <c r="H10" s="167"/>
    </row>
    <row r="11" spans="1:8">
      <c r="A11" s="148" t="s">
        <v>521</v>
      </c>
      <c r="B11" s="153"/>
      <c r="C11" s="154"/>
      <c r="D11" s="155">
        <v>79609</v>
      </c>
      <c r="E11" s="156"/>
      <c r="F11" s="157">
        <v>103975</v>
      </c>
      <c r="G11" s="158"/>
      <c r="H11" s="159"/>
    </row>
    <row r="12" spans="1:8">
      <c r="A12" s="160"/>
      <c r="B12" s="161"/>
      <c r="C12" s="168"/>
      <c r="D12" s="163">
        <v>21333</v>
      </c>
      <c r="E12" s="164"/>
      <c r="F12" s="165">
        <v>52698</v>
      </c>
      <c r="G12" s="166"/>
      <c r="H12" s="167"/>
    </row>
    <row r="13" spans="1:8">
      <c r="A13" s="148"/>
      <c r="B13" s="153"/>
      <c r="C13" s="169"/>
      <c r="D13" s="170">
        <v>156820</v>
      </c>
      <c r="E13" s="171"/>
      <c r="F13" s="172">
        <v>102739</v>
      </c>
      <c r="G13" s="173"/>
      <c r="H13" s="159"/>
    </row>
    <row r="14" spans="1:8">
      <c r="A14" s="160"/>
      <c r="B14" s="161"/>
      <c r="C14" s="162"/>
      <c r="D14" s="163">
        <v>35943</v>
      </c>
      <c r="E14" s="164"/>
      <c r="F14" s="165">
        <v>50740</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10.220000000000001</v>
      </c>
      <c r="C19" s="174">
        <f>ROUND(VALUE(SUBSTITUTE(実質収支比率等に係る経年分析!G$48,"▲","-")),2)</f>
        <v>12.78</v>
      </c>
      <c r="D19" s="174">
        <f>ROUND(VALUE(SUBSTITUTE(実質収支比率等に係る経年分析!H$48,"▲","-")),2)</f>
        <v>17.39</v>
      </c>
      <c r="E19" s="174">
        <f>ROUND(VALUE(SUBSTITUTE(実質収支比率等に係る経年分析!I$48,"▲","-")),2)</f>
        <v>23.04</v>
      </c>
      <c r="F19" s="174">
        <f>ROUND(VALUE(SUBSTITUTE(実質収支比率等に係る経年分析!J$48,"▲","-")),2)</f>
        <v>20.72</v>
      </c>
    </row>
    <row r="20" spans="1:11">
      <c r="A20" s="174" t="s">
        <v>53</v>
      </c>
      <c r="B20" s="174">
        <f>ROUND(VALUE(SUBSTITUTE(実質収支比率等に係る経年分析!F$47,"▲","-")),2)</f>
        <v>34.85</v>
      </c>
      <c r="C20" s="174">
        <f>ROUND(VALUE(SUBSTITUTE(実質収支比率等に係る経年分析!G$47,"▲","-")),2)</f>
        <v>34.06</v>
      </c>
      <c r="D20" s="174">
        <f>ROUND(VALUE(SUBSTITUTE(実質収支比率等に係る経年分析!H$47,"▲","-")),2)</f>
        <v>35.31</v>
      </c>
      <c r="E20" s="174">
        <f>ROUND(VALUE(SUBSTITUTE(実質収支比率等に係る経年分析!I$47,"▲","-")),2)</f>
        <v>38.65</v>
      </c>
      <c r="F20" s="174">
        <f>ROUND(VALUE(SUBSTITUTE(実質収支比率等に係る経年分析!J$47,"▲","-")),2)</f>
        <v>39.4</v>
      </c>
    </row>
    <row r="21" spans="1:11">
      <c r="A21" s="174" t="s">
        <v>54</v>
      </c>
      <c r="B21" s="174">
        <f>IF(ISNUMBER(VALUE(SUBSTITUTE(実質収支比率等に係る経年分析!F$49,"▲","-"))),ROUND(VALUE(SUBSTITUTE(実質収支比率等に係る経年分析!F$49,"▲","-")),2),NA())</f>
        <v>-14.89</v>
      </c>
      <c r="C21" s="174">
        <f>IF(ISNUMBER(VALUE(SUBSTITUTE(実質収支比率等に係る経年分析!G$49,"▲","-"))),ROUND(VALUE(SUBSTITUTE(実質収支比率等に係る経年分析!G$49,"▲","-")),2),NA())</f>
        <v>0.93</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-4.8600000000000003</v>
      </c>
      <c r="F21" s="174">
        <f>IF(ISNUMBER(VALUE(SUBSTITUTE(実質収支比率等に係る経年分析!J$49,"▲","-"))),ROUND(VALUE(SUBSTITUTE(実質収支比率等に係る経年分析!J$49,"▲","-")),2),NA())</f>
        <v>-20.98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v>
      </c>
    </row>
    <row r="35" spans="1:16">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10.210000000000001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612</v>
      </c>
      <c r="E42" s="176"/>
      <c r="F42" s="176"/>
      <c r="G42" s="176">
        <f>'実質公債費比率（分子）の構造'!L$52</f>
        <v>788</v>
      </c>
      <c r="H42" s="176"/>
      <c r="I42" s="176"/>
      <c r="J42" s="176">
        <f>'実質公債費比率（分子）の構造'!M$52</f>
        <v>841</v>
      </c>
      <c r="K42" s="176"/>
      <c r="L42" s="176"/>
      <c r="M42" s="176">
        <f>'実質公債費比率（分子）の構造'!N$52</f>
        <v>896</v>
      </c>
      <c r="N42" s="176"/>
      <c r="O42" s="176"/>
      <c r="P42" s="176">
        <f>'実質公債費比率（分子）の構造'!O$52</f>
        <v>848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25</v>
      </c>
      <c r="C45" s="176"/>
      <c r="D45" s="176"/>
      <c r="E45" s="176">
        <f>'実質公債費比率（分子）の構造'!L$49</f>
        <v>25</v>
      </c>
      <c r="F45" s="176"/>
      <c r="G45" s="176"/>
      <c r="H45" s="176">
        <f>'実質公債費比率（分子）の構造'!M$49</f>
        <v>27</v>
      </c>
      <c r="I45" s="176"/>
      <c r="J45" s="176"/>
      <c r="K45" s="176">
        <f>'実質公債費比率（分子）の構造'!N$49</f>
        <v>29</v>
      </c>
      <c r="L45" s="176"/>
      <c r="M45" s="176"/>
      <c r="N45" s="176">
        <f>'実質公債費比率（分子）の構造'!O$49</f>
        <v>31</v>
      </c>
      <c r="O45" s="176"/>
      <c r="P45" s="176"/>
    </row>
    <row r="46" spans="1:16">
      <c r="A46" s="176" t="s">
        <v>64</v>
      </c>
      <c r="B46" s="176">
        <f>'実質公債費比率（分子）の構造'!K$48</f>
        <v>1</v>
      </c>
      <c r="C46" s="176"/>
      <c r="D46" s="176"/>
      <c r="E46" s="176">
        <f>'実質公債費比率（分子）の構造'!L$48</f>
        <v>1</v>
      </c>
      <c r="F46" s="176"/>
      <c r="G46" s="176"/>
      <c r="H46" s="176">
        <f>'実質公債費比率（分子）の構造'!M$48</f>
        <v>1</v>
      </c>
      <c r="I46" s="176"/>
      <c r="J46" s="176"/>
      <c r="K46" s="176">
        <f>'実質公債費比率（分子）の構造'!N$48</f>
        <v>1</v>
      </c>
      <c r="L46" s="176"/>
      <c r="M46" s="176"/>
      <c r="N46" s="176">
        <f>'実質公債費比率（分子）の構造'!O$48</f>
        <v>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768</v>
      </c>
      <c r="C49" s="176"/>
      <c r="D49" s="176"/>
      <c r="E49" s="176">
        <f>'実質公債費比率（分子）の構造'!L$45</f>
        <v>952</v>
      </c>
      <c r="F49" s="176"/>
      <c r="G49" s="176"/>
      <c r="H49" s="176">
        <f>'実質公債費比率（分子）の構造'!M$45</f>
        <v>1020</v>
      </c>
      <c r="I49" s="176"/>
      <c r="J49" s="176"/>
      <c r="K49" s="176">
        <f>'実質公債費比率（分子）の構造'!N$45</f>
        <v>1115</v>
      </c>
      <c r="L49" s="176"/>
      <c r="M49" s="176"/>
      <c r="N49" s="176">
        <f>'実質公債費比率（分子）の構造'!O$45</f>
        <v>1146</v>
      </c>
      <c r="O49" s="176"/>
      <c r="P49" s="176"/>
    </row>
    <row r="50" spans="1:16">
      <c r="A50" s="176" t="s">
        <v>67</v>
      </c>
      <c r="B50" s="176" t="e">
        <f>NA()</f>
        <v>#N/A</v>
      </c>
      <c r="C50" s="176">
        <f>IF(ISNUMBER('実質公債費比率（分子）の構造'!K$53),'実質公債費比率（分子）の構造'!K$53,NA())</f>
        <v>182</v>
      </c>
      <c r="D50" s="176" t="e">
        <f>NA()</f>
        <v>#N/A</v>
      </c>
      <c r="E50" s="176" t="e">
        <f>NA()</f>
        <v>#N/A</v>
      </c>
      <c r="F50" s="176">
        <f>IF(ISNUMBER('実質公債費比率（分子）の構造'!L$53),'実質公債費比率（分子）の構造'!L$53,NA())</f>
        <v>190</v>
      </c>
      <c r="G50" s="176" t="e">
        <f>NA()</f>
        <v>#N/A</v>
      </c>
      <c r="H50" s="176" t="e">
        <f>NA()</f>
        <v>#N/A</v>
      </c>
      <c r="I50" s="176">
        <f>IF(ISNUMBER('実質公債費比率（分子）の構造'!M$53),'実質公債費比率（分子）の構造'!M$53,NA())</f>
        <v>207</v>
      </c>
      <c r="J50" s="176" t="e">
        <f>NA()</f>
        <v>#N/A</v>
      </c>
      <c r="K50" s="176" t="e">
        <f>NA()</f>
        <v>#N/A</v>
      </c>
      <c r="L50" s="176">
        <f>IF(ISNUMBER('実質公債費比率（分子）の構造'!N$53),'実質公債費比率（分子）の構造'!N$53,NA())</f>
        <v>249</v>
      </c>
      <c r="M50" s="176" t="e">
        <f>NA()</f>
        <v>#N/A</v>
      </c>
      <c r="N50" s="176" t="e">
        <f>NA()</f>
        <v>#N/A</v>
      </c>
      <c r="O50" s="176">
        <f>IF(ISNUMBER('実質公債費比率（分子）の構造'!O$53),'実質公債費比率（分子）の構造'!O$53,NA())</f>
        <v>330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8320</v>
      </c>
      <c r="E56" s="175"/>
      <c r="F56" s="175"/>
      <c r="G56" s="175">
        <f>'将来負担比率（分子）の構造'!J$52</f>
        <v>8207</v>
      </c>
      <c r="H56" s="175"/>
      <c r="I56" s="175"/>
      <c r="J56" s="175">
        <f>'将来負担比率（分子）の構造'!K$52</f>
        <v>8118</v>
      </c>
      <c r="K56" s="175"/>
      <c r="L56" s="175"/>
      <c r="M56" s="175">
        <f>'将来負担比率（分子）の構造'!L$52</f>
        <v>7612</v>
      </c>
      <c r="N56" s="175"/>
      <c r="O56" s="175"/>
      <c r="P56" s="175">
        <f>'将来負担比率（分子）の構造'!M$52</f>
        <v>7211</v>
      </c>
    </row>
    <row r="57" spans="1:16">
      <c r="A57" s="175" t="s">
        <v>42</v>
      </c>
      <c r="B57" s="175"/>
      <c r="C57" s="175"/>
      <c r="D57" s="175">
        <f>'将来負担比率（分子）の構造'!I$51</f>
        <v>3</v>
      </c>
      <c r="E57" s="175"/>
      <c r="F57" s="175"/>
      <c r="G57" s="175">
        <f>'将来負担比率（分子）の構造'!J$51</f>
        <v>3</v>
      </c>
      <c r="H57" s="175"/>
      <c r="I57" s="175"/>
      <c r="J57" s="175">
        <f>'将来負担比率（分子）の構造'!K$51</f>
        <v>2</v>
      </c>
      <c r="K57" s="175"/>
      <c r="L57" s="175"/>
      <c r="M57" s="175">
        <f>'将来負担比率（分子）の構造'!L$51</f>
        <v>325</v>
      </c>
      <c r="N57" s="175"/>
      <c r="O57" s="175"/>
      <c r="P57" s="175">
        <f>'将来負担比率（分子）の構造'!M$51</f>
        <v>325</v>
      </c>
    </row>
    <row r="58" spans="1:16">
      <c r="A58" s="175" t="s">
        <v>41</v>
      </c>
      <c r="B58" s="175"/>
      <c r="C58" s="175"/>
      <c r="D58" s="175">
        <f>'将来負担比率（分子）の構造'!I$50</f>
        <v>2283</v>
      </c>
      <c r="E58" s="175"/>
      <c r="F58" s="175"/>
      <c r="G58" s="175">
        <f>'将来負担比率（分子）の構造'!J$50</f>
        <v>2465</v>
      </c>
      <c r="H58" s="175"/>
      <c r="I58" s="175"/>
      <c r="J58" s="175">
        <f>'将来負担比率（分子）の構造'!K$50</f>
        <v>3072</v>
      </c>
      <c r="K58" s="175"/>
      <c r="L58" s="175"/>
      <c r="M58" s="175">
        <f>'将来負担比率（分子）の構造'!L$50</f>
        <v>3983</v>
      </c>
      <c r="N58" s="175"/>
      <c r="O58" s="175"/>
      <c r="P58" s="175">
        <f>'将来負担比率（分子）の構造'!M$50</f>
        <v>5540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832</v>
      </c>
      <c r="C62" s="175"/>
      <c r="D62" s="175"/>
      <c r="E62" s="175">
        <f>'将来負担比率（分子）の構造'!J$45</f>
        <v>810</v>
      </c>
      <c r="F62" s="175"/>
      <c r="G62" s="175"/>
      <c r="H62" s="175">
        <f>'将来負担比率（分子）の構造'!K$45</f>
        <v>696</v>
      </c>
      <c r="I62" s="175"/>
      <c r="J62" s="175"/>
      <c r="K62" s="175">
        <f>'将来負担比率（分子）の構造'!L$45</f>
        <v>663</v>
      </c>
      <c r="L62" s="175"/>
      <c r="M62" s="175"/>
      <c r="N62" s="175">
        <f>'将来負担比率（分子）の構造'!M$45</f>
        <v>714</v>
      </c>
      <c r="O62" s="175"/>
      <c r="P62" s="175"/>
    </row>
    <row r="63" spans="1:16">
      <c r="A63" s="175" t="s">
        <v>34</v>
      </c>
      <c r="B63" s="175">
        <f>'将来負担比率（分子）の構造'!I$44</f>
        <v>144</v>
      </c>
      <c r="C63" s="175"/>
      <c r="D63" s="175"/>
      <c r="E63" s="175">
        <f>'将来負担比率（分子）の構造'!J$44</f>
        <v>171</v>
      </c>
      <c r="F63" s="175"/>
      <c r="G63" s="175"/>
      <c r="H63" s="175">
        <f>'将来負担比率（分子）の構造'!K$44</f>
        <v>129</v>
      </c>
      <c r="I63" s="175"/>
      <c r="J63" s="175"/>
      <c r="K63" s="175">
        <f>'将来負担比率（分子）の構造'!L$44</f>
        <v>112</v>
      </c>
      <c r="L63" s="175"/>
      <c r="M63" s="175"/>
      <c r="N63" s="175">
        <f>'将来負担比率（分子）の構造'!M$44</f>
        <v>85</v>
      </c>
      <c r="O63" s="175"/>
      <c r="P63" s="175"/>
    </row>
    <row r="64" spans="1:16">
      <c r="A64" s="175" t="s">
        <v>33</v>
      </c>
      <c r="B64" s="175">
        <f>'将来負担比率（分子）の構造'!I$43</f>
        <v>16</v>
      </c>
      <c r="C64" s="175"/>
      <c r="D64" s="175"/>
      <c r="E64" s="175">
        <f>'将来負担比率（分子）の構造'!J$43</f>
        <v>20</v>
      </c>
      <c r="F64" s="175"/>
      <c r="G64" s="175"/>
      <c r="H64" s="175">
        <f>'将来負担比率（分子）の構造'!K$43</f>
        <v>17</v>
      </c>
      <c r="I64" s="175"/>
      <c r="J64" s="175"/>
      <c r="K64" s="175">
        <f>'将来負担比率（分子）の構造'!L$43</f>
        <v>15</v>
      </c>
      <c r="L64" s="175"/>
      <c r="M64" s="175"/>
      <c r="N64" s="175">
        <f>'将来負担比率（分子）の構造'!M$43</f>
        <v>16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11177</v>
      </c>
      <c r="C66" s="175"/>
      <c r="D66" s="175"/>
      <c r="E66" s="175">
        <f>'将来負担比率（分子）の構造'!J$41</f>
        <v>11288</v>
      </c>
      <c r="F66" s="175"/>
      <c r="G66" s="175"/>
      <c r="H66" s="175">
        <f>'将来負担比率（分子）の構造'!K$41</f>
        <v>11413</v>
      </c>
      <c r="I66" s="175"/>
      <c r="J66" s="175"/>
      <c r="K66" s="175">
        <f>'将来負担比率（分子）の構造'!L$41</f>
        <v>10893</v>
      </c>
      <c r="L66" s="175"/>
      <c r="M66" s="175"/>
      <c r="N66" s="175">
        <f>'将来負担比率（分子）の構造'!M$41</f>
        <v>10283</v>
      </c>
      <c r="O66" s="175"/>
      <c r="P66" s="175"/>
    </row>
    <row r="67" spans="1:16">
      <c r="A67" s="175" t="s">
        <v>71</v>
      </c>
      <c r="B67" s="175" t="e">
        <f>NA()</f>
        <v>#N/A</v>
      </c>
      <c r="C67" s="175">
        <f>IF(ISNUMBER('将来負担比率（分子）の構造'!I$53), IF('将来負担比率（分子）の構造'!I$53 &lt; 0, 0, '将来負担比率（分子）の構造'!I$53), NA())</f>
        <v>1564</v>
      </c>
      <c r="D67" s="175" t="e">
        <f>NA()</f>
        <v>#N/A</v>
      </c>
      <c r="E67" s="175" t="e">
        <f>NA()</f>
        <v>#N/A</v>
      </c>
      <c r="F67" s="175">
        <f>IF(ISNUMBER('将来負担比率（分子）の構造'!J$53), IF('将来負担比率（分子）の構造'!J$53 &lt; 0, 0, '将来負担比率（分子）の構造'!J$53), NA())</f>
        <v>1614</v>
      </c>
      <c r="G67" s="175" t="e">
        <f>NA()</f>
        <v>#N/A</v>
      </c>
      <c r="H67" s="175" t="e">
        <f>NA()</f>
        <v>#N/A</v>
      </c>
      <c r="I67" s="175">
        <f>IF(ISNUMBER('将来負担比率（分子）の構造'!K$53), IF('将来負担比率（分子）の構造'!K$53 &lt; 0, 0, '将来負担比率（分子）の構造'!K$53), NA())</f>
        <v>1062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1467</v>
      </c>
      <c r="C72" s="179">
        <f>基金残高に係る経年分析!G55</f>
        <v>1591</v>
      </c>
      <c r="D72" s="179">
        <f>基金残高に係る経年分析!H55</f>
        <v>1623</v>
      </c>
    </row>
    <row r="73" spans="1:16">
      <c r="A73" s="178" t="s">
        <v>74</v>
      </c>
      <c r="B73" s="179">
        <f>基金残高に係る経年分析!F56</f>
        <v>152</v>
      </c>
      <c r="C73" s="179">
        <f>基金残高に係る経年分析!G56</f>
        <v>448</v>
      </c>
      <c r="D73" s="179">
        <f>基金残高に係る経年分析!H56</f>
        <v>505</v>
      </c>
    </row>
    <row r="74" spans="1:16">
      <c r="A74" s="178" t="s">
        <v>75</v>
      </c>
      <c r="B74" s="179">
        <f>基金残高に係る経年分析!F57</f>
        <v>1305</v>
      </c>
      <c r="C74" s="179">
        <f>基金残高に係る経年分析!G57</f>
        <v>1770</v>
      </c>
      <c r="D74" s="179">
        <f>基金残高に係る経年分析!H57</f>
        <v>3238</v>
      </c>
    </row>
  </sheetData>
  <sheetProtection algorithmName="SHA-512" hashValue="HLEqmvTZgNHvqsg5X8v1W8QaASFMNuEQ3R1gEA5mF3t9S28iZMt72tnZAjZP38osGYfoW08OaHZEKrxRDbLyMw==" saltValue="xqUtbg01LgX4ja8USc4F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2025-03-13T06:26:27Z</cp:lastPrinted>
  <dcterms:created xsi:type="dcterms:W3CDTF">2025-02-19T05:17:37Z</dcterms:created>
  <dcterms:modified xsi:type="dcterms:W3CDTF">2025-03-14T04:16:06Z</dcterms:modified>
  <cp:category/>
</cp:coreProperties>
</file>