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72.22.103.35\data\総務部\財政課\財政係\⑦決算統計\R5（R6事務）\01_公営企業\通知・照会\250121★【0205(水)〆】公営企業に係る経営比較分析表（令和５年度決算）の分析等について（依頼）\03_提出\"/>
    </mc:Choice>
  </mc:AlternateContent>
  <xr:revisionPtr revIDLastSave="0" documentId="13_ncr:1_{38422A0A-9EE7-4F06-9491-06D09EBFE49A}" xr6:coauthVersionLast="47" xr6:coauthVersionMax="47" xr10:uidLastSave="{00000000-0000-0000-0000-000000000000}"/>
  <workbookProtection workbookAlgorithmName="SHA-512" workbookHashValue="j8Sn9DQSKHtmwG6sMo2QkInGfK5P4FN7HKGpLHDUwJrN/GFZXWQco9nNyaXeO/Jm4SRQ4iu9hvA5IqqG9OzPaA==" workbookSaltValue="aSNR5DD1LYdWsC0eH9kH6A==" workbookSpinCount="100000" lockStructure="1"/>
  <bookViews>
    <workbookView xWindow="1515" yWindow="1515" windowWidth="18300" windowHeight="137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<sst xmlns="http://schemas.openxmlformats.org/spreadsheetml/2006/main" count="275" uniqueCount="116">
  <si>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</si>
  <si>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</si>
  <si>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</si>
  <si>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</si>
  <si>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</si>
  <si>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</si>
  <si>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</si>
  <si>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</si>
  <si>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</si>
  <si>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</si>
  <si>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</si>
  <si>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</si>
  <si>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</si>
  <si>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</si>
  <si>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</si>
  <si>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</si>
  <si>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</si>
  <si>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</si>
  <si>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</si>
  <si>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</si>
  <si>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</si>
  <si>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</si>
  <si>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</si>
  <si>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</si>
  <si>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</si>
  <si>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</si>
  <si>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</si>
  <si>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</si>
  <si>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</si>
  <si>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</si>
  <si>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</si>
  <si>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</si>
  <si>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</si>
  <si>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</si>
  <si>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</si>
  <si>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</si>
  <si>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</si>
  <si>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</si>
  <si>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</si>
  <si>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</si>
  <si>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</si>
  <si>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</si>
  <si>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</si>
  <si>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</si>
  <si>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</si>
  <si>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</si>
  <si>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</si>
  <si>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</si>
  <si>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</si>
  <si>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</si>
  <si>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</si>
  <si>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</si>
  <si>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</si>
  <si>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</si>
  <si>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</si>
  <si>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</si>
  <si>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</si>
  <si>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</si>
  <si>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</si>
  <si>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</si>
  <si>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</si>
  <si>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</si>
  <si>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</si>
  <si>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</si>
  <si>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</si>
  <si>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</si>
  <si>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</si>
  <si>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</si>
  <si>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</si>
  <si>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</si>
  <si>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</si>
  <si>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</si>
  <si>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</si>
  <si>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</si>
  <si>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</si>
  <si>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</si>
  <si>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</si>
  <si>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</si>
  <si>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</si>
  <si>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</si>
  <si>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</si>
  <si>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</si>
  <si>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</si>
  <si>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</si>
  <si>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</si>
  <si>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</si>
  <si>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</si>
  <si>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</si>
  <si>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</si>
  <si>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</si>
  <si>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</si>
  <si>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</si>
  <si>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</si>
  <si>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</si>
  <si>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</si>
  <si>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</si>
  <si>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</si>
  <si>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</si>
  <si>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</si>
  <si>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</si>
  <si>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</si>
  <si>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</si>
  <si>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</si>
  <si>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</si>
  <si>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</si>
  <si>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</si>
  <si>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</si>
  <si>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</si>
  <si>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</si>
  <si>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</si>
  <si>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</si>
  <si>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</si>
  <si>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</si>
  <si>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有形固定資産減価償却率について、本市はR2年度の法適用から間もないため類似団体よりも低くなっている。今後は計画的な更新等を行う必要がある。</t>
    <phoneticPr fontId="4"/>
  </si>
  <si>
    <t>　今後は人口減少により使用料収入の増加は見込めず、繰入金への依存が今より高まるものと考えられる。適正な使用料の設定、経営の改善が必要である。
　今後も引き続き、下水道事業経営戦略に基づき健全経営に努める。</t>
    <phoneticPr fontId="4"/>
  </si>
  <si>
    <t>①経常収支は100％越えを維持しているが、これは経常費用の不足分を一般会計からの繰入金で賄っているためである。よって今後も同様に推移していくものと考えられるため、維持管理費等を抑制し、経営安定に努める必要がある。
②累積欠損金比率は0と良好であったが、これは一般会計からの繰り入れを行っているためである。浄化槽の新規設置は年60基ほどで推移しているが、設置が増えるほど維持管理費が使用料収入を上回るため、今後は維持管理費の見直しなど経費削減が必要である。
③流動比率は100％以上ではあるが、今後は流動負債の増加傾向がみられるため、流動比率は同水準の維持か、減少が見込まれる。
④企業債残高対事業規模比率は0％であるが、全額を一般会計からの繰入金で賄う状況であるため、改善を図る必要がある。
⑤⑥経費回収率は現在、総収益においては一般会計からの繰入金に大きく依存しており、汚水処理費の54％程度しか使用料で賄うことができていない。本事業の汚水処理原価は類似団体と比較しても高い傾向にあることから、維持管理費の削減と併せて経営改善を図ることが必要と言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</si>
</sst>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B2-40DA-A914-BB55E0C98F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1B2-40DA-A914-BB55E0C98F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0E-4525-8424-69FD8226B6A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A50E-4525-8424-69FD8226B6A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AC6F-4BF4-AD54-B810EBC91B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AC6F-4BF4-AD54-B810EBC91B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102.87</c:v>
                </c:pt>
                <c:pt idx="2">
                  <c:v>103.51</c:v>
                </c:pt>
                <c:pt idx="3">
                  <c:v>99.49</c:v>
                </c:pt>
                <c:pt idx="4">
                  <c:v>104.01</c:v>
                </c:pt>
              </c:numCache>
            </c:numRef>
          </c:val>
          <c:extLst>
            <c:ext xmlns:c16="http://schemas.microsoft.com/office/drawing/2014/chart" uri="{C3380CC4-5D6E-409C-BE32-E72D297353CC}">
              <c16:uniqueId val="{00000000-8586-407D-8766-0C87E52F44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8586-407D-8766-0C87E52F44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4.88</c:v>
                </c:pt>
                <c:pt idx="2">
                  <c:v>9.6199999999999992</c:v>
                </c:pt>
                <c:pt idx="3">
                  <c:v>13.98</c:v>
                </c:pt>
                <c:pt idx="4">
                  <c:v>18.2</c:v>
                </c:pt>
              </c:numCache>
            </c:numRef>
          </c:val>
          <c:extLst>
            <c:ext xmlns:c16="http://schemas.microsoft.com/office/drawing/2014/chart" uri="{C3380CC4-5D6E-409C-BE32-E72D297353CC}">
              <c16:uniqueId val="{00000000-A398-41C6-9FC8-0401ECBBBDC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A398-41C6-9FC8-0401ECBBBDC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D9-4DCC-B960-DD442557AE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CD9-4DCC-B960-DD442557AE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17.059999999999999</c:v>
                </c:pt>
                <c:pt idx="2">
                  <c:v>7</c:v>
                </c:pt>
                <c:pt idx="3">
                  <c:v>8.0399999999999991</c:v>
                </c:pt>
                <c:pt idx="4" formatCode="#,##0.00;&quot;△&quot;#,##0.00">
                  <c:v>0</c:v>
                </c:pt>
              </c:numCache>
            </c:numRef>
          </c:val>
          <c:extLst>
            <c:ext xmlns:c16="http://schemas.microsoft.com/office/drawing/2014/chart" uri="{C3380CC4-5D6E-409C-BE32-E72D297353CC}">
              <c16:uniqueId val="{00000000-C3CB-4181-9CD3-9602BAF7360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C3CB-4181-9CD3-9602BAF7360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85.11</c:v>
                </c:pt>
                <c:pt idx="2">
                  <c:v>123.7</c:v>
                </c:pt>
                <c:pt idx="3">
                  <c:v>126.33</c:v>
                </c:pt>
                <c:pt idx="4">
                  <c:v>158.58000000000001</c:v>
                </c:pt>
              </c:numCache>
            </c:numRef>
          </c:val>
          <c:extLst>
            <c:ext xmlns:c16="http://schemas.microsoft.com/office/drawing/2014/chart" uri="{C3380CC4-5D6E-409C-BE32-E72D297353CC}">
              <c16:uniqueId val="{00000000-27A4-4ED9-A710-F4BC281D83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27A4-4ED9-A710-F4BC281D83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794-4D8A-BAA2-B3566EC6AA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4794-4D8A-BAA2-B3566EC6AA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56.04</c:v>
                </c:pt>
                <c:pt idx="2">
                  <c:v>55.82</c:v>
                </c:pt>
                <c:pt idx="3">
                  <c:v>56.41</c:v>
                </c:pt>
                <c:pt idx="4">
                  <c:v>54.66</c:v>
                </c:pt>
              </c:numCache>
            </c:numRef>
          </c:val>
          <c:extLst>
            <c:ext xmlns:c16="http://schemas.microsoft.com/office/drawing/2014/chart" uri="{C3380CC4-5D6E-409C-BE32-E72D297353CC}">
              <c16:uniqueId val="{00000000-8073-4149-9257-FE31AD24A2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8073-4149-9257-FE31AD24A2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329.93</c:v>
                </c:pt>
                <c:pt idx="2">
                  <c:v>335.4</c:v>
                </c:pt>
                <c:pt idx="3">
                  <c:v>334.95</c:v>
                </c:pt>
                <c:pt idx="4">
                  <c:v>352.28</c:v>
                </c:pt>
              </c:numCache>
            </c:numRef>
          </c:val>
          <c:extLst>
            <c:ext xmlns:c16="http://schemas.microsoft.com/office/drawing/2014/chart" uri="{C3380CC4-5D6E-409C-BE32-E72D297353CC}">
              <c16:uniqueId val="{00000000-A5BB-4572-B3BF-E65FAA60D7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A5BB-4572-B3BF-E65FAA60D7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　菊池市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46814</v>
      </c>
      <c r="AM8" s="36"/>
      <c r="AN8" s="36"/>
      <c r="AO8" s="36"/>
      <c r="AP8" s="36"/>
      <c r="AQ8" s="36"/>
      <c r="AR8" s="36"/>
      <c r="AS8" s="36"/>
      <c r="AT8" s="37">
        <f>データ!T6</f>
        <v>276.85000000000002</v>
      </c>
      <c r="AU8" s="37"/>
      <c r="AV8" s="37"/>
      <c r="AW8" s="37"/>
      <c r="AX8" s="37"/>
      <c r="AY8" s="37"/>
      <c r="AZ8" s="37"/>
      <c r="BA8" s="37"/>
      <c r="BB8" s="37">
        <f>データ!U6</f>
        <v>169.1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57.39</v>
      </c>
      <c r="J10" s="37"/>
      <c r="K10" s="37"/>
      <c r="L10" s="37"/>
      <c r="M10" s="37"/>
      <c r="N10" s="37"/>
      <c r="O10" s="37"/>
      <c r="P10" s="37">
        <f>データ!P6</f>
        <v>11.08</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5167</v>
      </c>
      <c r="AM10" s="36"/>
      <c r="AN10" s="36"/>
      <c r="AO10" s="36"/>
      <c r="AP10" s="36"/>
      <c r="AQ10" s="36"/>
      <c r="AR10" s="36"/>
      <c r="AS10" s="36"/>
      <c r="AT10" s="37">
        <f>データ!W6</f>
        <v>260.07</v>
      </c>
      <c r="AU10" s="37"/>
      <c r="AV10" s="37"/>
      <c r="AW10" s="37"/>
      <c r="AX10" s="37"/>
      <c r="AY10" s="37"/>
      <c r="AZ10" s="37"/>
      <c r="BA10" s="37"/>
      <c r="BB10" s="37">
        <f>データ!X6</f>
        <v>19.87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qrAL3bgEWUmpMvzW+0Dp5P4yedzt0wq+5QKZHwB/xXmgS4UIwcVJbTvoDZDubnphS/NNYZ+IyoPrvyA/7kzb9w==" saltValue="mTqtqgfKHkjW8dDickQmu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432105</v>
      </c>
      <c r="D6" s="19">
        <f t="shared" si="3"/>
        <v>46</v>
      </c>
      <c r="E6" s="19">
        <f t="shared" si="3"/>
        <v>18</v>
      </c>
      <c r="F6" s="19">
        <f t="shared" si="3"/>
        <v>0</v>
      </c>
      <c r="G6" s="19">
        <f t="shared" si="3"/>
        <v>0</v>
      </c>
      <c r="H6" s="19" t="str">
        <f t="shared" si="3"/>
        <v>熊本県　菊池市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57.39</v>
      </c>
      <c r="P6" s="20">
        <f t="shared" si="3"/>
        <v>11.08</v>
      </c>
      <c r="Q6" s="20">
        <f t="shared" si="3"/>
        <v>100</v>
      </c>
      <c r="R6" s="20">
        <f t="shared" si="3"/>
        <v>3850</v>
      </c>
      <c r="S6" s="20">
        <f t="shared" si="3"/>
        <v>46814</v>
      </c>
      <c r="T6" s="20">
        <f t="shared" si="3"/>
        <v>276.85000000000002</v>
      </c>
      <c r="U6" s="20">
        <f t="shared" si="3"/>
        <v>169.1</v>
      </c>
      <c r="V6" s="20">
        <f t="shared" si="3"/>
        <v>5167</v>
      </c>
      <c r="W6" s="20">
        <f t="shared" si="3"/>
        <v>260.07</v>
      </c>
      <c r="X6" s="20">
        <f t="shared" si="3"/>
        <v>19.87</v>
      </c>
      <c r="Y6" s="21" t="str">
        <f>IF(Y7="",NA(),Y7)</f>
        <v>-</v>
      </c>
      <c r="Z6" s="21">
        <f t="shared" ref="Z6:AH6" si="4">IF(Z7="",NA(),Z7)</f>
        <v>102.87</v>
      </c>
      <c r="AA6" s="21">
        <f t="shared" si="4"/>
        <v>103.51</v>
      </c>
      <c r="AB6" s="21">
        <f t="shared" si="4"/>
        <v>99.49</v>
      </c>
      <c r="AC6" s="21">
        <f t="shared" si="4"/>
        <v>104.01</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1">
        <f t="shared" ref="AK6:AS6" si="5">IF(AK7="",NA(),AK7)</f>
        <v>17.059999999999999</v>
      </c>
      <c r="AL6" s="21">
        <f t="shared" si="5"/>
        <v>7</v>
      </c>
      <c r="AM6" s="21">
        <f t="shared" si="5"/>
        <v>8.0399999999999991</v>
      </c>
      <c r="AN6" s="20">
        <f t="shared" si="5"/>
        <v>0</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85.11</v>
      </c>
      <c r="AW6" s="21">
        <f t="shared" si="6"/>
        <v>123.7</v>
      </c>
      <c r="AX6" s="21">
        <f t="shared" si="6"/>
        <v>126.33</v>
      </c>
      <c r="AY6" s="21">
        <f t="shared" si="6"/>
        <v>158.58000000000001</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0">
        <f t="shared" ref="BG6:BO6" si="7">IF(BG7="",NA(),BG7)</f>
        <v>0</v>
      </c>
      <c r="BH6" s="20">
        <f t="shared" si="7"/>
        <v>0</v>
      </c>
      <c r="BI6" s="20">
        <f t="shared" si="7"/>
        <v>0</v>
      </c>
      <c r="BJ6" s="20">
        <f t="shared" si="7"/>
        <v>0</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56.04</v>
      </c>
      <c r="BS6" s="21">
        <f t="shared" si="8"/>
        <v>55.82</v>
      </c>
      <c r="BT6" s="21">
        <f t="shared" si="8"/>
        <v>56.41</v>
      </c>
      <c r="BU6" s="21">
        <f t="shared" si="8"/>
        <v>54.66</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329.93</v>
      </c>
      <c r="CD6" s="21">
        <f t="shared" si="9"/>
        <v>335.4</v>
      </c>
      <c r="CE6" s="21">
        <f t="shared" si="9"/>
        <v>334.95</v>
      </c>
      <c r="CF6" s="21">
        <f t="shared" si="9"/>
        <v>352.28</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4.88</v>
      </c>
      <c r="DK6" s="21">
        <f t="shared" si="12"/>
        <v>9.6199999999999992</v>
      </c>
      <c r="DL6" s="21">
        <f t="shared" si="12"/>
        <v>13.98</v>
      </c>
      <c r="DM6" s="21">
        <f t="shared" si="12"/>
        <v>18.2</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432105</v>
      </c>
      <c r="D7" s="23">
        <v>46</v>
      </c>
      <c r="E7" s="23">
        <v>18</v>
      </c>
      <c r="F7" s="23">
        <v>0</v>
      </c>
      <c r="G7" s="23">
        <v>0</v>
      </c>
      <c r="H7" s="23" t="s">
        <v>96</v>
      </c>
      <c r="I7" s="23" t="s">
        <v>97</v>
      </c>
      <c r="J7" s="23" t="s">
        <v>98</v>
      </c>
      <c r="K7" s="23" t="s">
        <v>99</v>
      </c>
      <c r="L7" s="23" t="s">
        <v>100</v>
      </c>
      <c r="M7" s="23" t="s">
        <v>101</v>
      </c>
      <c r="N7" s="24" t="s">
        <v>102</v>
      </c>
      <c r="O7" s="24">
        <v>57.39</v>
      </c>
      <c r="P7" s="24">
        <v>11.08</v>
      </c>
      <c r="Q7" s="24">
        <v>100</v>
      </c>
      <c r="R7" s="24">
        <v>3850</v>
      </c>
      <c r="S7" s="24">
        <v>46814</v>
      </c>
      <c r="T7" s="24">
        <v>276.85000000000002</v>
      </c>
      <c r="U7" s="24">
        <v>169.1</v>
      </c>
      <c r="V7" s="24">
        <v>5167</v>
      </c>
      <c r="W7" s="24">
        <v>260.07</v>
      </c>
      <c r="X7" s="24">
        <v>19.87</v>
      </c>
      <c r="Y7" s="24" t="s">
        <v>102</v>
      </c>
      <c r="Z7" s="24">
        <v>102.87</v>
      </c>
      <c r="AA7" s="24">
        <v>103.51</v>
      </c>
      <c r="AB7" s="24">
        <v>99.49</v>
      </c>
      <c r="AC7" s="24">
        <v>104.01</v>
      </c>
      <c r="AD7" s="24" t="s">
        <v>102</v>
      </c>
      <c r="AE7" s="24">
        <v>99.03</v>
      </c>
      <c r="AF7" s="24">
        <v>100.41</v>
      </c>
      <c r="AG7" s="24">
        <v>100.17</v>
      </c>
      <c r="AH7" s="24">
        <v>96.95</v>
      </c>
      <c r="AI7" s="24">
        <v>96.62</v>
      </c>
      <c r="AJ7" s="24" t="s">
        <v>102</v>
      </c>
      <c r="AK7" s="24">
        <v>17.059999999999999</v>
      </c>
      <c r="AL7" s="24">
        <v>7</v>
      </c>
      <c r="AM7" s="24">
        <v>8.0399999999999991</v>
      </c>
      <c r="AN7" s="24">
        <v>0</v>
      </c>
      <c r="AO7" s="24" t="s">
        <v>102</v>
      </c>
      <c r="AP7" s="24">
        <v>74.239999999999995</v>
      </c>
      <c r="AQ7" s="24">
        <v>83.92</v>
      </c>
      <c r="AR7" s="24">
        <v>89.31</v>
      </c>
      <c r="AS7" s="24">
        <v>91.33</v>
      </c>
      <c r="AT7" s="24">
        <v>111.69</v>
      </c>
      <c r="AU7" s="24" t="s">
        <v>102</v>
      </c>
      <c r="AV7" s="24">
        <v>85.11</v>
      </c>
      <c r="AW7" s="24">
        <v>123.7</v>
      </c>
      <c r="AX7" s="24">
        <v>126.33</v>
      </c>
      <c r="AY7" s="24">
        <v>158.58000000000001</v>
      </c>
      <c r="AZ7" s="24" t="s">
        <v>102</v>
      </c>
      <c r="BA7" s="24">
        <v>100.47</v>
      </c>
      <c r="BB7" s="24">
        <v>122.71</v>
      </c>
      <c r="BC7" s="24">
        <v>138.19999999999999</v>
      </c>
      <c r="BD7" s="24">
        <v>126.97</v>
      </c>
      <c r="BE7" s="24">
        <v>111.29</v>
      </c>
      <c r="BF7" s="24" t="s">
        <v>102</v>
      </c>
      <c r="BG7" s="24">
        <v>0</v>
      </c>
      <c r="BH7" s="24">
        <v>0</v>
      </c>
      <c r="BI7" s="24">
        <v>0</v>
      </c>
      <c r="BJ7" s="24">
        <v>0</v>
      </c>
      <c r="BK7" s="24" t="s">
        <v>102</v>
      </c>
      <c r="BL7" s="24">
        <v>294.27</v>
      </c>
      <c r="BM7" s="24">
        <v>294.08999999999997</v>
      </c>
      <c r="BN7" s="24">
        <v>294.08999999999997</v>
      </c>
      <c r="BO7" s="24">
        <v>338.47</v>
      </c>
      <c r="BP7" s="24">
        <v>349.83</v>
      </c>
      <c r="BQ7" s="24" t="s">
        <v>102</v>
      </c>
      <c r="BR7" s="24">
        <v>56.04</v>
      </c>
      <c r="BS7" s="24">
        <v>55.82</v>
      </c>
      <c r="BT7" s="24">
        <v>56.41</v>
      </c>
      <c r="BU7" s="24">
        <v>54.66</v>
      </c>
      <c r="BV7" s="24" t="s">
        <v>102</v>
      </c>
      <c r="BW7" s="24">
        <v>60.59</v>
      </c>
      <c r="BX7" s="24">
        <v>60</v>
      </c>
      <c r="BY7" s="24">
        <v>59.01</v>
      </c>
      <c r="BZ7" s="24">
        <v>56.06</v>
      </c>
      <c r="CA7" s="24">
        <v>53.65</v>
      </c>
      <c r="CB7" s="24" t="s">
        <v>102</v>
      </c>
      <c r="CC7" s="24">
        <v>329.93</v>
      </c>
      <c r="CD7" s="24">
        <v>335.4</v>
      </c>
      <c r="CE7" s="24">
        <v>334.95</v>
      </c>
      <c r="CF7" s="24">
        <v>352.28</v>
      </c>
      <c r="CG7" s="24" t="s">
        <v>102</v>
      </c>
      <c r="CH7" s="24">
        <v>280.23</v>
      </c>
      <c r="CI7" s="24">
        <v>282.70999999999998</v>
      </c>
      <c r="CJ7" s="24">
        <v>291.82</v>
      </c>
      <c r="CK7" s="24">
        <v>304.36</v>
      </c>
      <c r="CL7" s="24">
        <v>307.86</v>
      </c>
      <c r="CM7" s="24" t="s">
        <v>102</v>
      </c>
      <c r="CN7" s="24" t="s">
        <v>102</v>
      </c>
      <c r="CO7" s="24" t="s">
        <v>102</v>
      </c>
      <c r="CP7" s="24" t="s">
        <v>102</v>
      </c>
      <c r="CQ7" s="24" t="s">
        <v>102</v>
      </c>
      <c r="CR7" s="24" t="s">
        <v>102</v>
      </c>
      <c r="CS7" s="24">
        <v>58.19</v>
      </c>
      <c r="CT7" s="24">
        <v>56.52</v>
      </c>
      <c r="CU7" s="24">
        <v>88.45</v>
      </c>
      <c r="CV7" s="24">
        <v>54.08</v>
      </c>
      <c r="CW7" s="24">
        <v>54.61</v>
      </c>
      <c r="CX7" s="24" t="s">
        <v>102</v>
      </c>
      <c r="CY7" s="24">
        <v>100</v>
      </c>
      <c r="CZ7" s="24">
        <v>100</v>
      </c>
      <c r="DA7" s="24">
        <v>100</v>
      </c>
      <c r="DB7" s="24">
        <v>100</v>
      </c>
      <c r="DC7" s="24" t="s">
        <v>102</v>
      </c>
      <c r="DD7" s="24">
        <v>87.8</v>
      </c>
      <c r="DE7" s="24">
        <v>88.43</v>
      </c>
      <c r="DF7" s="24">
        <v>90.34</v>
      </c>
      <c r="DG7" s="24">
        <v>90.57</v>
      </c>
      <c r="DH7" s="24">
        <v>85.31</v>
      </c>
      <c r="DI7" s="24" t="s">
        <v>102</v>
      </c>
      <c r="DJ7" s="24">
        <v>4.88</v>
      </c>
      <c r="DK7" s="24">
        <v>9.6199999999999992</v>
      </c>
      <c r="DL7" s="24">
        <v>13.98</v>
      </c>
      <c r="DM7" s="24">
        <v>18.2</v>
      </c>
      <c r="DN7" s="24" t="s">
        <v>102</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西川　希美</cp:lastModifiedBy>
  <dcterms:created xsi:type="dcterms:W3CDTF">2025-01-24T07:25:21Z</dcterms:created>
  <dcterms:modified xsi:type="dcterms:W3CDTF">2025-02-17T02:50:57Z</dcterms:modified>
  <cp:category/>
</cp:coreProperties>
</file>