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22.103.35\data\総務部\財政課\財政係\⑦決算統計\R5（R6事務）\01_公営企業\通知・照会\250121★【0205(水)〆】公営企業に係る経営比較分析表（令和５年度決算）の分析等について（依頼）\03_提出\"/>
    </mc:Choice>
  </mc:AlternateContent>
  <xr:revisionPtr revIDLastSave="0" documentId="13_ncr:1_{3BE4B447-5D21-46C5-8594-44A838E4B6F8}" xr6:coauthVersionLast="47" xr6:coauthVersionMax="47" xr10:uidLastSave="{00000000-0000-0000-0000-000000000000}"/>
  <workbookProtection workbookAlgorithmName="SHA-512" workbookHashValue="V5oY5yark1oI9SGx0NASl3dqGz/snA9KZKaf75iBVkUSw1w1qDoN06rgnO8vpRmMyj7MGpk1sgDqDzHXDKVz5Q==" workbookSaltValue="IOrc0Q71YoByL4HeBfCOsQ==" workbookSpinCount="100000" lockStructure="1"/>
  <bookViews>
    <workbookView xWindow="3735" yWindow="1095" windowWidth="18300" windowHeight="137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<sst xmlns="http://schemas.openxmlformats.org/spreadsheetml/2006/main" count="253" uniqueCount="116">
  <si>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</si>
  <si>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</si>
  <si>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</si>
  <si>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</si>
  <si>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</si>
  <si>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</si>
  <si>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</si>
  <si>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</si>
  <si>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</si>
  <si>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</si>
  <si>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</si>
  <si>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</si>
  <si>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</si>
  <si>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</si>
  <si>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</si>
  <si>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</si>
  <si>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</si>
  <si>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</si>
  <si>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</si>
  <si>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</si>
  <si>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</si>
  <si>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</si>
  <si>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</si>
  <si>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</si>
  <si>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</si>
  <si>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</si>
  <si>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</si>
  <si>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</si>
  <si>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</si>
  <si>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</si>
  <si>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</si>
  <si>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</si>
  <si>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</si>
  <si>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</si>
  <si>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</si>
  <si>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</si>
  <si>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</si>
  <si>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</si>
  <si>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</si>
  <si>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</si>
  <si>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</si>
  <si>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</si>
  <si>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</si>
  <si>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</si>
  <si>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</si>
  <si>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</si>
  <si>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</si>
  <si>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</si>
  <si>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</si>
  <si>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</si>
  <si>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</si>
  <si>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</si>
  <si>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</si>
  <si>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</si>
  <si>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</si>
  <si>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</si>
  <si>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</si>
  <si>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</si>
  <si>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</si>
  <si>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</si>
  <si>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</si>
  <si>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</si>
  <si>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</si>
  <si>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</si>
  <si>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</si>
  <si>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</si>
  <si>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</si>
  <si>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</si>
  <si>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</si>
  <si>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</si>
  <si>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</si>
  <si>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</si>
  <si>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</si>
  <si>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</si>
  <si>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</si>
  <si>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</si>
  <si>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</si>
  <si>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</si>
  <si>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</si>
  <si>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</si>
  <si>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</si>
  <si>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</si>
  <si>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</si>
  <si>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</si>
  <si>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</si>
  <si>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</si>
  <si>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</si>
  <si>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</si>
  <si>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</si>
  <si>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</si>
  <si>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</si>
  <si>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</si>
  <si>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</si>
  <si>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</si>
  <si>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</si>
  <si>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</si>
  <si>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</si>
  <si>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</si>
  <si>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</si>
  <si>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</si>
  <si>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</si>
  <si>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</si>
  <si>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</si>
  <si>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</si>
  <si>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</si>
  <si>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</si>
  <si>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</si>
  <si>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</si>
  <si>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</si>
  <si>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</si>
  <si>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</si>
  <si>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</si>
  <si>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</si>
  <si>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有形固定資産減価償却率について、本市はR2年度の法適用から間もないため類似団体よりも低くなっている。今後は計画的な更新等を行う必要がある。</t>
    <phoneticPr fontId="4"/>
  </si>
  <si>
    <t>　人口減少、節水意識の高まりにより使用料収入の増加は見込めず、繰入金への依存が今より高まるものと考えられる。適正な使用料の検討、更なる経営の改善が必要である。
　今後も引き続き、下水道事業経営戦略に基づき健全経営に努める。</t>
    <phoneticPr fontId="4"/>
  </si>
  <si>
    <t>①経常収支は100％越えを維持しているが、これは経常費用の不足分を一般会計からの繰入金で賄っているためである。よって今後も同様に推移していくものと考えられるため、維持管理費等を抑制し、経営安定に努める必要がある。
②累積欠損金比率は0と良好であるが、これは一般会計からの繰り入れを行っているためである。
③流動比率は低く、運転資金としての現金が少ない。流動負債のうち企業債が占める割合が高いためである。
④企業債残高対事業規模比率は0％であるが、全額を一般会計からの繰入金で賄う状況であるため、改善を図る必要がある。今後も老朽化等に伴う企業債発行の増加が見込まれるため、計画的な更新と企業債発行の適正管理に努める必要がある。
⑤⑥経費回収率は現在、総収益においては一般会計からの繰入金に大きく依存しており、本来使用料で賄うべき汚水処理費の54％程度しか回収できていない。汚水処理原価が増加傾向にあることから、維持管理費の削減と併せて経営改善を図ることが必要と言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</si>
</sst>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909-4B24-AC90-D3DDA4C1E0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4909-4B24-AC90-D3DDA4C1E0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65.59</c:v>
                </c:pt>
                <c:pt idx="2">
                  <c:v>65.239999999999995</c:v>
                </c:pt>
                <c:pt idx="3">
                  <c:v>62.78</c:v>
                </c:pt>
                <c:pt idx="4">
                  <c:v>63.56</c:v>
                </c:pt>
              </c:numCache>
            </c:numRef>
          </c:val>
          <c:extLst>
            <c:ext xmlns:c16="http://schemas.microsoft.com/office/drawing/2014/chart" uri="{C3380CC4-5D6E-409C-BE32-E72D297353CC}">
              <c16:uniqueId val="{00000000-CF42-4F99-85D8-4D781F0F8B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CF42-4F99-85D8-4D781F0F8B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91.58</c:v>
                </c:pt>
                <c:pt idx="2">
                  <c:v>92.08</c:v>
                </c:pt>
                <c:pt idx="3">
                  <c:v>92.04</c:v>
                </c:pt>
                <c:pt idx="4">
                  <c:v>92.34</c:v>
                </c:pt>
              </c:numCache>
            </c:numRef>
          </c:val>
          <c:extLst>
            <c:ext xmlns:c16="http://schemas.microsoft.com/office/drawing/2014/chart" uri="{C3380CC4-5D6E-409C-BE32-E72D297353CC}">
              <c16:uniqueId val="{00000000-7D99-4E78-BBA1-4EE576C223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7D99-4E78-BBA1-4EE576C223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107.83</c:v>
                </c:pt>
                <c:pt idx="2">
                  <c:v>103.66</c:v>
                </c:pt>
                <c:pt idx="3">
                  <c:v>101.61</c:v>
                </c:pt>
                <c:pt idx="4">
                  <c:v>104.1</c:v>
                </c:pt>
              </c:numCache>
            </c:numRef>
          </c:val>
          <c:extLst>
            <c:ext xmlns:c16="http://schemas.microsoft.com/office/drawing/2014/chart" uri="{C3380CC4-5D6E-409C-BE32-E72D297353CC}">
              <c16:uniqueId val="{00000000-C600-4CEE-8BB4-94FFE1A10E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C600-4CEE-8BB4-94FFE1A10E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4.01</c:v>
                </c:pt>
                <c:pt idx="2">
                  <c:v>7.99</c:v>
                </c:pt>
                <c:pt idx="3">
                  <c:v>11.26</c:v>
                </c:pt>
                <c:pt idx="4">
                  <c:v>14.24</c:v>
                </c:pt>
              </c:numCache>
            </c:numRef>
          </c:val>
          <c:extLst>
            <c:ext xmlns:c16="http://schemas.microsoft.com/office/drawing/2014/chart" uri="{C3380CC4-5D6E-409C-BE32-E72D297353CC}">
              <c16:uniqueId val="{00000000-48DC-40E2-B073-4B8FDC704A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48DC-40E2-B073-4B8FDC704A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68-45EE-BA31-0C35FE6363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068-45EE-BA31-0C35FE6363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40-4D32-8443-045E151E2A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B640-4D32-8443-045E151E2A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21.83</c:v>
                </c:pt>
                <c:pt idx="2">
                  <c:v>30.12</c:v>
                </c:pt>
                <c:pt idx="3">
                  <c:v>32.909999999999997</c:v>
                </c:pt>
                <c:pt idx="4">
                  <c:v>43.7</c:v>
                </c:pt>
              </c:numCache>
            </c:numRef>
          </c:val>
          <c:extLst>
            <c:ext xmlns:c16="http://schemas.microsoft.com/office/drawing/2014/chart" uri="{C3380CC4-5D6E-409C-BE32-E72D297353CC}">
              <c16:uniqueId val="{00000000-A24D-42E0-A552-0EC743CCA4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A24D-42E0-A552-0EC743CCA4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D39-4D19-8844-D04091D7D9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9D39-4D19-8844-D04091D7D9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62.01</c:v>
                </c:pt>
                <c:pt idx="2">
                  <c:v>64.42</c:v>
                </c:pt>
                <c:pt idx="3">
                  <c:v>57.38</c:v>
                </c:pt>
                <c:pt idx="4">
                  <c:v>54.85</c:v>
                </c:pt>
              </c:numCache>
            </c:numRef>
          </c:val>
          <c:extLst>
            <c:ext xmlns:c16="http://schemas.microsoft.com/office/drawing/2014/chart" uri="{C3380CC4-5D6E-409C-BE32-E72D297353CC}">
              <c16:uniqueId val="{00000000-555F-4FF1-9BC1-FD2C1742BC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555F-4FF1-9BC1-FD2C1742BC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235.8</c:v>
                </c:pt>
                <c:pt idx="2">
                  <c:v>230.33</c:v>
                </c:pt>
                <c:pt idx="3">
                  <c:v>260.13</c:v>
                </c:pt>
                <c:pt idx="4">
                  <c:v>273.08999999999997</c:v>
                </c:pt>
              </c:numCache>
            </c:numRef>
          </c:val>
          <c:extLst>
            <c:ext xmlns:c16="http://schemas.microsoft.com/office/drawing/2014/chart" uri="{C3380CC4-5D6E-409C-BE32-E72D297353CC}">
              <c16:uniqueId val="{00000000-FB01-44C7-8CF0-665E1B6494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FB01-44C7-8CF0-665E1B6494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菊池市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46814</v>
      </c>
      <c r="AM8" s="36"/>
      <c r="AN8" s="36"/>
      <c r="AO8" s="36"/>
      <c r="AP8" s="36"/>
      <c r="AQ8" s="36"/>
      <c r="AR8" s="36"/>
      <c r="AS8" s="36"/>
      <c r="AT8" s="37">
        <f>データ!T6</f>
        <v>276.85000000000002</v>
      </c>
      <c r="AU8" s="37"/>
      <c r="AV8" s="37"/>
      <c r="AW8" s="37"/>
      <c r="AX8" s="37"/>
      <c r="AY8" s="37"/>
      <c r="AZ8" s="37"/>
      <c r="BA8" s="37"/>
      <c r="BB8" s="37">
        <f>データ!U6</f>
        <v>169.1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65.209999999999994</v>
      </c>
      <c r="J10" s="37"/>
      <c r="K10" s="37"/>
      <c r="L10" s="37"/>
      <c r="M10" s="37"/>
      <c r="N10" s="37"/>
      <c r="O10" s="37"/>
      <c r="P10" s="37">
        <f>データ!P6</f>
        <v>12.11</v>
      </c>
      <c r="Q10" s="37"/>
      <c r="R10" s="37"/>
      <c r="S10" s="37"/>
      <c r="T10" s="37"/>
      <c r="U10" s="37"/>
      <c r="V10" s="37"/>
      <c r="W10" s="37">
        <f>データ!Q6</f>
        <v>72.489999999999995</v>
      </c>
      <c r="X10" s="37"/>
      <c r="Y10" s="37"/>
      <c r="Z10" s="37"/>
      <c r="AA10" s="37"/>
      <c r="AB10" s="37"/>
      <c r="AC10" s="37"/>
      <c r="AD10" s="36">
        <f>データ!R6</f>
        <v>3140</v>
      </c>
      <c r="AE10" s="36"/>
      <c r="AF10" s="36"/>
      <c r="AG10" s="36"/>
      <c r="AH10" s="36"/>
      <c r="AI10" s="36"/>
      <c r="AJ10" s="36"/>
      <c r="AK10" s="2"/>
      <c r="AL10" s="36">
        <f>データ!V6</f>
        <v>5650</v>
      </c>
      <c r="AM10" s="36"/>
      <c r="AN10" s="36"/>
      <c r="AO10" s="36"/>
      <c r="AP10" s="36"/>
      <c r="AQ10" s="36"/>
      <c r="AR10" s="36"/>
      <c r="AS10" s="36"/>
      <c r="AT10" s="37">
        <f>データ!W6</f>
        <v>3.41</v>
      </c>
      <c r="AU10" s="37"/>
      <c r="AV10" s="37"/>
      <c r="AW10" s="37"/>
      <c r="AX10" s="37"/>
      <c r="AY10" s="37"/>
      <c r="AZ10" s="37"/>
      <c r="BA10" s="37"/>
      <c r="BB10" s="37">
        <f>データ!X6</f>
        <v>1656.89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E9ts9GaQHCgIO3+P6yQVI9nplWlh3Lv2JH7TRwxKCCZgz3ILIn2jD6DWt6EVPsmkGU1aV/UouMmwPqit9vxINg==" saltValue="ABVM5UbHenGjlu6d8ADQ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432105</v>
      </c>
      <c r="D6" s="19">
        <f t="shared" si="3"/>
        <v>46</v>
      </c>
      <c r="E6" s="19">
        <f t="shared" si="3"/>
        <v>17</v>
      </c>
      <c r="F6" s="19">
        <f t="shared" si="3"/>
        <v>5</v>
      </c>
      <c r="G6" s="19">
        <f t="shared" si="3"/>
        <v>0</v>
      </c>
      <c r="H6" s="19" t="str">
        <f t="shared" si="3"/>
        <v>熊本県　菊池市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65.209999999999994</v>
      </c>
      <c r="P6" s="20">
        <f t="shared" si="3"/>
        <v>12.11</v>
      </c>
      <c r="Q6" s="20">
        <f t="shared" si="3"/>
        <v>72.489999999999995</v>
      </c>
      <c r="R6" s="20">
        <f t="shared" si="3"/>
        <v>3140</v>
      </c>
      <c r="S6" s="20">
        <f t="shared" si="3"/>
        <v>46814</v>
      </c>
      <c r="T6" s="20">
        <f t="shared" si="3"/>
        <v>276.85000000000002</v>
      </c>
      <c r="U6" s="20">
        <f t="shared" si="3"/>
        <v>169.1</v>
      </c>
      <c r="V6" s="20">
        <f t="shared" si="3"/>
        <v>5650</v>
      </c>
      <c r="W6" s="20">
        <f t="shared" si="3"/>
        <v>3.41</v>
      </c>
      <c r="X6" s="20">
        <f t="shared" si="3"/>
        <v>1656.89</v>
      </c>
      <c r="Y6" s="21" t="str">
        <f>IF(Y7="",NA(),Y7)</f>
        <v>-</v>
      </c>
      <c r="Z6" s="21">
        <f t="shared" ref="Z6:AH6" si="4">IF(Z7="",NA(),Z7)</f>
        <v>107.83</v>
      </c>
      <c r="AA6" s="21">
        <f t="shared" si="4"/>
        <v>103.66</v>
      </c>
      <c r="AB6" s="21">
        <f t="shared" si="4"/>
        <v>101.61</v>
      </c>
      <c r="AC6" s="21">
        <f t="shared" si="4"/>
        <v>104.1</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21.83</v>
      </c>
      <c r="AW6" s="21">
        <f t="shared" si="6"/>
        <v>30.12</v>
      </c>
      <c r="AX6" s="21">
        <f t="shared" si="6"/>
        <v>32.909999999999997</v>
      </c>
      <c r="AY6" s="21">
        <f t="shared" si="6"/>
        <v>43.7</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62.01</v>
      </c>
      <c r="BS6" s="21">
        <f t="shared" si="8"/>
        <v>64.42</v>
      </c>
      <c r="BT6" s="21">
        <f t="shared" si="8"/>
        <v>57.38</v>
      </c>
      <c r="BU6" s="21">
        <f t="shared" si="8"/>
        <v>54.85</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235.8</v>
      </c>
      <c r="CD6" s="21">
        <f t="shared" si="9"/>
        <v>230.33</v>
      </c>
      <c r="CE6" s="21">
        <f t="shared" si="9"/>
        <v>260.13</v>
      </c>
      <c r="CF6" s="21">
        <f t="shared" si="9"/>
        <v>273.08999999999997</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65.59</v>
      </c>
      <c r="CO6" s="21">
        <f t="shared" si="10"/>
        <v>65.239999999999995</v>
      </c>
      <c r="CP6" s="21">
        <f t="shared" si="10"/>
        <v>62.78</v>
      </c>
      <c r="CQ6" s="21">
        <f t="shared" si="10"/>
        <v>63.56</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91.58</v>
      </c>
      <c r="CZ6" s="21">
        <f t="shared" si="11"/>
        <v>92.08</v>
      </c>
      <c r="DA6" s="21">
        <f t="shared" si="11"/>
        <v>92.04</v>
      </c>
      <c r="DB6" s="21">
        <f t="shared" si="11"/>
        <v>92.34</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4.01</v>
      </c>
      <c r="DK6" s="21">
        <f t="shared" si="12"/>
        <v>7.99</v>
      </c>
      <c r="DL6" s="21">
        <f t="shared" si="12"/>
        <v>11.26</v>
      </c>
      <c r="DM6" s="21">
        <f t="shared" si="12"/>
        <v>14.24</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432105</v>
      </c>
      <c r="D7" s="23">
        <v>46</v>
      </c>
      <c r="E7" s="23">
        <v>17</v>
      </c>
      <c r="F7" s="23">
        <v>5</v>
      </c>
      <c r="G7" s="23">
        <v>0</v>
      </c>
      <c r="H7" s="23" t="s">
        <v>96</v>
      </c>
      <c r="I7" s="23" t="s">
        <v>97</v>
      </c>
      <c r="J7" s="23" t="s">
        <v>98</v>
      </c>
      <c r="K7" s="23" t="s">
        <v>99</v>
      </c>
      <c r="L7" s="23" t="s">
        <v>100</v>
      </c>
      <c r="M7" s="23" t="s">
        <v>101</v>
      </c>
      <c r="N7" s="24" t="s">
        <v>102</v>
      </c>
      <c r="O7" s="24">
        <v>65.209999999999994</v>
      </c>
      <c r="P7" s="24">
        <v>12.11</v>
      </c>
      <c r="Q7" s="24">
        <v>72.489999999999995</v>
      </c>
      <c r="R7" s="24">
        <v>3140</v>
      </c>
      <c r="S7" s="24">
        <v>46814</v>
      </c>
      <c r="T7" s="24">
        <v>276.85000000000002</v>
      </c>
      <c r="U7" s="24">
        <v>169.1</v>
      </c>
      <c r="V7" s="24">
        <v>5650</v>
      </c>
      <c r="W7" s="24">
        <v>3.41</v>
      </c>
      <c r="X7" s="24">
        <v>1656.89</v>
      </c>
      <c r="Y7" s="24" t="s">
        <v>102</v>
      </c>
      <c r="Z7" s="24">
        <v>107.83</v>
      </c>
      <c r="AA7" s="24">
        <v>103.66</v>
      </c>
      <c r="AB7" s="24">
        <v>101.61</v>
      </c>
      <c r="AC7" s="24">
        <v>104.1</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21.83</v>
      </c>
      <c r="AW7" s="24">
        <v>30.12</v>
      </c>
      <c r="AX7" s="24">
        <v>32.909999999999997</v>
      </c>
      <c r="AY7" s="24">
        <v>43.7</v>
      </c>
      <c r="AZ7" s="24" t="s">
        <v>102</v>
      </c>
      <c r="BA7" s="24">
        <v>37.24</v>
      </c>
      <c r="BB7" s="24">
        <v>33.58</v>
      </c>
      <c r="BC7" s="24">
        <v>35.42</v>
      </c>
      <c r="BD7" s="24">
        <v>39.82</v>
      </c>
      <c r="BE7" s="24">
        <v>42.02</v>
      </c>
      <c r="BF7" s="24" t="s">
        <v>102</v>
      </c>
      <c r="BG7" s="24">
        <v>0</v>
      </c>
      <c r="BH7" s="24">
        <v>0</v>
      </c>
      <c r="BI7" s="24">
        <v>0</v>
      </c>
      <c r="BJ7" s="24">
        <v>0</v>
      </c>
      <c r="BK7" s="24" t="s">
        <v>102</v>
      </c>
      <c r="BL7" s="24">
        <v>783.8</v>
      </c>
      <c r="BM7" s="24">
        <v>778.81</v>
      </c>
      <c r="BN7" s="24">
        <v>718.49</v>
      </c>
      <c r="BO7" s="24">
        <v>743.31</v>
      </c>
      <c r="BP7" s="24">
        <v>785.1</v>
      </c>
      <c r="BQ7" s="24" t="s">
        <v>102</v>
      </c>
      <c r="BR7" s="24">
        <v>62.01</v>
      </c>
      <c r="BS7" s="24">
        <v>64.42</v>
      </c>
      <c r="BT7" s="24">
        <v>57.38</v>
      </c>
      <c r="BU7" s="24">
        <v>54.85</v>
      </c>
      <c r="BV7" s="24" t="s">
        <v>102</v>
      </c>
      <c r="BW7" s="24">
        <v>68.11</v>
      </c>
      <c r="BX7" s="24">
        <v>67.23</v>
      </c>
      <c r="BY7" s="24">
        <v>61.82</v>
      </c>
      <c r="BZ7" s="24">
        <v>61.15</v>
      </c>
      <c r="CA7" s="24">
        <v>56.93</v>
      </c>
      <c r="CB7" s="24" t="s">
        <v>102</v>
      </c>
      <c r="CC7" s="24">
        <v>235.8</v>
      </c>
      <c r="CD7" s="24">
        <v>230.33</v>
      </c>
      <c r="CE7" s="24">
        <v>260.13</v>
      </c>
      <c r="CF7" s="24">
        <v>273.08999999999997</v>
      </c>
      <c r="CG7" s="24" t="s">
        <v>102</v>
      </c>
      <c r="CH7" s="24">
        <v>222.41</v>
      </c>
      <c r="CI7" s="24">
        <v>228.21</v>
      </c>
      <c r="CJ7" s="24">
        <v>246.9</v>
      </c>
      <c r="CK7" s="24">
        <v>250.43</v>
      </c>
      <c r="CL7" s="24">
        <v>271.14999999999998</v>
      </c>
      <c r="CM7" s="24" t="s">
        <v>102</v>
      </c>
      <c r="CN7" s="24">
        <v>65.59</v>
      </c>
      <c r="CO7" s="24">
        <v>65.239999999999995</v>
      </c>
      <c r="CP7" s="24">
        <v>62.78</v>
      </c>
      <c r="CQ7" s="24">
        <v>63.56</v>
      </c>
      <c r="CR7" s="24" t="s">
        <v>102</v>
      </c>
      <c r="CS7" s="24">
        <v>55.26</v>
      </c>
      <c r="CT7" s="24">
        <v>54.54</v>
      </c>
      <c r="CU7" s="24">
        <v>52.9</v>
      </c>
      <c r="CV7" s="24">
        <v>52.63</v>
      </c>
      <c r="CW7" s="24">
        <v>49.87</v>
      </c>
      <c r="CX7" s="24" t="s">
        <v>102</v>
      </c>
      <c r="CY7" s="24">
        <v>91.58</v>
      </c>
      <c r="CZ7" s="24">
        <v>92.08</v>
      </c>
      <c r="DA7" s="24">
        <v>92.04</v>
      </c>
      <c r="DB7" s="24">
        <v>92.34</v>
      </c>
      <c r="DC7" s="24" t="s">
        <v>102</v>
      </c>
      <c r="DD7" s="24">
        <v>90.52</v>
      </c>
      <c r="DE7" s="24">
        <v>90.3</v>
      </c>
      <c r="DF7" s="24">
        <v>90.3</v>
      </c>
      <c r="DG7" s="24">
        <v>90.32</v>
      </c>
      <c r="DH7" s="24">
        <v>87.54</v>
      </c>
      <c r="DI7" s="24" t="s">
        <v>102</v>
      </c>
      <c r="DJ7" s="24">
        <v>4.01</v>
      </c>
      <c r="DK7" s="24">
        <v>7.99</v>
      </c>
      <c r="DL7" s="24">
        <v>11.26</v>
      </c>
      <c r="DM7" s="24">
        <v>14.24</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希美</cp:lastModifiedBy>
  <dcterms:created xsi:type="dcterms:W3CDTF">2025-01-24T07:20:54Z</dcterms:created>
  <dcterms:modified xsi:type="dcterms:W3CDTF">2025-02-17T02:50:37Z</dcterms:modified>
  <cp:category/>
</cp:coreProperties>
</file>