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K:\財政課\＠令和6年度\04財政01財政（記録用フォルダ）\00　係共通　09　公営企業関係\〆2.5　公営企業に係る経営比較分析表（令和５年度決算）の分析等について\03　提出\"/>
    </mc:Choice>
  </mc:AlternateContent>
  <xr:revisionPtr revIDLastSave="0" documentId="13_ncr:1_{09EDB713-970D-4649-9987-0D4D1F5C20FC}" xr6:coauthVersionLast="36" xr6:coauthVersionMax="47" xr10:uidLastSave="{00000000-0000-0000-0000-000000000000}"/>
  <workbookProtection workbookAlgorithmName="SHA-512" workbookHashValue="RUi1UpxQlOV94+roP9QytqQXb4FWV/0B5rgJ5TieXs9/cOjl/GXi4QmsJV5KqBDObtB4E32I1bIHZvkLVWxAMQ==" workbookSaltValue="mabNL0zLTe1npAIBomN8hw==" workbookSpinCount="100000" lockStructure="1"/>
  <bookViews>
    <workbookView xWindow="0" yWindow="0" windowWidth="20490" windowHeight="745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Z9" i="5"/>
  <c r="DO9" i="5"/>
  <c r="DD9" i="5"/>
  <c r="CS9" i="5"/>
  <c r="CH9" i="5"/>
  <c r="BW9" i="5"/>
  <c r="BL9" i="5"/>
  <c r="BA9" i="5"/>
  <c r="AP9" i="5"/>
  <c r="AE9" i="5"/>
  <c r="T9" i="5"/>
  <c r="EJ6" i="5"/>
  <c r="JM90" i="4" s="1"/>
  <c r="EI6" i="5"/>
  <c r="EH6" i="5"/>
  <c r="ED12" i="5" s="1"/>
  <c r="EG6" i="5"/>
  <c r="EC12" i="5" s="1"/>
  <c r="EF6" i="5"/>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O6" i="5"/>
  <c r="DN6" i="5"/>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G6" i="5"/>
  <c r="BC12" i="5" s="1"/>
  <c r="BF6" i="5"/>
  <c r="BB12" i="5" s="1"/>
  <c r="BE6" i="5"/>
  <c r="BF11" i="5" s="1"/>
  <c r="BD6" i="5"/>
  <c r="BE11" i="5" s="1"/>
  <c r="BC6" i="5"/>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AI11" i="5" s="1"/>
  <c r="AG6" i="5"/>
  <c r="AH11" i="5" s="1"/>
  <c r="AF6" i="5"/>
  <c r="AG11" i="5" s="1"/>
  <c r="AE6" i="5"/>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EH90" i="4"/>
  <c r="BE90" i="4"/>
  <c r="C90" i="4"/>
  <c r="KO81" i="4"/>
  <c r="JN81" i="4"/>
  <c r="IM81" i="4"/>
  <c r="HL81" i="4"/>
  <c r="GK81" i="4"/>
  <c r="EC81" i="4"/>
  <c r="RA80" i="4"/>
  <c r="PZ80" i="4"/>
  <c r="NX80" i="4"/>
  <c r="MW80" i="4"/>
  <c r="JN80" i="4"/>
  <c r="EC80" i="4"/>
  <c r="DB80" i="4"/>
  <c r="CA80" i="4"/>
  <c r="AZ80" i="4"/>
  <c r="Y80" i="4"/>
  <c r="RA79" i="4"/>
  <c r="OY79" i="4"/>
  <c r="MW79" i="4"/>
  <c r="DB79" i="4"/>
  <c r="CA79" i="4"/>
  <c r="RH56" i="4"/>
  <c r="OF56" i="4"/>
  <c r="MN56" i="4"/>
  <c r="LT56" i="4"/>
  <c r="KZ56" i="4"/>
  <c r="JL56" i="4"/>
  <c r="GF56" i="4"/>
  <c r="CF56" i="4"/>
  <c r="BL56" i="4"/>
  <c r="AR56" i="4"/>
  <c r="X56" i="4"/>
  <c r="RH55" i="4"/>
  <c r="QN55" i="4"/>
  <c r="OZ55" i="4"/>
  <c r="KF55" i="4"/>
  <c r="JL55" i="4"/>
  <c r="GZ55" i="4"/>
  <c r="GF55" i="4"/>
  <c r="FL55" i="4"/>
  <c r="CZ55" i="4"/>
  <c r="CF55" i="4"/>
  <c r="X55" i="4"/>
  <c r="RH54" i="4"/>
  <c r="QN54" i="4"/>
  <c r="PT54" i="4"/>
  <c r="OF54" i="4"/>
  <c r="JL54" i="4"/>
  <c r="GZ54" i="4"/>
  <c r="GF54" i="4"/>
  <c r="CZ54" i="4"/>
  <c r="CF54" i="4"/>
  <c r="X54" i="4"/>
  <c r="RH33" i="4"/>
  <c r="QN33" i="4"/>
  <c r="OZ33" i="4"/>
  <c r="OF33" i="4"/>
  <c r="KF33" i="4"/>
  <c r="GZ33" i="4"/>
  <c r="GF33" i="4"/>
  <c r="FL33" i="4"/>
  <c r="CZ33" i="4"/>
  <c r="CF33" i="4"/>
  <c r="QN32" i="4"/>
  <c r="OZ32" i="4"/>
  <c r="OF32" i="4"/>
  <c r="MN32" i="4"/>
  <c r="KZ32" i="4"/>
  <c r="KF32" i="4"/>
  <c r="FL32" i="4"/>
  <c r="CZ32" i="4"/>
  <c r="CF32" i="4"/>
  <c r="BL32" i="4"/>
  <c r="X32" i="4"/>
  <c r="QN31" i="4"/>
  <c r="OF31" i="4"/>
  <c r="MN31" i="4"/>
  <c r="KZ31" i="4"/>
  <c r="JL31" i="4"/>
  <c r="GZ31" i="4"/>
  <c r="CZ31" i="4"/>
  <c r="CF31" i="4"/>
  <c r="BL31" i="4"/>
  <c r="X31" i="4"/>
  <c r="LZ10" i="4"/>
  <c r="IT10" i="4"/>
  <c r="FN10" i="4"/>
  <c r="CH10" i="4"/>
  <c r="B10" i="4"/>
  <c r="PF8" i="4"/>
  <c r="LZ8" i="4"/>
  <c r="IT8" i="4"/>
  <c r="FN8" i="4"/>
  <c r="CH8" i="4"/>
  <c r="B8" i="4"/>
  <c r="B5" i="4"/>
  <c r="OZ31" i="4" l="1"/>
  <c r="HL79" i="4"/>
  <c r="FL31" i="4"/>
  <c r="GF31" i="4"/>
  <c r="PT31" i="4"/>
  <c r="GF32" i="4"/>
  <c r="KF54" i="4"/>
  <c r="IM79" i="4"/>
  <c r="W10" i="5"/>
  <c r="GZ32" i="4"/>
  <c r="RH32" i="4"/>
  <c r="BL54" i="4"/>
  <c r="KZ54" i="4"/>
  <c r="BL55" i="4"/>
  <c r="MN55" i="4"/>
  <c r="Y81" i="4"/>
  <c r="OY81" i="4"/>
  <c r="AH10" i="5"/>
  <c r="OZ54" i="4"/>
  <c r="RH31" i="4"/>
  <c r="JL32" i="4"/>
  <c r="X33" i="4"/>
  <c r="KZ33" i="4"/>
  <c r="MN54" i="4"/>
  <c r="OF55" i="4"/>
  <c r="CZ56" i="4"/>
  <c r="NX79" i="4"/>
  <c r="IM80" i="4"/>
  <c r="AZ81" i="4"/>
  <c r="PZ81" i="4"/>
  <c r="BO10" i="5"/>
  <c r="KF31" i="4"/>
  <c r="AR33" i="4"/>
  <c r="LT33" i="4"/>
  <c r="FL56" i="4"/>
  <c r="QN56" i="4"/>
  <c r="BZ10" i="5"/>
  <c r="DG10" i="5"/>
  <c r="DR10" i="5"/>
  <c r="FL54" i="4"/>
  <c r="KF56" i="4"/>
  <c r="OY80" i="4"/>
  <c r="AF11" i="5"/>
  <c r="ER32" i="4"/>
  <c r="AJ11" i="5"/>
  <c r="HT32" i="4"/>
  <c r="BX11" i="5"/>
  <c r="ER55" i="4"/>
  <c r="CB11" i="5"/>
  <c r="HT55" i="4"/>
  <c r="CA12" i="5"/>
  <c r="GZ56" i="4"/>
  <c r="CV11" i="5"/>
  <c r="PT55" i="4"/>
  <c r="CU12" i="5"/>
  <c r="OZ56" i="4"/>
  <c r="JL33" i="4"/>
  <c r="MN33" i="4"/>
  <c r="AF12" i="5"/>
  <c r="ER33" i="4"/>
  <c r="AJ12" i="5"/>
  <c r="HT33" i="4"/>
  <c r="BD12" i="5"/>
  <c r="PT33" i="4"/>
  <c r="BX12" i="5"/>
  <c r="ER56" i="4"/>
  <c r="CB12" i="5"/>
  <c r="HT56" i="4"/>
  <c r="CK11" i="5"/>
  <c r="KZ55" i="4"/>
  <c r="CV12" i="5"/>
  <c r="PT56" i="4"/>
  <c r="DH12" i="5"/>
  <c r="DB81" i="4"/>
  <c r="DQ11" i="5"/>
  <c r="HL80" i="4"/>
  <c r="EB12" i="5"/>
  <c r="NX81" i="4"/>
  <c r="DE10" i="5"/>
  <c r="BM10" i="5"/>
  <c r="U10" i="5"/>
  <c r="CT10" i="5"/>
  <c r="BB10" i="5"/>
  <c r="EA10" i="5"/>
  <c r="CI10" i="5"/>
  <c r="AQ10" i="5"/>
  <c r="DP10" i="5"/>
  <c r="BX10" i="5"/>
  <c r="AF10" i="5"/>
  <c r="GK79" i="4"/>
  <c r="ER54" i="4"/>
  <c r="ER31" i="4"/>
  <c r="Y79" i="4"/>
  <c r="BL33" i="4"/>
  <c r="BD11" i="5"/>
  <c r="PT32" i="4"/>
  <c r="DG12" i="5"/>
  <c r="CA81" i="4"/>
  <c r="DP11" i="5"/>
  <c r="GK80" i="4"/>
  <c r="DT11" i="5"/>
  <c r="KO80" i="4"/>
  <c r="EA12" i="5"/>
  <c r="MW81" i="4"/>
  <c r="EE12" i="5"/>
  <c r="RA81" i="4"/>
  <c r="EC79" i="4"/>
  <c r="JN79" i="4"/>
  <c r="AR31" i="4"/>
  <c r="HT31" i="4"/>
  <c r="LT31" i="4"/>
  <c r="AR32" i="4"/>
  <c r="LT32" i="4"/>
  <c r="AR54" i="4"/>
  <c r="HT54" i="4"/>
  <c r="LT54" i="4"/>
  <c r="AR55" i="4"/>
  <c r="LT55" i="4"/>
  <c r="AZ79" i="4"/>
  <c r="KO79" i="4"/>
  <c r="PZ79" i="4"/>
  <c r="V10" i="5"/>
  <c r="AJ10" i="5"/>
  <c r="AT10" i="5"/>
  <c r="BD10" i="5"/>
  <c r="BN10" i="5"/>
  <c r="CB10" i="5"/>
  <c r="CL10" i="5"/>
  <c r="CV10" i="5"/>
  <c r="DF10" i="5"/>
  <c r="DT10" i="5"/>
  <c r="ED10" i="5"/>
  <c r="AG10" i="5"/>
  <c r="AU10" i="5"/>
  <c r="BE10" i="5"/>
  <c r="BY10" i="5"/>
  <c r="CM10" i="5"/>
  <c r="CW10" i="5"/>
  <c r="DQ10" i="5"/>
  <c r="EE10" i="5"/>
  <c r="X10" i="5"/>
  <c r="AR10" i="5"/>
  <c r="BF10" i="5"/>
  <c r="BP10" i="5"/>
  <c r="CJ10" i="5"/>
  <c r="CX10" i="5"/>
  <c r="DH10" i="5"/>
  <c r="EB10" i="5"/>
  <c r="Y10" i="5"/>
  <c r="AI10" i="5"/>
  <c r="AS10" i="5"/>
  <c r="BC10" i="5"/>
  <c r="BQ10" i="5"/>
  <c r="CA10" i="5"/>
  <c r="CK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<sst xmlns="http://schemas.openxmlformats.org/spreadsheetml/2006/main" count="262" uniqueCount="106">
  <si>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</si>
  <si>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</si>
  <si>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</si>
  <si>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</si>
  <si>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</si>
  <si>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</si>
  <si>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</si>
  <si>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</si>
  <si>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</si>
  <si>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</si>
  <si>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</si>
  <si>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</si>
  <si>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</si>
  <si>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</si>
  <si>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</si>
  <si>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</si>
  <si>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</si>
  <si>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</si>
  <si>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</si>
  <si>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</si>
  <si>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</si>
  <si>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</si>
  <si>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</si>
  <si>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</si>
  <si>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</si>
  <si>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</si>
  <si>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</si>
  <si>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</si>
  <si>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</si>
  <si>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</si>
  <si>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</si>
  <si>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</si>
  <si>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</si>
  <si>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</si>
  <si>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</si>
  <si>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</si>
  <si>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</si>
  <si>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</si>
  <si>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</si>
  <si>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</si>
  <si>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</si>
  <si>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</si>
  <si>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</si>
  <si>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</si>
  <si>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</si>
  <si>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</si>
  <si>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</si>
  <si>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</si>
  <si>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</si>
  <si>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</si>
  <si>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</si>
  <si>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</si>
  <si>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</si>
  <si>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</si>
  <si>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</si>
  <si>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</si>
  <si>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</si>
  <si>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</si>
  <si>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</si>
  <si>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</si>
  <si>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</si>
  <si>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</si>
  <si>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</si>
  <si>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</si>
  <si>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</si>
  <si>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</si>
  <si>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</si>
  <si>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</si>
  <si>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</si>
  <si>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</si>
  <si>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</si>
  <si>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</si>
  <si>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</si>
  <si>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</si>
  <si>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</si>
  <si>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</si>
  <si>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</si>
  <si>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</si>
  <si>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</si>
  <si>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</si>
  <si>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</si>
  <si>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</si>
  <si>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</si>
  <si>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</si>
  <si>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</si>
  <si>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</si>
  <si>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</si>
  <si>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434035</t>
  </si>
  <si>
    <t>46</t>
  </si>
  <si>
    <t>02</t>
  </si>
  <si>
    <t>0</t>
  </si>
  <si>
    <t>000</t>
  </si>
  <si>
    <t>熊本県　大津町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</si>
  <si>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</si>
  <si>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</si>
  <si>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</si>
  <si>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</si>
  <si>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</si>
  <si>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</si>
  <si>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</si>
  <si>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</si>
  <si>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</si>
  <si>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</si>
  <si>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令和元年度の水源地新設に伴う減価償却費の増
  加等はありますが、100％以上を維持しており良
　好です。
②累積欠損金比率
　　累積欠損金の計上はありません。
③流動比率
　　類似団体と比較しても大幅に高い値となってお
　り、短期的な支払い能力は十分保持しています。
④企業債残高対給水収益比率
　　平成14年度以降企業債の借り入れは行っておら
　ず、従前に借り入れていた企業債の償還も殆ど完
　了しており大幅に低い値となっています。なお、
　今後は水源地の新設等を実施する際に、企業債の
　借り入れを検討していきます。
⑤料金回収率
　　給水費用をすべて給水収益で賄えており、
　100％以上を維持しています。
⑥給水減価
　　水質が良好な地下水が水源であり、電気料金の
　増等による影響はありますが、類似団体と比較し
　ても低い値を維持しています。
⑦施設利用率
　　類似団体と比較して高い値を維持しており、施
　設の有効利用ができています。
⑧契約率
　　類似団体と比較して高い値を維持しており、有
　効な契約率となっています。</t>
    <rPh sb="1" eb="5">
      <t>ケイジョウシュウシ</t>
    </rPh>
    <rPh sb="5" eb="7">
      <t>ヒリツ</t>
    </rPh>
    <rPh sb="10" eb="12">
      <t>レイワ</t>
    </rPh>
    <rPh sb="12" eb="15">
      <t>ガンネンド</t>
    </rPh>
    <rPh sb="16" eb="19">
      <t>スイゲンチ</t>
    </rPh>
    <rPh sb="19" eb="21">
      <t>シンセツ</t>
    </rPh>
    <rPh sb="22" eb="23">
      <t>トモナ</t>
    </rPh>
    <rPh sb="24" eb="26">
      <t>ゲンカ</t>
    </rPh>
    <rPh sb="26" eb="28">
      <t>ショウキャク</t>
    </rPh>
    <rPh sb="28" eb="29">
      <t>ヒ</t>
    </rPh>
    <rPh sb="30" eb="31">
      <t>ゾウ</t>
    </rPh>
    <rPh sb="34" eb="35">
      <t>カ</t>
    </rPh>
    <rPh sb="35" eb="36">
      <t>トウ</t>
    </rPh>
    <rPh sb="47" eb="49">
      <t>イジョウ</t>
    </rPh>
    <rPh sb="50" eb="52">
      <t>イジ</t>
    </rPh>
    <rPh sb="65" eb="72">
      <t>ルイセキケッソンキンヒリツ</t>
    </rPh>
    <rPh sb="75" eb="80">
      <t>ルイセキケッソンキン</t>
    </rPh>
    <rPh sb="81" eb="83">
      <t>ケイジョウ</t>
    </rPh>
    <rPh sb="92" eb="96">
      <t>リュウドウヒリツ</t>
    </rPh>
    <rPh sb="99" eb="103">
      <t>ルイジダンタイ</t>
    </rPh>
    <rPh sb="104" eb="106">
      <t>ヒカク</t>
    </rPh>
    <rPh sb="109" eb="111">
      <t>オオハバ</t>
    </rPh>
    <rPh sb="112" eb="113">
      <t>タカ</t>
    </rPh>
    <rPh sb="114" eb="115">
      <t>アタイ</t>
    </rPh>
    <rPh sb="124" eb="127">
      <t>タンキテキ</t>
    </rPh>
    <rPh sb="128" eb="130">
      <t>シハラ</t>
    </rPh>
    <rPh sb="131" eb="133">
      <t>ノウリョク</t>
    </rPh>
    <rPh sb="146" eb="149">
      <t>キギョウサイ</t>
    </rPh>
    <rPh sb="149" eb="151">
      <t>ザンダカ</t>
    </rPh>
    <rPh sb="151" eb="152">
      <t>タイ</t>
    </rPh>
    <rPh sb="152" eb="154">
      <t>キュウスイ</t>
    </rPh>
    <rPh sb="154" eb="158">
      <t>シュウエキヒリツ</t>
    </rPh>
    <rPh sb="161" eb="163">
      <t>ヘイセイ</t>
    </rPh>
    <rPh sb="165" eb="169">
      <t>ネンドイコウ</t>
    </rPh>
    <rPh sb="169" eb="172">
      <t>キギョウサイ</t>
    </rPh>
    <rPh sb="173" eb="174">
      <t>カ</t>
    </rPh>
    <rPh sb="175" eb="176">
      <t>イ</t>
    </rPh>
    <rPh sb="178" eb="179">
      <t>オコナ</t>
    </rPh>
    <rPh sb="187" eb="189">
      <t>ジュウゼン</t>
    </rPh>
    <rPh sb="190" eb="191">
      <t>カ</t>
    </rPh>
    <rPh sb="192" eb="193">
      <t>イ</t>
    </rPh>
    <rPh sb="197" eb="200">
      <t>キギョウサイ</t>
    </rPh>
    <rPh sb="201" eb="203">
      <t>ショウカン</t>
    </rPh>
    <rPh sb="204" eb="205">
      <t>ホトン</t>
    </rPh>
    <rPh sb="214" eb="216">
      <t>オオハバ</t>
    </rPh>
    <rPh sb="217" eb="218">
      <t>ヒク</t>
    </rPh>
    <rPh sb="219" eb="220">
      <t>アタイ</t>
    </rPh>
    <rPh sb="233" eb="235">
      <t>コンゴ</t>
    </rPh>
    <rPh sb="236" eb="239">
      <t>スイゲンチ</t>
    </rPh>
    <rPh sb="240" eb="242">
      <t>シンセツ</t>
    </rPh>
    <rPh sb="242" eb="243">
      <t>トウ</t>
    </rPh>
    <rPh sb="244" eb="246">
      <t>ジッシ</t>
    </rPh>
    <rPh sb="248" eb="249">
      <t>サイ</t>
    </rPh>
    <rPh sb="251" eb="254">
      <t>キギョウサイ</t>
    </rPh>
    <rPh sb="257" eb="258">
      <t>カ</t>
    </rPh>
    <rPh sb="259" eb="260">
      <t>イ</t>
    </rPh>
    <rPh sb="262" eb="264">
      <t>ケントウ</t>
    </rPh>
    <rPh sb="273" eb="275">
      <t>リョウキン</t>
    </rPh>
    <rPh sb="281" eb="285">
      <t>キュウスイヒヨウ</t>
    </rPh>
    <rPh sb="289" eb="293">
      <t>キュウスイシュウエキ</t>
    </rPh>
    <rPh sb="294" eb="295">
      <t>マカナ</t>
    </rPh>
    <rPh sb="306" eb="308">
      <t>イジョウ</t>
    </rPh>
    <rPh sb="309" eb="311">
      <t>イジ</t>
    </rPh>
    <rPh sb="336" eb="338">
      <t>スイゲン</t>
    </rPh>
    <rPh sb="379" eb="381">
      <t>イジ</t>
    </rPh>
    <rPh sb="389" eb="394">
      <t>シセツリヨウリツ</t>
    </rPh>
    <rPh sb="397" eb="401">
      <t>ルイジダンタイ</t>
    </rPh>
    <rPh sb="402" eb="404">
      <t>ヒカク</t>
    </rPh>
    <rPh sb="406" eb="407">
      <t>タカ</t>
    </rPh>
    <rPh sb="408" eb="409">
      <t>アタイ</t>
    </rPh>
    <rPh sb="410" eb="412">
      <t>イジ</t>
    </rPh>
    <rPh sb="422" eb="424">
      <t>ユウコウ</t>
    </rPh>
    <rPh sb="424" eb="426">
      <t>リヨウ</t>
    </rPh>
    <rPh sb="436" eb="439">
      <t>ケイヤクリツ</t>
    </rPh>
    <rPh sb="442" eb="446">
      <t>ルイジダンタイ</t>
    </rPh>
    <rPh sb="447" eb="449">
      <t>ヒカク</t>
    </rPh>
    <rPh sb="451" eb="452">
      <t>タカ</t>
    </rPh>
    <rPh sb="453" eb="454">
      <t>アタイ</t>
    </rPh>
    <rPh sb="455" eb="457">
      <t>イジ</t>
    </rPh>
    <rPh sb="467" eb="470">
      <t>ケイヤクリツ</t>
    </rPh>
    <phoneticPr fontId="5"/>
  </si>
  <si>
    <t>①有形固定資産減価償却率
　　水源地の新設により令和元年度には減少しまし
　たが、固定資産の老朽化が進んできており、経営
　戦略等を基に更新を行っていく必要があります。
②管路経年比率
　　現在まで法定耐用年数を経過した管路はありま
　せんが、今後は経営戦略等を基に更新を行ってい　
　くこととしています。
③管路更新率
　　現在まで法定耐用年数を経過した管路はないこ
　とから、当該年度の管路の更新はありません。</t>
    <rPh sb="1" eb="7">
      <t>ユウケイコテイシサン</t>
    </rPh>
    <rPh sb="7" eb="12">
      <t>ゲンカショウキャクリツ</t>
    </rPh>
    <rPh sb="15" eb="18">
      <t>スイゲンチ</t>
    </rPh>
    <rPh sb="19" eb="21">
      <t>シンセツ</t>
    </rPh>
    <rPh sb="24" eb="26">
      <t>レイワ</t>
    </rPh>
    <rPh sb="26" eb="29">
      <t>ガンネンド</t>
    </rPh>
    <rPh sb="31" eb="33">
      <t>ゲンショウ</t>
    </rPh>
    <rPh sb="41" eb="45">
      <t>コテイシサン</t>
    </rPh>
    <rPh sb="46" eb="49">
      <t>ロウキュウカ</t>
    </rPh>
    <rPh sb="50" eb="51">
      <t>スス</t>
    </rPh>
    <rPh sb="66" eb="67">
      <t>モト</t>
    </rPh>
    <rPh sb="68" eb="70">
      <t>コウシン</t>
    </rPh>
    <rPh sb="71" eb="72">
      <t>オコナ</t>
    </rPh>
    <rPh sb="76" eb="78">
      <t>ヒツヨウ</t>
    </rPh>
    <rPh sb="86" eb="88">
      <t>カンロ</t>
    </rPh>
    <rPh sb="88" eb="92">
      <t>ケイネンヒリツ</t>
    </rPh>
    <rPh sb="95" eb="97">
      <t>ゲンザイ</t>
    </rPh>
    <rPh sb="103" eb="105">
      <t>ネンスウ</t>
    </rPh>
    <rPh sb="106" eb="108">
      <t>ケイカ</t>
    </rPh>
    <rPh sb="110" eb="112">
      <t>カンロ</t>
    </rPh>
    <rPh sb="123" eb="124">
      <t>ゴ</t>
    </rPh>
    <rPh sb="155" eb="160">
      <t>カンロコウシンリツ</t>
    </rPh>
    <rPh sb="163" eb="165">
      <t>ゲンザイ</t>
    </rPh>
    <phoneticPr fontId="5"/>
  </si>
  <si>
    <t>　経営の健全性・効率性についての指標から分析すると、概ね健全な経営ができています。ユーザー企業から契約水量増の要望もあっていることから、新たな水源地の整備を検討するとともに、老朽化が進んだ施設については経営戦略等を基に更新を行っていきます。今後も給水収益における効率的な事業運営に努め、あわせて企業債の活用も検討しながら施設や管路の更新を図り、より健全な経営を目指していきます。</t>
    <rPh sb="1" eb="3">
      <t>ケイエイ</t>
    </rPh>
    <rPh sb="4" eb="7">
      <t>ケンゼンセイ</t>
    </rPh>
    <rPh sb="8" eb="11">
      <t>コウリツセイ</t>
    </rPh>
    <rPh sb="16" eb="18">
      <t>シヒョウ</t>
    </rPh>
    <rPh sb="26" eb="27">
      <t>オオム</t>
    </rPh>
    <rPh sb="28" eb="30">
      <t>ケンゼン</t>
    </rPh>
    <rPh sb="31" eb="33">
      <t>ケイエイ</t>
    </rPh>
    <rPh sb="45" eb="47">
      <t>キギョウ</t>
    </rPh>
    <rPh sb="49" eb="54">
      <t>ケイヤクスイリョウゾウ</t>
    </rPh>
    <rPh sb="55" eb="57">
      <t>ヨウボウ</t>
    </rPh>
    <rPh sb="68" eb="69">
      <t>アラ</t>
    </rPh>
    <rPh sb="71" eb="74">
      <t>スイゲンチ</t>
    </rPh>
    <rPh sb="75" eb="77">
      <t>セイビ</t>
    </rPh>
    <rPh sb="78" eb="80">
      <t>ケントウ</t>
    </rPh>
    <rPh sb="87" eb="90">
      <t>ロウキュウカ</t>
    </rPh>
    <rPh sb="91" eb="92">
      <t>スス</t>
    </rPh>
    <rPh sb="94" eb="96">
      <t>シセツ</t>
    </rPh>
    <rPh sb="101" eb="106">
      <t>ケイエイセンリャクトウ</t>
    </rPh>
    <rPh sb="107" eb="108">
      <t>モト</t>
    </rPh>
    <rPh sb="109" eb="111">
      <t>コウシン</t>
    </rPh>
    <rPh sb="112" eb="113">
      <t>オコナ</t>
    </rPh>
    <rPh sb="120" eb="122">
      <t>コンゴ</t>
    </rPh>
    <rPh sb="140" eb="141">
      <t>ツト</t>
    </rPh>
    <rPh sb="154" eb="156">
      <t>ケントウ</t>
    </rPh>
    <rPh sb="160" eb="162">
      <t>シセツ</t>
    </rPh>
    <rPh sb="163" eb="165">
      <t>カンロ</t>
    </rPh>
    <rPh sb="166" eb="168">
      <t>コウシン</t>
    </rPh>
    <rPh sb="169" eb="170">
      <t>ハカ</t>
    </rPh>
    <rPh sb="174" eb="176">
      <t>ケンゼン</t>
    </rPh>
    <rPh sb="177" eb="179">
      <t>ケイエイ</t>
    </rPh>
    <rPh sb="180" eb="182">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</si>
</sst>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44.76</c:v>
                </c:pt>
                <c:pt idx="1">
                  <c:v>45.91</c:v>
                </c:pt>
                <c:pt idx="2">
                  <c:v>48.94</c:v>
                </c:pt>
                <c:pt idx="3">
                  <c:v>51.76</c:v>
                </c:pt>
                <c:pt idx="4">
                  <c:v>53.8</c:v>
                </c:pt>
              </c:numCache>
            </c:numRef>
          </c:val>
          <c:extLst>
            <c:ext xmlns:c16="http://schemas.microsoft.com/office/drawing/2014/chart" uri="{C3380CC4-5D6E-409C-BE32-E72D297353CC}">
              <c16:uniqueId val="{00000000-7A21-4D79-96CF-BFAF069340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7A21-4D79-96CF-BFAF069340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28-4C62-8E1D-01C3999C906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7D28-4C62-8E1D-01C3999C906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D1-4207-AE16-E2CF8A94A4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33D1-4207-AE16-E2CF8A94A4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233.23</c:v>
                </c:pt>
                <c:pt idx="1">
                  <c:v>1708.84</c:v>
                </c:pt>
                <c:pt idx="2">
                  <c:v>1492.92</c:v>
                </c:pt>
                <c:pt idx="3">
                  <c:v>2099.6999999999998</c:v>
                </c:pt>
                <c:pt idx="4">
                  <c:v>2639.02</c:v>
                </c:pt>
              </c:numCache>
            </c:numRef>
          </c:val>
          <c:extLst>
            <c:ext xmlns:c16="http://schemas.microsoft.com/office/drawing/2014/chart" uri="{C3380CC4-5D6E-409C-BE32-E72D297353CC}">
              <c16:uniqueId val="{00000000-C3C4-4DA1-B87C-545758D918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C3C4-4DA1-B87C-545758D918C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4.5599999999999996</c:v>
                </c:pt>
                <c:pt idx="1">
                  <c:v>4.1100000000000003</c:v>
                </c:pt>
                <c:pt idx="2">
                  <c:v>3.5</c:v>
                </c:pt>
                <c:pt idx="3">
                  <c:v>2.95</c:v>
                </c:pt>
                <c:pt idx="4">
                  <c:v>2.38</c:v>
                </c:pt>
              </c:numCache>
            </c:numRef>
          </c:val>
          <c:extLst>
            <c:ext xmlns:c16="http://schemas.microsoft.com/office/drawing/2014/chart" uri="{C3380CC4-5D6E-409C-BE32-E72D297353CC}">
              <c16:uniqueId val="{00000000-995C-4913-BA08-95FD1CF597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995C-4913-BA08-95FD1CF597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109.92</c:v>
                </c:pt>
                <c:pt idx="1">
                  <c:v>106.39</c:v>
                </c:pt>
                <c:pt idx="2">
                  <c:v>104.02</c:v>
                </c:pt>
                <c:pt idx="3">
                  <c:v>102.98</c:v>
                </c:pt>
                <c:pt idx="4">
                  <c:v>122.73</c:v>
                </c:pt>
              </c:numCache>
            </c:numRef>
          </c:val>
          <c:extLst>
            <c:ext xmlns:c16="http://schemas.microsoft.com/office/drawing/2014/chart" uri="{C3380CC4-5D6E-409C-BE32-E72D297353CC}">
              <c16:uniqueId val="{00000000-FF71-4F40-8C07-01C07663BF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FF71-4F40-8C07-01C07663BF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41.69</c:v>
                </c:pt>
                <c:pt idx="1">
                  <c:v>43.43</c:v>
                </c:pt>
                <c:pt idx="2">
                  <c:v>45.16</c:v>
                </c:pt>
                <c:pt idx="3">
                  <c:v>44.84</c:v>
                </c:pt>
                <c:pt idx="4">
                  <c:v>38.28</c:v>
                </c:pt>
              </c:numCache>
            </c:numRef>
          </c:val>
          <c:extLst>
            <c:ext xmlns:c16="http://schemas.microsoft.com/office/drawing/2014/chart" uri="{C3380CC4-5D6E-409C-BE32-E72D297353CC}">
              <c16:uniqueId val="{00000000-E6E9-409C-9CA0-D9C2DCB763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E6E9-409C-9CA0-D9C2DCB763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77.53</c:v>
                </c:pt>
                <c:pt idx="1">
                  <c:v>64.11</c:v>
                </c:pt>
                <c:pt idx="2">
                  <c:v>67.64</c:v>
                </c:pt>
                <c:pt idx="3">
                  <c:v>70.430000000000007</c:v>
                </c:pt>
                <c:pt idx="4">
                  <c:v>68.53</c:v>
                </c:pt>
              </c:numCache>
            </c:numRef>
          </c:val>
          <c:extLst>
            <c:ext xmlns:c16="http://schemas.microsoft.com/office/drawing/2014/chart" uri="{C3380CC4-5D6E-409C-BE32-E72D297353CC}">
              <c16:uniqueId val="{00000000-A06F-4ECD-8D92-F52CAC86C0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A06F-4ECD-8D92-F52CAC86C0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96.75</c:v>
                </c:pt>
                <c:pt idx="1">
                  <c:v>82.34</c:v>
                </c:pt>
                <c:pt idx="2">
                  <c:v>82.98</c:v>
                </c:pt>
                <c:pt idx="3">
                  <c:v>84.04</c:v>
                </c:pt>
                <c:pt idx="4">
                  <c:v>82.98</c:v>
                </c:pt>
              </c:numCache>
            </c:numRef>
          </c:val>
          <c:extLst>
            <c:ext xmlns:c16="http://schemas.microsoft.com/office/drawing/2014/chart" uri="{C3380CC4-5D6E-409C-BE32-E72D297353CC}">
              <c16:uniqueId val="{00000000-805D-470B-9E34-95A45CDB64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805D-470B-9E34-95A45CDB64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82-4031-80BC-C4CF5742A0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6D82-4031-80BC-C4CF5742A0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109.71</c:v>
                </c:pt>
                <c:pt idx="1">
                  <c:v>106.23</c:v>
                </c:pt>
                <c:pt idx="2">
                  <c:v>103.91</c:v>
                </c:pt>
                <c:pt idx="3">
                  <c:v>102.9</c:v>
                </c:pt>
                <c:pt idx="4">
                  <c:v>121.88</c:v>
                </c:pt>
              </c:numCache>
            </c:numRef>
          </c:val>
          <c:extLst>
            <c:ext xmlns:c16="http://schemas.microsoft.com/office/drawing/2014/chart" uri="{C3380CC4-5D6E-409C-BE32-E72D297353CC}">
              <c16:uniqueId val="{00000000-1EB6-4ECE-8EB5-656FB2B6FD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1EB6-4ECE-8EB5-656FB2B6FD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N55" zoomScale="75" zoomScaleNormal="75"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熊本県　大津町</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4700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3221</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97.7</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3900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103</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109.71</v>
      </c>
      <c r="Y32" s="90"/>
      <c r="Z32" s="90"/>
      <c r="AA32" s="90"/>
      <c r="AB32" s="90"/>
      <c r="AC32" s="90"/>
      <c r="AD32" s="90"/>
      <c r="AE32" s="90"/>
      <c r="AF32" s="90"/>
      <c r="AG32" s="90"/>
      <c r="AH32" s="90"/>
      <c r="AI32" s="90"/>
      <c r="AJ32" s="90"/>
      <c r="AK32" s="90"/>
      <c r="AL32" s="90"/>
      <c r="AM32" s="90"/>
      <c r="AN32" s="90"/>
      <c r="AO32" s="90"/>
      <c r="AP32" s="90"/>
      <c r="AQ32" s="91"/>
      <c r="AR32" s="89">
        <f>データ!U6</f>
        <v>106.23</v>
      </c>
      <c r="AS32" s="90"/>
      <c r="AT32" s="90"/>
      <c r="AU32" s="90"/>
      <c r="AV32" s="90"/>
      <c r="AW32" s="90"/>
      <c r="AX32" s="90"/>
      <c r="AY32" s="90"/>
      <c r="AZ32" s="90"/>
      <c r="BA32" s="90"/>
      <c r="BB32" s="90"/>
      <c r="BC32" s="90"/>
      <c r="BD32" s="90"/>
      <c r="BE32" s="90"/>
      <c r="BF32" s="90"/>
      <c r="BG32" s="90"/>
      <c r="BH32" s="90"/>
      <c r="BI32" s="90"/>
      <c r="BJ32" s="90"/>
      <c r="BK32" s="91"/>
      <c r="BL32" s="89">
        <f>データ!V6</f>
        <v>103.91</v>
      </c>
      <c r="BM32" s="90"/>
      <c r="BN32" s="90"/>
      <c r="BO32" s="90"/>
      <c r="BP32" s="90"/>
      <c r="BQ32" s="90"/>
      <c r="BR32" s="90"/>
      <c r="BS32" s="90"/>
      <c r="BT32" s="90"/>
      <c r="BU32" s="90"/>
      <c r="BV32" s="90"/>
      <c r="BW32" s="90"/>
      <c r="BX32" s="90"/>
      <c r="BY32" s="90"/>
      <c r="BZ32" s="90"/>
      <c r="CA32" s="90"/>
      <c r="CB32" s="90"/>
      <c r="CC32" s="90"/>
      <c r="CD32" s="90"/>
      <c r="CE32" s="91"/>
      <c r="CF32" s="89">
        <f>データ!W6</f>
        <v>102.9</v>
      </c>
      <c r="CG32" s="90"/>
      <c r="CH32" s="90"/>
      <c r="CI32" s="90"/>
      <c r="CJ32" s="90"/>
      <c r="CK32" s="90"/>
      <c r="CL32" s="90"/>
      <c r="CM32" s="90"/>
      <c r="CN32" s="90"/>
      <c r="CO32" s="90"/>
      <c r="CP32" s="90"/>
      <c r="CQ32" s="90"/>
      <c r="CR32" s="90"/>
      <c r="CS32" s="90"/>
      <c r="CT32" s="90"/>
      <c r="CU32" s="90"/>
      <c r="CV32" s="90"/>
      <c r="CW32" s="90"/>
      <c r="CX32" s="90"/>
      <c r="CY32" s="91"/>
      <c r="CZ32" s="89">
        <f>データ!X6</f>
        <v>121.88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233.23</v>
      </c>
      <c r="JM32" s="90"/>
      <c r="JN32" s="90"/>
      <c r="JO32" s="90"/>
      <c r="JP32" s="90"/>
      <c r="JQ32" s="90"/>
      <c r="JR32" s="90"/>
      <c r="JS32" s="90"/>
      <c r="JT32" s="90"/>
      <c r="JU32" s="90"/>
      <c r="JV32" s="90"/>
      <c r="JW32" s="90"/>
      <c r="JX32" s="90"/>
      <c r="JY32" s="90"/>
      <c r="JZ32" s="90"/>
      <c r="KA32" s="90"/>
      <c r="KB32" s="90"/>
      <c r="KC32" s="90"/>
      <c r="KD32" s="90"/>
      <c r="KE32" s="91"/>
      <c r="KF32" s="89">
        <f>データ!AQ6</f>
        <v>1708.84</v>
      </c>
      <c r="KG32" s="90"/>
      <c r="KH32" s="90"/>
      <c r="KI32" s="90"/>
      <c r="KJ32" s="90"/>
      <c r="KK32" s="90"/>
      <c r="KL32" s="90"/>
      <c r="KM32" s="90"/>
      <c r="KN32" s="90"/>
      <c r="KO32" s="90"/>
      <c r="KP32" s="90"/>
      <c r="KQ32" s="90"/>
      <c r="KR32" s="90"/>
      <c r="KS32" s="90"/>
      <c r="KT32" s="90"/>
      <c r="KU32" s="90"/>
      <c r="KV32" s="90"/>
      <c r="KW32" s="90"/>
      <c r="KX32" s="90"/>
      <c r="KY32" s="91"/>
      <c r="KZ32" s="89">
        <f>データ!AR6</f>
        <v>1492.92</v>
      </c>
      <c r="LA32" s="90"/>
      <c r="LB32" s="90"/>
      <c r="LC32" s="90"/>
      <c r="LD32" s="90"/>
      <c r="LE32" s="90"/>
      <c r="LF32" s="90"/>
      <c r="LG32" s="90"/>
      <c r="LH32" s="90"/>
      <c r="LI32" s="90"/>
      <c r="LJ32" s="90"/>
      <c r="LK32" s="90"/>
      <c r="LL32" s="90"/>
      <c r="LM32" s="90"/>
      <c r="LN32" s="90"/>
      <c r="LO32" s="90"/>
      <c r="LP32" s="90"/>
      <c r="LQ32" s="90"/>
      <c r="LR32" s="90"/>
      <c r="LS32" s="91"/>
      <c r="LT32" s="89">
        <f>データ!AS6</f>
        <v>2099.6999999999998</v>
      </c>
      <c r="LU32" s="90"/>
      <c r="LV32" s="90"/>
      <c r="LW32" s="90"/>
      <c r="LX32" s="90"/>
      <c r="LY32" s="90"/>
      <c r="LZ32" s="90"/>
      <c r="MA32" s="90"/>
      <c r="MB32" s="90"/>
      <c r="MC32" s="90"/>
      <c r="MD32" s="90"/>
      <c r="ME32" s="90"/>
      <c r="MF32" s="90"/>
      <c r="MG32" s="90"/>
      <c r="MH32" s="90"/>
      <c r="MI32" s="90"/>
      <c r="MJ32" s="90"/>
      <c r="MK32" s="90"/>
      <c r="ML32" s="90"/>
      <c r="MM32" s="91"/>
      <c r="MN32" s="89">
        <f>データ!AT6</f>
        <v>2639.02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4.5599999999999996</v>
      </c>
      <c r="OG32" s="90"/>
      <c r="OH32" s="90"/>
      <c r="OI32" s="90"/>
      <c r="OJ32" s="90"/>
      <c r="OK32" s="90"/>
      <c r="OL32" s="90"/>
      <c r="OM32" s="90"/>
      <c r="ON32" s="90"/>
      <c r="OO32" s="90"/>
      <c r="OP32" s="90"/>
      <c r="OQ32" s="90"/>
      <c r="OR32" s="90"/>
      <c r="OS32" s="90"/>
      <c r="OT32" s="90"/>
      <c r="OU32" s="90"/>
      <c r="OV32" s="90"/>
      <c r="OW32" s="90"/>
      <c r="OX32" s="90"/>
      <c r="OY32" s="91"/>
      <c r="OZ32" s="89">
        <f>データ!BB6</f>
        <v>4.1100000000000003</v>
      </c>
      <c r="PA32" s="90"/>
      <c r="PB32" s="90"/>
      <c r="PC32" s="90"/>
      <c r="PD32" s="90"/>
      <c r="PE32" s="90"/>
      <c r="PF32" s="90"/>
      <c r="PG32" s="90"/>
      <c r="PH32" s="90"/>
      <c r="PI32" s="90"/>
      <c r="PJ32" s="90"/>
      <c r="PK32" s="90"/>
      <c r="PL32" s="90"/>
      <c r="PM32" s="90"/>
      <c r="PN32" s="90"/>
      <c r="PO32" s="90"/>
      <c r="PP32" s="90"/>
      <c r="PQ32" s="90"/>
      <c r="PR32" s="90"/>
      <c r="PS32" s="91"/>
      <c r="PT32" s="89">
        <f>データ!BC6</f>
        <v>3.5</v>
      </c>
      <c r="PU32" s="90"/>
      <c r="PV32" s="90"/>
      <c r="PW32" s="90"/>
      <c r="PX32" s="90"/>
      <c r="PY32" s="90"/>
      <c r="PZ32" s="90"/>
      <c r="QA32" s="90"/>
      <c r="QB32" s="90"/>
      <c r="QC32" s="90"/>
      <c r="QD32" s="90"/>
      <c r="QE32" s="90"/>
      <c r="QF32" s="90"/>
      <c r="QG32" s="90"/>
      <c r="QH32" s="90"/>
      <c r="QI32" s="90"/>
      <c r="QJ32" s="90"/>
      <c r="QK32" s="90"/>
      <c r="QL32" s="90"/>
      <c r="QM32" s="91"/>
      <c r="QN32" s="89">
        <f>データ!BD6</f>
        <v>2.95</v>
      </c>
      <c r="QO32" s="90"/>
      <c r="QP32" s="90"/>
      <c r="QQ32" s="90"/>
      <c r="QR32" s="90"/>
      <c r="QS32" s="90"/>
      <c r="QT32" s="90"/>
      <c r="QU32" s="90"/>
      <c r="QV32" s="90"/>
      <c r="QW32" s="90"/>
      <c r="QX32" s="90"/>
      <c r="QY32" s="90"/>
      <c r="QZ32" s="90"/>
      <c r="RA32" s="90"/>
      <c r="RB32" s="90"/>
      <c r="RC32" s="90"/>
      <c r="RD32" s="90"/>
      <c r="RE32" s="90"/>
      <c r="RF32" s="90"/>
      <c r="RG32" s="91"/>
      <c r="RH32" s="89">
        <f>データ!BE6</f>
        <v>2.38</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104</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109.92</v>
      </c>
      <c r="Y55" s="90"/>
      <c r="Z55" s="90"/>
      <c r="AA55" s="90"/>
      <c r="AB55" s="90"/>
      <c r="AC55" s="90"/>
      <c r="AD55" s="90"/>
      <c r="AE55" s="90"/>
      <c r="AF55" s="90"/>
      <c r="AG55" s="90"/>
      <c r="AH55" s="90"/>
      <c r="AI55" s="90"/>
      <c r="AJ55" s="90"/>
      <c r="AK55" s="90"/>
      <c r="AL55" s="90"/>
      <c r="AM55" s="90"/>
      <c r="AN55" s="90"/>
      <c r="AO55" s="90"/>
      <c r="AP55" s="90"/>
      <c r="AQ55" s="91"/>
      <c r="AR55" s="89">
        <f>データ!BM6</f>
        <v>106.39</v>
      </c>
      <c r="AS55" s="90"/>
      <c r="AT55" s="90"/>
      <c r="AU55" s="90"/>
      <c r="AV55" s="90"/>
      <c r="AW55" s="90"/>
      <c r="AX55" s="90"/>
      <c r="AY55" s="90"/>
      <c r="AZ55" s="90"/>
      <c r="BA55" s="90"/>
      <c r="BB55" s="90"/>
      <c r="BC55" s="90"/>
      <c r="BD55" s="90"/>
      <c r="BE55" s="90"/>
      <c r="BF55" s="90"/>
      <c r="BG55" s="90"/>
      <c r="BH55" s="90"/>
      <c r="BI55" s="90"/>
      <c r="BJ55" s="90"/>
      <c r="BK55" s="91"/>
      <c r="BL55" s="89">
        <f>データ!BN6</f>
        <v>104.02</v>
      </c>
      <c r="BM55" s="90"/>
      <c r="BN55" s="90"/>
      <c r="BO55" s="90"/>
      <c r="BP55" s="90"/>
      <c r="BQ55" s="90"/>
      <c r="BR55" s="90"/>
      <c r="BS55" s="90"/>
      <c r="BT55" s="90"/>
      <c r="BU55" s="90"/>
      <c r="BV55" s="90"/>
      <c r="BW55" s="90"/>
      <c r="BX55" s="90"/>
      <c r="BY55" s="90"/>
      <c r="BZ55" s="90"/>
      <c r="CA55" s="90"/>
      <c r="CB55" s="90"/>
      <c r="CC55" s="90"/>
      <c r="CD55" s="90"/>
      <c r="CE55" s="91"/>
      <c r="CF55" s="89">
        <f>データ!BO6</f>
        <v>102.98</v>
      </c>
      <c r="CG55" s="90"/>
      <c r="CH55" s="90"/>
      <c r="CI55" s="90"/>
      <c r="CJ55" s="90"/>
      <c r="CK55" s="90"/>
      <c r="CL55" s="90"/>
      <c r="CM55" s="90"/>
      <c r="CN55" s="90"/>
      <c r="CO55" s="90"/>
      <c r="CP55" s="90"/>
      <c r="CQ55" s="90"/>
      <c r="CR55" s="90"/>
      <c r="CS55" s="90"/>
      <c r="CT55" s="90"/>
      <c r="CU55" s="90"/>
      <c r="CV55" s="90"/>
      <c r="CW55" s="90"/>
      <c r="CX55" s="90"/>
      <c r="CY55" s="91"/>
      <c r="CZ55" s="89">
        <f>データ!BP6</f>
        <v>122.73</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41.69</v>
      </c>
      <c r="ES55" s="90"/>
      <c r="ET55" s="90"/>
      <c r="EU55" s="90"/>
      <c r="EV55" s="90"/>
      <c r="EW55" s="90"/>
      <c r="EX55" s="90"/>
      <c r="EY55" s="90"/>
      <c r="EZ55" s="90"/>
      <c r="FA55" s="90"/>
      <c r="FB55" s="90"/>
      <c r="FC55" s="90"/>
      <c r="FD55" s="90"/>
      <c r="FE55" s="90"/>
      <c r="FF55" s="90"/>
      <c r="FG55" s="90"/>
      <c r="FH55" s="90"/>
      <c r="FI55" s="90"/>
      <c r="FJ55" s="90"/>
      <c r="FK55" s="91"/>
      <c r="FL55" s="89">
        <f>データ!BX6</f>
        <v>43.43</v>
      </c>
      <c r="FM55" s="90"/>
      <c r="FN55" s="90"/>
      <c r="FO55" s="90"/>
      <c r="FP55" s="90"/>
      <c r="FQ55" s="90"/>
      <c r="FR55" s="90"/>
      <c r="FS55" s="90"/>
      <c r="FT55" s="90"/>
      <c r="FU55" s="90"/>
      <c r="FV55" s="90"/>
      <c r="FW55" s="90"/>
      <c r="FX55" s="90"/>
      <c r="FY55" s="90"/>
      <c r="FZ55" s="90"/>
      <c r="GA55" s="90"/>
      <c r="GB55" s="90"/>
      <c r="GC55" s="90"/>
      <c r="GD55" s="90"/>
      <c r="GE55" s="91"/>
      <c r="GF55" s="89">
        <f>データ!BY6</f>
        <v>45.16</v>
      </c>
      <c r="GG55" s="90"/>
      <c r="GH55" s="90"/>
      <c r="GI55" s="90"/>
      <c r="GJ55" s="90"/>
      <c r="GK55" s="90"/>
      <c r="GL55" s="90"/>
      <c r="GM55" s="90"/>
      <c r="GN55" s="90"/>
      <c r="GO55" s="90"/>
      <c r="GP55" s="90"/>
      <c r="GQ55" s="90"/>
      <c r="GR55" s="90"/>
      <c r="GS55" s="90"/>
      <c r="GT55" s="90"/>
      <c r="GU55" s="90"/>
      <c r="GV55" s="90"/>
      <c r="GW55" s="90"/>
      <c r="GX55" s="90"/>
      <c r="GY55" s="91"/>
      <c r="GZ55" s="89">
        <f>データ!BZ6</f>
        <v>44.84</v>
      </c>
      <c r="HA55" s="90"/>
      <c r="HB55" s="90"/>
      <c r="HC55" s="90"/>
      <c r="HD55" s="90"/>
      <c r="HE55" s="90"/>
      <c r="HF55" s="90"/>
      <c r="HG55" s="90"/>
      <c r="HH55" s="90"/>
      <c r="HI55" s="90"/>
      <c r="HJ55" s="90"/>
      <c r="HK55" s="90"/>
      <c r="HL55" s="90"/>
      <c r="HM55" s="90"/>
      <c r="HN55" s="90"/>
      <c r="HO55" s="90"/>
      <c r="HP55" s="90"/>
      <c r="HQ55" s="90"/>
      <c r="HR55" s="90"/>
      <c r="HS55" s="91"/>
      <c r="HT55" s="89">
        <f>データ!CA6</f>
        <v>38.28</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77.53</v>
      </c>
      <c r="JM55" s="90"/>
      <c r="JN55" s="90"/>
      <c r="JO55" s="90"/>
      <c r="JP55" s="90"/>
      <c r="JQ55" s="90"/>
      <c r="JR55" s="90"/>
      <c r="JS55" s="90"/>
      <c r="JT55" s="90"/>
      <c r="JU55" s="90"/>
      <c r="JV55" s="90"/>
      <c r="JW55" s="90"/>
      <c r="JX55" s="90"/>
      <c r="JY55" s="90"/>
      <c r="JZ55" s="90"/>
      <c r="KA55" s="90"/>
      <c r="KB55" s="90"/>
      <c r="KC55" s="90"/>
      <c r="KD55" s="90"/>
      <c r="KE55" s="91"/>
      <c r="KF55" s="89">
        <f>データ!CI6</f>
        <v>64.11</v>
      </c>
      <c r="KG55" s="90"/>
      <c r="KH55" s="90"/>
      <c r="KI55" s="90"/>
      <c r="KJ55" s="90"/>
      <c r="KK55" s="90"/>
      <c r="KL55" s="90"/>
      <c r="KM55" s="90"/>
      <c r="KN55" s="90"/>
      <c r="KO55" s="90"/>
      <c r="KP55" s="90"/>
      <c r="KQ55" s="90"/>
      <c r="KR55" s="90"/>
      <c r="KS55" s="90"/>
      <c r="KT55" s="90"/>
      <c r="KU55" s="90"/>
      <c r="KV55" s="90"/>
      <c r="KW55" s="90"/>
      <c r="KX55" s="90"/>
      <c r="KY55" s="91"/>
      <c r="KZ55" s="89">
        <f>データ!CJ6</f>
        <v>67.64</v>
      </c>
      <c r="LA55" s="90"/>
      <c r="LB55" s="90"/>
      <c r="LC55" s="90"/>
      <c r="LD55" s="90"/>
      <c r="LE55" s="90"/>
      <c r="LF55" s="90"/>
      <c r="LG55" s="90"/>
      <c r="LH55" s="90"/>
      <c r="LI55" s="90"/>
      <c r="LJ55" s="90"/>
      <c r="LK55" s="90"/>
      <c r="LL55" s="90"/>
      <c r="LM55" s="90"/>
      <c r="LN55" s="90"/>
      <c r="LO55" s="90"/>
      <c r="LP55" s="90"/>
      <c r="LQ55" s="90"/>
      <c r="LR55" s="90"/>
      <c r="LS55" s="91"/>
      <c r="LT55" s="89">
        <f>データ!CK6</f>
        <v>70.430000000000007</v>
      </c>
      <c r="LU55" s="90"/>
      <c r="LV55" s="90"/>
      <c r="LW55" s="90"/>
      <c r="LX55" s="90"/>
      <c r="LY55" s="90"/>
      <c r="LZ55" s="90"/>
      <c r="MA55" s="90"/>
      <c r="MB55" s="90"/>
      <c r="MC55" s="90"/>
      <c r="MD55" s="90"/>
      <c r="ME55" s="90"/>
      <c r="MF55" s="90"/>
      <c r="MG55" s="90"/>
      <c r="MH55" s="90"/>
      <c r="MI55" s="90"/>
      <c r="MJ55" s="90"/>
      <c r="MK55" s="90"/>
      <c r="ML55" s="90"/>
      <c r="MM55" s="91"/>
      <c r="MN55" s="89">
        <f>データ!CL6</f>
        <v>68.53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96.75</v>
      </c>
      <c r="OG55" s="90"/>
      <c r="OH55" s="90"/>
      <c r="OI55" s="90"/>
      <c r="OJ55" s="90"/>
      <c r="OK55" s="90"/>
      <c r="OL55" s="90"/>
      <c r="OM55" s="90"/>
      <c r="ON55" s="90"/>
      <c r="OO55" s="90"/>
      <c r="OP55" s="90"/>
      <c r="OQ55" s="90"/>
      <c r="OR55" s="90"/>
      <c r="OS55" s="90"/>
      <c r="OT55" s="90"/>
      <c r="OU55" s="90"/>
      <c r="OV55" s="90"/>
      <c r="OW55" s="90"/>
      <c r="OX55" s="90"/>
      <c r="OY55" s="91"/>
      <c r="OZ55" s="89">
        <f>データ!CT6</f>
        <v>82.34</v>
      </c>
      <c r="PA55" s="90"/>
      <c r="PB55" s="90"/>
      <c r="PC55" s="90"/>
      <c r="PD55" s="90"/>
      <c r="PE55" s="90"/>
      <c r="PF55" s="90"/>
      <c r="PG55" s="90"/>
      <c r="PH55" s="90"/>
      <c r="PI55" s="90"/>
      <c r="PJ55" s="90"/>
      <c r="PK55" s="90"/>
      <c r="PL55" s="90"/>
      <c r="PM55" s="90"/>
      <c r="PN55" s="90"/>
      <c r="PO55" s="90"/>
      <c r="PP55" s="90"/>
      <c r="PQ55" s="90"/>
      <c r="PR55" s="90"/>
      <c r="PS55" s="91"/>
      <c r="PT55" s="89">
        <f>データ!CU6</f>
        <v>82.98</v>
      </c>
      <c r="PU55" s="90"/>
      <c r="PV55" s="90"/>
      <c r="PW55" s="90"/>
      <c r="PX55" s="90"/>
      <c r="PY55" s="90"/>
      <c r="PZ55" s="90"/>
      <c r="QA55" s="90"/>
      <c r="QB55" s="90"/>
      <c r="QC55" s="90"/>
      <c r="QD55" s="90"/>
      <c r="QE55" s="90"/>
      <c r="QF55" s="90"/>
      <c r="QG55" s="90"/>
      <c r="QH55" s="90"/>
      <c r="QI55" s="90"/>
      <c r="QJ55" s="90"/>
      <c r="QK55" s="90"/>
      <c r="QL55" s="90"/>
      <c r="QM55" s="91"/>
      <c r="QN55" s="89">
        <f>データ!CV6</f>
        <v>84.04</v>
      </c>
      <c r="QO55" s="90"/>
      <c r="QP55" s="90"/>
      <c r="QQ55" s="90"/>
      <c r="QR55" s="90"/>
      <c r="QS55" s="90"/>
      <c r="QT55" s="90"/>
      <c r="QU55" s="90"/>
      <c r="QV55" s="90"/>
      <c r="QW55" s="90"/>
      <c r="QX55" s="90"/>
      <c r="QY55" s="90"/>
      <c r="QZ55" s="90"/>
      <c r="RA55" s="90"/>
      <c r="RB55" s="90"/>
      <c r="RC55" s="90"/>
      <c r="RD55" s="90"/>
      <c r="RE55" s="90"/>
      <c r="RF55" s="90"/>
      <c r="RG55" s="91"/>
      <c r="RH55" s="89">
        <f>データ!CW6</f>
        <v>82.98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44.76</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45.91</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48.94</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51.76</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53.8</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0</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0</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0</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0</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0</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54.3</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55.32</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55.08</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56.95</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58</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4.66</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7.35</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7.6</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7.9</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8.2100000000000009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0.06</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0.09</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0.4</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0.14000000000000001</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0.19</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jL4Wpm8gwrxK9O+TPAYDNyavwTZfNn50SnQHQxwt5gC3af9juFBPoM53031LL2DzNAPpzu/jMtrUFXoX+P28AA==" saltValue="WdA3vwphzRTyNTYsGm+Ot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109.71</v>
      </c>
      <c r="U6" s="35">
        <f>U7</f>
        <v>106.23</v>
      </c>
      <c r="V6" s="35">
        <f>V7</f>
        <v>103.91</v>
      </c>
      <c r="W6" s="35">
        <f>W7</f>
        <v>102.9</v>
      </c>
      <c r="X6" s="35">
        <f t="shared" si="3"/>
        <v>121.88</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233.23</v>
      </c>
      <c r="AQ6" s="35">
        <f>AQ7</f>
        <v>1708.84</v>
      </c>
      <c r="AR6" s="35">
        <f>AR7</f>
        <v>1492.92</v>
      </c>
      <c r="AS6" s="35">
        <f>AS7</f>
        <v>2099.6999999999998</v>
      </c>
      <c r="AT6" s="35">
        <f t="shared" si="3"/>
        <v>2639.02</v>
      </c>
      <c r="AU6" s="35">
        <f t="shared" si="3"/>
        <v>732.52</v>
      </c>
      <c r="AV6" s="35">
        <f t="shared" si="3"/>
        <v>819.73</v>
      </c>
      <c r="AW6" s="35">
        <f t="shared" si="3"/>
        <v>834.05</v>
      </c>
      <c r="AX6" s="35">
        <f t="shared" si="3"/>
        <v>1011.55</v>
      </c>
      <c r="AY6" s="35">
        <f t="shared" si="3"/>
        <v>913.57</v>
      </c>
      <c r="AZ6" s="33" t="str">
        <f>IF(AZ7="-","【-】","【"&amp;SUBSTITUTE(TEXT(AZ7,"#,##0.00"),"-","△")&amp;"】")</f>
        <v>【494.95】</v>
      </c>
      <c r="BA6" s="35">
        <f t="shared" si="3"/>
        <v>4.5599999999999996</v>
      </c>
      <c r="BB6" s="35">
        <f>BB7</f>
        <v>4.1100000000000003</v>
      </c>
      <c r="BC6" s="35">
        <f>BC7</f>
        <v>3.5</v>
      </c>
      <c r="BD6" s="35">
        <f>BD7</f>
        <v>2.95</v>
      </c>
      <c r="BE6" s="35">
        <f t="shared" si="3"/>
        <v>2.38</v>
      </c>
      <c r="BF6" s="35">
        <f t="shared" si="3"/>
        <v>498.01</v>
      </c>
      <c r="BG6" s="35">
        <f t="shared" si="3"/>
        <v>490.39</v>
      </c>
      <c r="BH6" s="35">
        <f t="shared" si="3"/>
        <v>475.44</v>
      </c>
      <c r="BI6" s="35">
        <f t="shared" si="3"/>
        <v>413.6</v>
      </c>
      <c r="BJ6" s="35">
        <f t="shared" si="3"/>
        <v>398.17</v>
      </c>
      <c r="BK6" s="33" t="str">
        <f>IF(BK7="-","【-】","【"&amp;SUBSTITUTE(TEXT(BK7,"#,##0.00"),"-","△")&amp;"】")</f>
        <v>【229.84】</v>
      </c>
      <c r="BL6" s="35">
        <f t="shared" si="3"/>
        <v>109.92</v>
      </c>
      <c r="BM6" s="35">
        <f>BM7</f>
        <v>106.39</v>
      </c>
      <c r="BN6" s="35">
        <f>BN7</f>
        <v>104.02</v>
      </c>
      <c r="BO6" s="35">
        <f>BO7</f>
        <v>102.98</v>
      </c>
      <c r="BP6" s="35">
        <f t="shared" si="3"/>
        <v>122.73</v>
      </c>
      <c r="BQ6" s="35">
        <f t="shared" si="3"/>
        <v>90.22</v>
      </c>
      <c r="BR6" s="35">
        <f t="shared" si="3"/>
        <v>90.8</v>
      </c>
      <c r="BS6" s="35">
        <f t="shared" si="3"/>
        <v>93.49</v>
      </c>
      <c r="BT6" s="35">
        <f t="shared" si="3"/>
        <v>94.77</v>
      </c>
      <c r="BU6" s="35">
        <f t="shared" si="3"/>
        <v>89.59</v>
      </c>
      <c r="BV6" s="33" t="str">
        <f>IF(BV7="-","【-】","【"&amp;SUBSTITUTE(TEXT(BV7,"#,##0.00"),"-","△")&amp;"】")</f>
        <v>【110.13】</v>
      </c>
      <c r="BW6" s="35">
        <f t="shared" si="3"/>
        <v>41.69</v>
      </c>
      <c r="BX6" s="35">
        <f>BX7</f>
        <v>43.43</v>
      </c>
      <c r="BY6" s="35">
        <f>BY7</f>
        <v>45.16</v>
      </c>
      <c r="BZ6" s="35">
        <f>BZ7</f>
        <v>44.84</v>
      </c>
      <c r="CA6" s="35">
        <f t="shared" si="3"/>
        <v>38.28</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77.53</v>
      </c>
      <c r="CI6" s="35">
        <f>CI7</f>
        <v>64.11</v>
      </c>
      <c r="CJ6" s="35">
        <f>CJ7</f>
        <v>67.64</v>
      </c>
      <c r="CK6" s="35">
        <f>CK7</f>
        <v>70.430000000000007</v>
      </c>
      <c r="CL6" s="35">
        <f t="shared" si="5"/>
        <v>68.53</v>
      </c>
      <c r="CM6" s="35">
        <f t="shared" si="5"/>
        <v>34.92</v>
      </c>
      <c r="CN6" s="35">
        <f t="shared" si="5"/>
        <v>34.19</v>
      </c>
      <c r="CO6" s="35">
        <f t="shared" si="5"/>
        <v>36.65</v>
      </c>
      <c r="CP6" s="35">
        <f t="shared" si="5"/>
        <v>33.29</v>
      </c>
      <c r="CQ6" s="35">
        <f t="shared" si="5"/>
        <v>31.77</v>
      </c>
      <c r="CR6" s="33" t="str">
        <f>IF(CR7="-","【-】","【"&amp;SUBSTITUTE(TEXT(CR7,"#,##0.00"),"-","△")&amp;"】")</f>
        <v>【52.61】</v>
      </c>
      <c r="CS6" s="35">
        <f t="shared" ref="CS6:DB6" si="6">CS7</f>
        <v>96.75</v>
      </c>
      <c r="CT6" s="35">
        <f>CT7</f>
        <v>82.34</v>
      </c>
      <c r="CU6" s="35">
        <f>CU7</f>
        <v>82.98</v>
      </c>
      <c r="CV6" s="35">
        <f>CV7</f>
        <v>84.04</v>
      </c>
      <c r="CW6" s="35">
        <f t="shared" si="6"/>
        <v>82.98</v>
      </c>
      <c r="CX6" s="35">
        <f t="shared" si="6"/>
        <v>50.9</v>
      </c>
      <c r="CY6" s="35">
        <f t="shared" si="6"/>
        <v>49.05</v>
      </c>
      <c r="CZ6" s="35">
        <f t="shared" si="6"/>
        <v>50.94</v>
      </c>
      <c r="DA6" s="35">
        <f t="shared" si="6"/>
        <v>49.76</v>
      </c>
      <c r="DB6" s="35">
        <f t="shared" si="6"/>
        <v>49.18</v>
      </c>
      <c r="DC6" s="33" t="str">
        <f>IF(DC7="-","【-】","【"&amp;SUBSTITUTE(TEXT(DC7,"#,##0.00"),"-","△")&amp;"】")</f>
        <v>【77.52】</v>
      </c>
      <c r="DD6" s="35">
        <f t="shared" ref="DD6:DM6" si="7">DD7</f>
        <v>44.76</v>
      </c>
      <c r="DE6" s="35">
        <f>DE7</f>
        <v>45.91</v>
      </c>
      <c r="DF6" s="35">
        <f>DF7</f>
        <v>48.94</v>
      </c>
      <c r="DG6" s="35">
        <f>DG7</f>
        <v>51.76</v>
      </c>
      <c r="DH6" s="35">
        <f t="shared" si="7"/>
        <v>53.8</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15">
      <c r="A7"/>
      <c r="B7" s="37" t="s">
        <v>86</v>
      </c>
      <c r="C7" s="37" t="s">
        <v>87</v>
      </c>
      <c r="D7" s="37" t="s">
        <v>88</v>
      </c>
      <c r="E7" s="37" t="s">
        <v>89</v>
      </c>
      <c r="F7" s="37" t="s">
        <v>90</v>
      </c>
      <c r="G7" s="37" t="s">
        <v>91</v>
      </c>
      <c r="H7" s="37" t="s">
        <v>92</v>
      </c>
      <c r="I7" s="37" t="s">
        <v>93</v>
      </c>
      <c r="J7" s="37" t="s">
        <v>94</v>
      </c>
      <c r="K7" s="38">
        <v>4700</v>
      </c>
      <c r="L7" s="37" t="s">
        <v>95</v>
      </c>
      <c r="M7" s="38">
        <v>1</v>
      </c>
      <c r="N7" s="38">
        <v>3221</v>
      </c>
      <c r="O7" s="39" t="s">
        <v>96</v>
      </c>
      <c r="P7" s="39">
        <v>97.7</v>
      </c>
      <c r="Q7" s="38">
        <v>6</v>
      </c>
      <c r="R7" s="38">
        <v>3900</v>
      </c>
      <c r="S7" s="37" t="s">
        <v>97</v>
      </c>
      <c r="T7" s="40">
        <v>109.71</v>
      </c>
      <c r="U7" s="40">
        <v>106.23</v>
      </c>
      <c r="V7" s="40">
        <v>103.91</v>
      </c>
      <c r="W7" s="40">
        <v>102.9</v>
      </c>
      <c r="X7" s="40">
        <v>121.88</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233.23</v>
      </c>
      <c r="AQ7" s="40">
        <v>1708.84</v>
      </c>
      <c r="AR7" s="40">
        <v>1492.92</v>
      </c>
      <c r="AS7" s="40">
        <v>2099.6999999999998</v>
      </c>
      <c r="AT7" s="40">
        <v>2639.02</v>
      </c>
      <c r="AU7" s="40">
        <v>732.52</v>
      </c>
      <c r="AV7" s="40">
        <v>819.73</v>
      </c>
      <c r="AW7" s="40">
        <v>834.05</v>
      </c>
      <c r="AX7" s="40">
        <v>1011.55</v>
      </c>
      <c r="AY7" s="40">
        <v>913.57</v>
      </c>
      <c r="AZ7" s="40">
        <v>494.95</v>
      </c>
      <c r="BA7" s="40">
        <v>4.5599999999999996</v>
      </c>
      <c r="BB7" s="40">
        <v>4.1100000000000003</v>
      </c>
      <c r="BC7" s="40">
        <v>3.5</v>
      </c>
      <c r="BD7" s="40">
        <v>2.95</v>
      </c>
      <c r="BE7" s="40">
        <v>2.38</v>
      </c>
      <c r="BF7" s="40">
        <v>498.01</v>
      </c>
      <c r="BG7" s="40">
        <v>490.39</v>
      </c>
      <c r="BH7" s="40">
        <v>475.44</v>
      </c>
      <c r="BI7" s="40">
        <v>413.6</v>
      </c>
      <c r="BJ7" s="40">
        <v>398.17</v>
      </c>
      <c r="BK7" s="40">
        <v>229.84</v>
      </c>
      <c r="BL7" s="40">
        <v>109.92</v>
      </c>
      <c r="BM7" s="40">
        <v>106.39</v>
      </c>
      <c r="BN7" s="40">
        <v>104.02</v>
      </c>
      <c r="BO7" s="40">
        <v>102.98</v>
      </c>
      <c r="BP7" s="40">
        <v>122.73</v>
      </c>
      <c r="BQ7" s="40">
        <v>90.22</v>
      </c>
      <c r="BR7" s="40">
        <v>90.8</v>
      </c>
      <c r="BS7" s="40">
        <v>93.49</v>
      </c>
      <c r="BT7" s="40">
        <v>94.77</v>
      </c>
      <c r="BU7" s="40">
        <v>89.59</v>
      </c>
      <c r="BV7" s="40">
        <v>110.13</v>
      </c>
      <c r="BW7" s="40">
        <v>41.69</v>
      </c>
      <c r="BX7" s="40">
        <v>43.43</v>
      </c>
      <c r="BY7" s="40">
        <v>45.16</v>
      </c>
      <c r="BZ7" s="40">
        <v>44.84</v>
      </c>
      <c r="CA7" s="40">
        <v>38.28</v>
      </c>
      <c r="CB7" s="40">
        <v>49.94</v>
      </c>
      <c r="CC7" s="40">
        <v>50.56</v>
      </c>
      <c r="CD7" s="40">
        <v>49.4</v>
      </c>
      <c r="CE7" s="40">
        <v>49.51</v>
      </c>
      <c r="CF7" s="40">
        <v>52.49</v>
      </c>
      <c r="CG7" s="40">
        <v>19.72</v>
      </c>
      <c r="CH7" s="40">
        <v>77.53</v>
      </c>
      <c r="CI7" s="40">
        <v>64.11</v>
      </c>
      <c r="CJ7" s="40">
        <v>67.64</v>
      </c>
      <c r="CK7" s="40">
        <v>70.430000000000007</v>
      </c>
      <c r="CL7" s="40">
        <v>68.53</v>
      </c>
      <c r="CM7" s="40">
        <v>34.92</v>
      </c>
      <c r="CN7" s="40">
        <v>34.19</v>
      </c>
      <c r="CO7" s="40">
        <v>36.65</v>
      </c>
      <c r="CP7" s="40">
        <v>33.29</v>
      </c>
      <c r="CQ7" s="40">
        <v>31.77</v>
      </c>
      <c r="CR7" s="40">
        <v>52.61</v>
      </c>
      <c r="CS7" s="40">
        <v>96.75</v>
      </c>
      <c r="CT7" s="40">
        <v>82.34</v>
      </c>
      <c r="CU7" s="40">
        <v>82.98</v>
      </c>
      <c r="CV7" s="40">
        <v>84.04</v>
      </c>
      <c r="CW7" s="40">
        <v>82.98</v>
      </c>
      <c r="CX7" s="40">
        <v>50.9</v>
      </c>
      <c r="CY7" s="40">
        <v>49.05</v>
      </c>
      <c r="CZ7" s="40">
        <v>50.94</v>
      </c>
      <c r="DA7" s="40">
        <v>49.76</v>
      </c>
      <c r="DB7" s="40">
        <v>49.18</v>
      </c>
      <c r="DC7" s="40">
        <v>77.52</v>
      </c>
      <c r="DD7" s="40">
        <v>44.76</v>
      </c>
      <c r="DE7" s="40">
        <v>45.91</v>
      </c>
      <c r="DF7" s="40">
        <v>48.94</v>
      </c>
      <c r="DG7" s="40">
        <v>51.76</v>
      </c>
      <c r="DH7" s="40">
        <v>53.8</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109.71</v>
      </c>
      <c r="V11" s="48">
        <f>IF(U6="-",NA(),U6)</f>
        <v>106.23</v>
      </c>
      <c r="W11" s="48">
        <f>IF(V6="-",NA(),V6)</f>
        <v>103.91</v>
      </c>
      <c r="X11" s="48">
        <f>IF(W6="-",NA(),W6)</f>
        <v>102.9</v>
      </c>
      <c r="Y11" s="48">
        <f>IF(X6="-",NA(),X6)</f>
        <v>121.88</v>
      </c>
      <c r="AE11" s="47" t="s">
        <v>23</v>
      </c>
      <c r="AF11" s="48">
        <f>IF(AE6="-",NA(),AE6)</f>
        <v>0</v>
      </c>
      <c r="AG11" s="48">
        <f>IF(AF6="-",NA(),AF6)</f>
        <v>0</v>
      </c>
      <c r="AH11" s="48">
        <f>IF(AG6="-",NA(),AG6)</f>
        <v>0</v>
      </c>
      <c r="AI11" s="48">
        <f>IF(AH6="-",NA(),AH6)</f>
        <v>0</v>
      </c>
      <c r="AJ11" s="48">
        <f>IF(AI6="-",NA(),AI6)</f>
        <v>0</v>
      </c>
      <c r="AP11" s="47" t="s">
        <v>23</v>
      </c>
      <c r="AQ11" s="48">
        <f>IF(AP6="-",NA(),AP6)</f>
        <v>233.23</v>
      </c>
      <c r="AR11" s="48">
        <f>IF(AQ6="-",NA(),AQ6)</f>
        <v>1708.84</v>
      </c>
      <c r="AS11" s="48">
        <f>IF(AR6="-",NA(),AR6)</f>
        <v>1492.92</v>
      </c>
      <c r="AT11" s="48">
        <f>IF(AS6="-",NA(),AS6)</f>
        <v>2099.6999999999998</v>
      </c>
      <c r="AU11" s="48">
        <f>IF(AT6="-",NA(),AT6)</f>
        <v>2639.02</v>
      </c>
      <c r="BA11" s="47" t="s">
        <v>23</v>
      </c>
      <c r="BB11" s="48">
        <f>IF(BA6="-",NA(),BA6)</f>
        <v>4.5599999999999996</v>
      </c>
      <c r="BC11" s="48">
        <f>IF(BB6="-",NA(),BB6)</f>
        <v>4.1100000000000003</v>
      </c>
      <c r="BD11" s="48">
        <f>IF(BC6="-",NA(),BC6)</f>
        <v>3.5</v>
      </c>
      <c r="BE11" s="48">
        <f>IF(BD6="-",NA(),BD6)</f>
        <v>2.95</v>
      </c>
      <c r="BF11" s="48">
        <f>IF(BE6="-",NA(),BE6)</f>
        <v>2.38</v>
      </c>
      <c r="BL11" s="47" t="s">
        <v>23</v>
      </c>
      <c r="BM11" s="48">
        <f>IF(BL6="-",NA(),BL6)</f>
        <v>109.92</v>
      </c>
      <c r="BN11" s="48">
        <f>IF(BM6="-",NA(),BM6)</f>
        <v>106.39</v>
      </c>
      <c r="BO11" s="48">
        <f>IF(BN6="-",NA(),BN6)</f>
        <v>104.02</v>
      </c>
      <c r="BP11" s="48">
        <f>IF(BO6="-",NA(),BO6)</f>
        <v>102.98</v>
      </c>
      <c r="BQ11" s="48">
        <f>IF(BP6="-",NA(),BP6)</f>
        <v>122.73</v>
      </c>
      <c r="BW11" s="47" t="s">
        <v>23</v>
      </c>
      <c r="BX11" s="48">
        <f>IF(BW6="-",NA(),BW6)</f>
        <v>41.69</v>
      </c>
      <c r="BY11" s="48">
        <f>IF(BX6="-",NA(),BX6)</f>
        <v>43.43</v>
      </c>
      <c r="BZ11" s="48">
        <f>IF(BY6="-",NA(),BY6)</f>
        <v>45.16</v>
      </c>
      <c r="CA11" s="48">
        <f>IF(BZ6="-",NA(),BZ6)</f>
        <v>44.84</v>
      </c>
      <c r="CB11" s="48">
        <f>IF(CA6="-",NA(),CA6)</f>
        <v>38.28</v>
      </c>
      <c r="CH11" s="47" t="s">
        <v>23</v>
      </c>
      <c r="CI11" s="48">
        <f>IF(CH6="-",NA(),CH6)</f>
        <v>77.53</v>
      </c>
      <c r="CJ11" s="48">
        <f>IF(CI6="-",NA(),CI6)</f>
        <v>64.11</v>
      </c>
      <c r="CK11" s="48">
        <f>IF(CJ6="-",NA(),CJ6)</f>
        <v>67.64</v>
      </c>
      <c r="CL11" s="48">
        <f>IF(CK6="-",NA(),CK6)</f>
        <v>70.430000000000007</v>
      </c>
      <c r="CM11" s="48">
        <f>IF(CL6="-",NA(),CL6)</f>
        <v>68.53</v>
      </c>
      <c r="CS11" s="47" t="s">
        <v>23</v>
      </c>
      <c r="CT11" s="48">
        <f>IF(CS6="-",NA(),CS6)</f>
        <v>96.75</v>
      </c>
      <c r="CU11" s="48">
        <f>IF(CT6="-",NA(),CT6)</f>
        <v>82.34</v>
      </c>
      <c r="CV11" s="48">
        <f>IF(CU6="-",NA(),CU6)</f>
        <v>82.98</v>
      </c>
      <c r="CW11" s="48">
        <f>IF(CV6="-",NA(),CV6)</f>
        <v>84.04</v>
      </c>
      <c r="CX11" s="48">
        <f>IF(CW6="-",NA(),CW6)</f>
        <v>82.98</v>
      </c>
      <c r="DD11" s="47" t="s">
        <v>23</v>
      </c>
      <c r="DE11" s="48">
        <f>IF(DD6="-",NA(),DD6)</f>
        <v>44.76</v>
      </c>
      <c r="DF11" s="48">
        <f>IF(DE6="-",NA(),DE6)</f>
        <v>45.91</v>
      </c>
      <c r="DG11" s="48">
        <f>IF(DF6="-",NA(),DF6)</f>
        <v>48.94</v>
      </c>
      <c r="DH11" s="48">
        <f>IF(DG6="-",NA(),DG6)</f>
        <v>51.76</v>
      </c>
      <c r="DI11" s="48">
        <f>IF(DH6="-",NA(),DH6)</f>
        <v>53.8</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2025-01-29T06:07:27Z</cp:lastPrinted>
  <dcterms:created xsi:type="dcterms:W3CDTF">2024-12-11T05:22:33Z</dcterms:created>
  <dcterms:modified xsi:type="dcterms:W3CDTF">2025-02-13T07:01:51Z</dcterms:modified>
  <cp:category/>
</cp:coreProperties>
</file>