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38 湯前町\水道\"/>
    </mc:Choice>
  </mc:AlternateContent>
  <workbookProtection workbookAlgorithmName="SHA-512" workbookHashValue="0Wvi18j46XNVJ4EKhbH2L1vVv+7JQyAAe3a6JNuzvZP4I6zlkHN9XYO4LN08jQxl58lcjmTk7RuZTPCnOBYKfA==" workbookSaltValue="WgaB6TgLoV05k9ULxi5gCA==" workbookSpinCount="100000" lockStructure="1"/>
  <bookViews>
    <workbookView xWindow="0" yWindow="0" windowWidth="28800" windowHeight="123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<sst xmlns="http://schemas.openxmlformats.org/spreadsheetml/2006/main" count="228" uniqueCount="113">
  <si>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</si>
  <si>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</si>
  <si>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</si>
  <si>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</si>
  <si>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</si>
  <si>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</si>
  <si>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</si>
  <si>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</si>
  <si>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</si>
  <si>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</si>
  <si>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</si>
  <si>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</si>
  <si>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</si>
  <si>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</si>
  <si>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</si>
  <si>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</si>
  <si>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</si>
  <si>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</si>
  <si>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</si>
  <si>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</si>
  <si>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</si>
  <si>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</si>
  <si>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</si>
  <si>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</si>
  <si>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</si>
  <si>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</si>
  <si>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</si>
  <si>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</si>
  <si>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</si>
  <si>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</si>
  <si>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</si>
  <si>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</si>
  <si>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</si>
  <si>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</si>
  <si>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</si>
  <si>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</si>
  <si>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</si>
  <si>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</si>
  <si>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</si>
  <si>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</si>
  <si>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</si>
  <si>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</si>
  <si>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</si>
  <si>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</si>
  <si>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</si>
  <si>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</si>
  <si>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</si>
  <si>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</si>
  <si>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</si>
  <si>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</si>
  <si>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</si>
  <si>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</si>
  <si>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</si>
  <si>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</si>
  <si>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</si>
  <si>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</si>
  <si>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</si>
  <si>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</si>
  <si>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</si>
  <si>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</si>
  <si>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</si>
  <si>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</si>
  <si>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</si>
  <si>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</si>
  <si>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</si>
  <si>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</si>
  <si>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</si>
  <si>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</si>
  <si>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</si>
  <si>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</si>
  <si>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</si>
  <si>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</si>
  <si>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</si>
  <si>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</si>
  <si>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</si>
  <si>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</si>
  <si>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</si>
  <si>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</si>
  <si>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</si>
  <si>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</si>
  <si>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</si>
  <si>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</si>
  <si>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</si>
  <si>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</si>
  <si>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</si>
  <si>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</si>
  <si>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</si>
  <si>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</si>
  <si>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</si>
  <si>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</si>
  <si>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</si>
  <si>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</si>
  <si>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</si>
  <si>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湯前町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</si>
  <si>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</si>
  <si>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</si>
  <si>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</si>
  <si>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</si>
  <si>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</si>
  <si>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</si>
  <si>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</si>
  <si>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</si>
  <si>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</si>
  <si>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</si>
  <si>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</si>
  <si>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</si>
  <si>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</si>
  <si>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</si>
  <si>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</si>
  <si>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</si>
  <si>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①平均値を下回っている状況ではあるが、資産の老朽化は進んでおり、施設更新等の必要性は依然として高い。
②老朽管の更新を計画的に実施しており、平均値を下回った。
③類似団体及び全国平均を上回っている。今後も計画的に管路更新を進めていく。</t>
    <rPh sb="1" eb="4">
      <t>ヘイキンチ</t>
    </rPh>
    <rPh sb="5" eb="7">
      <t>シタマワ</t>
    </rPh>
    <rPh sb="11" eb="13">
      <t>ジョウキョウ</t>
    </rPh>
    <rPh sb="19" eb="21">
      <t>シサン</t>
    </rPh>
    <rPh sb="22" eb="25">
      <t>ロウキュウカ</t>
    </rPh>
    <rPh sb="26" eb="27">
      <t>スス</t>
    </rPh>
    <rPh sb="32" eb="34">
      <t>シセツ</t>
    </rPh>
    <rPh sb="34" eb="36">
      <t>コウシン</t>
    </rPh>
    <rPh sb="36" eb="37">
      <t>トウ</t>
    </rPh>
    <rPh sb="38" eb="41">
      <t>ヒツヨウセイ</t>
    </rPh>
    <rPh sb="42" eb="44">
      <t>イゼン</t>
    </rPh>
    <rPh sb="47" eb="48">
      <t>タカ</t>
    </rPh>
    <rPh sb="52" eb="54">
      <t>ロウキュウ</t>
    </rPh>
    <rPh sb="54" eb="55">
      <t>カン</t>
    </rPh>
    <rPh sb="56" eb="58">
      <t>コウシン</t>
    </rPh>
    <rPh sb="59" eb="62">
      <t>ケイカクテキ</t>
    </rPh>
    <rPh sb="63" eb="65">
      <t>ジッシ</t>
    </rPh>
    <rPh sb="70" eb="73">
      <t>ヘイキンチ</t>
    </rPh>
    <rPh sb="74" eb="76">
      <t>シタマワ</t>
    </rPh>
    <rPh sb="81" eb="83">
      <t>ルイジ</t>
    </rPh>
    <rPh sb="83" eb="85">
      <t>ダンタイ</t>
    </rPh>
    <rPh sb="85" eb="86">
      <t>オヨ</t>
    </rPh>
    <rPh sb="87" eb="89">
      <t>ゼンコク</t>
    </rPh>
    <rPh sb="89" eb="91">
      <t>ヘイキン</t>
    </rPh>
    <rPh sb="92" eb="94">
      <t>ウワマワ</t>
    </rPh>
    <rPh sb="99" eb="101">
      <t>コンゴ</t>
    </rPh>
    <rPh sb="102" eb="105">
      <t>ケイカクテキ</t>
    </rPh>
    <rPh sb="106" eb="108">
      <t>カンロ</t>
    </rPh>
    <rPh sb="108" eb="110">
      <t>コウシン</t>
    </rPh>
    <rPh sb="111" eb="112">
      <t>ススキュウスイヒヨウキュウスイシュウエキマカナルイジダンタイオヨゼンコクヘイキンチシタマワルイシダンタイオヨゼンコクヘイキンチシタマワリョウコウレイワガンネンドチュウチョウナイゼンイキタイショウロウスイチョウサオコナゴロウスイカショシュウゼンオコナレイワガンネンドヒカクコウジョウシタマワテイキテキチョウサジッシユウシュウリツコウジョウツト</t>
    </rPh>
    <phoneticPr fontId="4"/>
  </si>
  <si>
    <t xml:space="preserve">現時点では、経営状況は概ね良好であるが、人口減少等に伴う水需要の減少、老朽化した施設や管路の更新、起業債の償還等、課題を抱えており、事業を計画的に進めていく。
アセットマネジメントの見直しを行いながら、経営基盤の改善、安定化に取り組み、持続可能な水道事業の運営を行う。
</t>
    <rPh sb="0" eb="3">
      <t>ゲンジテン</t>
    </rPh>
    <rPh sb="6" eb="8">
      <t>ケイエイ</t>
    </rPh>
    <rPh sb="8" eb="10">
      <t>ジョウキョウ</t>
    </rPh>
    <rPh sb="11" eb="12">
      <t>オオム</t>
    </rPh>
    <rPh sb="13" eb="15">
      <t>リョウコウ</t>
    </rPh>
    <rPh sb="20" eb="22">
      <t>ジンコウ</t>
    </rPh>
    <rPh sb="22" eb="24">
      <t>ゲンショウ</t>
    </rPh>
    <rPh sb="24" eb="25">
      <t>トウ</t>
    </rPh>
    <rPh sb="26" eb="27">
      <t>トモナ</t>
    </rPh>
    <rPh sb="28" eb="29">
      <t>ミズ</t>
    </rPh>
    <rPh sb="29" eb="31">
      <t>ジュヨウ</t>
    </rPh>
    <rPh sb="32" eb="34">
      <t>ゲンショウ</t>
    </rPh>
    <rPh sb="35" eb="38">
      <t>ロウキュウカ</t>
    </rPh>
    <rPh sb="40" eb="42">
      <t>シセツ</t>
    </rPh>
    <rPh sb="43" eb="45">
      <t>カンロ</t>
    </rPh>
    <rPh sb="46" eb="48">
      <t>コウシン</t>
    </rPh>
    <rPh sb="49" eb="51">
      <t>キギョウ</t>
    </rPh>
    <rPh sb="51" eb="52">
      <t>サイ</t>
    </rPh>
    <rPh sb="53" eb="55">
      <t>ショウカン</t>
    </rPh>
    <rPh sb="55" eb="56">
      <t>トウ</t>
    </rPh>
    <rPh sb="57" eb="59">
      <t>カダイ</t>
    </rPh>
    <rPh sb="60" eb="61">
      <t>カカ</t>
    </rPh>
    <rPh sb="66" eb="68">
      <t>ジギョウ</t>
    </rPh>
    <rPh sb="69" eb="72">
      <t>ケイカクテキ</t>
    </rPh>
    <rPh sb="73" eb="74">
      <t>スス</t>
    </rPh>
    <rPh sb="91" eb="93">
      <t>ミナオ</t>
    </rPh>
    <rPh sb="95" eb="96">
      <t>オコナ</t>
    </rPh>
    <rPh sb="101" eb="103">
      <t>ケイエイ</t>
    </rPh>
    <rPh sb="103" eb="105">
      <t>キバン</t>
    </rPh>
    <rPh sb="106" eb="108">
      <t>カイゼン</t>
    </rPh>
    <rPh sb="109" eb="112">
      <t>アンテイカ</t>
    </rPh>
    <rPh sb="113" eb="114">
      <t>ト</t>
    </rPh>
    <rPh sb="115" eb="116">
      <t>ク</t>
    </rPh>
    <rPh sb="118" eb="120">
      <t>ジゾク</t>
    </rPh>
    <rPh sb="120" eb="122">
      <t>カノウ</t>
    </rPh>
    <rPh sb="123" eb="125">
      <t>スイドウ</t>
    </rPh>
    <rPh sb="125" eb="127">
      <t>ジギョウ</t>
    </rPh>
    <rPh sb="128" eb="130">
      <t>ウンエイ</t>
    </rPh>
    <rPh sb="131" eb="132">
      <t>オコナ</t>
    </rPh>
    <phoneticPr fontId="4"/>
  </si>
  <si>
    <t>①黒字経営が続いており、類似団体・全国平均を上回っている。
②累積欠損金は発生していない。
③流動比率は100％を上回っており、債務に対しての支払い能力があるといえる。
④比率が上昇し、類似団体と比較し高い数値となっている。施設整備や更新の増大が見込まれ、この比率を抑制していくことが課題となっている。
⑤類似団体及び全国平均値を上回っており、給水にかかる費用を給水収益で賄えている。しかし、減少傾向にあるため、経営の健全化に向けて、更に取り組む必要がある。
⑥類似団体及び全国平均値を下回っている。
⑦類誌団体及び全国平均値を上回っており、良好といえる。
⑧令和５年度中に町内全域を対象とした漏水調査を行っており、その後漏水箇所の修繕を行っているため、結果として反映されるまでに時間はかかってしまうが、向上していくだろう。ただ、80％を下回っているため、定期的な調査を実施し、有収率向上に努める。</t>
    <rPh sb="1" eb="3">
      <t>クロジ</t>
    </rPh>
    <rPh sb="3" eb="5">
      <t>ケイエイ</t>
    </rPh>
    <rPh sb="6" eb="7">
      <t>ツヅ</t>
    </rPh>
    <rPh sb="12" eb="14">
      <t>ルイジ</t>
    </rPh>
    <rPh sb="14" eb="16">
      <t>ダンタイ</t>
    </rPh>
    <rPh sb="17" eb="19">
      <t>ゼンコク</t>
    </rPh>
    <rPh sb="19" eb="21">
      <t>ヘイキン</t>
    </rPh>
    <rPh sb="22" eb="24">
      <t>ウワマワ</t>
    </rPh>
    <rPh sb="31" eb="33">
      <t>ルイセキ</t>
    </rPh>
    <rPh sb="33" eb="35">
      <t>ケッソン</t>
    </rPh>
    <rPh sb="35" eb="36">
      <t>キン</t>
    </rPh>
    <rPh sb="37" eb="39">
      <t>ハッセイ</t>
    </rPh>
    <rPh sb="47" eb="49">
      <t>リュウドウ</t>
    </rPh>
    <rPh sb="49" eb="51">
      <t>ヒリツ</t>
    </rPh>
    <rPh sb="57" eb="59">
      <t>ウワマワ</t>
    </rPh>
    <rPh sb="64" eb="66">
      <t>サイム</t>
    </rPh>
    <rPh sb="67" eb="68">
      <t>タイ</t>
    </rPh>
    <rPh sb="71" eb="73">
      <t>シハラ</t>
    </rPh>
    <rPh sb="74" eb="76">
      <t>ノウリョク</t>
    </rPh>
    <rPh sb="86" eb="88">
      <t>ヒリツ</t>
    </rPh>
    <rPh sb="89" eb="91">
      <t>ジョウショウ</t>
    </rPh>
    <rPh sb="93" eb="95">
      <t>ルイジ</t>
    </rPh>
    <rPh sb="95" eb="97">
      <t>ダンタイ</t>
    </rPh>
    <rPh sb="98" eb="100">
      <t>ヒカク</t>
    </rPh>
    <rPh sb="101" eb="102">
      <t>タカ</t>
    </rPh>
    <rPh sb="103" eb="105">
      <t>スウチ</t>
    </rPh>
    <rPh sb="112" eb="114">
      <t>シセツ</t>
    </rPh>
    <rPh sb="114" eb="116">
      <t>セイビ</t>
    </rPh>
    <rPh sb="117" eb="119">
      <t>コウシン</t>
    </rPh>
    <rPh sb="120" eb="122">
      <t>ゾウダイ</t>
    </rPh>
    <rPh sb="123" eb="125">
      <t>ミコ</t>
    </rPh>
    <rPh sb="130" eb="132">
      <t>ヒリツ</t>
    </rPh>
    <rPh sb="133" eb="135">
      <t>ヨクセイ</t>
    </rPh>
    <rPh sb="142" eb="144">
      <t>カダイ</t>
    </rPh>
    <rPh sb="153" eb="155">
      <t>ルイジ</t>
    </rPh>
    <rPh sb="155" eb="157">
      <t>ダンタイ</t>
    </rPh>
    <rPh sb="157" eb="158">
      <t>オヨ</t>
    </rPh>
    <rPh sb="159" eb="161">
      <t>ゼンコク</t>
    </rPh>
    <rPh sb="161" eb="164">
      <t>ヘイキンチ</t>
    </rPh>
    <rPh sb="165" eb="167">
      <t>ウワマワ</t>
    </rPh>
    <rPh sb="172" eb="174">
      <t>キュウスイ</t>
    </rPh>
    <rPh sb="178" eb="180">
      <t>ヒヨウ</t>
    </rPh>
    <rPh sb="181" eb="183">
      <t>キュウスイ</t>
    </rPh>
    <rPh sb="183" eb="185">
      <t>シュウエキ</t>
    </rPh>
    <rPh sb="186" eb="187">
      <t>マカナ</t>
    </rPh>
    <rPh sb="196" eb="198">
      <t>ゲンショウ</t>
    </rPh>
    <rPh sb="198" eb="200">
      <t>ケイコウ</t>
    </rPh>
    <rPh sb="206" eb="208">
      <t>ケイエイ</t>
    </rPh>
    <rPh sb="209" eb="212">
      <t>ケンゼンカ</t>
    </rPh>
    <rPh sb="213" eb="214">
      <t>ム</t>
    </rPh>
    <rPh sb="217" eb="218">
      <t>サラ</t>
    </rPh>
    <rPh sb="219" eb="220">
      <t>ト</t>
    </rPh>
    <rPh sb="221" eb="222">
      <t>ク</t>
    </rPh>
    <rPh sb="223" eb="225">
      <t>ヒツヨウ</t>
    </rPh>
    <rPh sb="231" eb="233">
      <t>ルイジ</t>
    </rPh>
    <rPh sb="233" eb="235">
      <t>ダンタイ</t>
    </rPh>
    <rPh sb="235" eb="236">
      <t>オヨ</t>
    </rPh>
    <rPh sb="237" eb="239">
      <t>ゼンコク</t>
    </rPh>
    <rPh sb="239" eb="242">
      <t>ヘイキンチ</t>
    </rPh>
    <rPh sb="243" eb="245">
      <t>シタマワ</t>
    </rPh>
    <rPh sb="252" eb="254">
      <t>ルイシ</t>
    </rPh>
    <rPh sb="254" eb="256">
      <t>ダンタイ</t>
    </rPh>
    <rPh sb="256" eb="257">
      <t>オヨ</t>
    </rPh>
    <rPh sb="258" eb="260">
      <t>ゼンコク</t>
    </rPh>
    <rPh sb="260" eb="263">
      <t>ヘイキンチ</t>
    </rPh>
    <rPh sb="271" eb="273">
      <t>リョウコウ</t>
    </rPh>
    <rPh sb="280" eb="282">
      <t>レイワ</t>
    </rPh>
    <rPh sb="284" eb="285">
      <t>ド</t>
    </rPh>
    <rPh sb="285" eb="286">
      <t>チュウ</t>
    </rPh>
    <rPh sb="287" eb="289">
      <t>チョウナイ</t>
    </rPh>
    <rPh sb="289" eb="291">
      <t>ゼンイキ</t>
    </rPh>
    <rPh sb="292" eb="294">
      <t>タイショウ</t>
    </rPh>
    <rPh sb="297" eb="299">
      <t>ロウスイ</t>
    </rPh>
    <rPh sb="299" eb="301">
      <t>チョウサ</t>
    </rPh>
    <rPh sb="302" eb="303">
      <t>オコナ</t>
    </rPh>
    <rPh sb="310" eb="311">
      <t>ゴ</t>
    </rPh>
    <rPh sb="311" eb="313">
      <t>ロウスイ</t>
    </rPh>
    <rPh sb="313" eb="315">
      <t>カショ</t>
    </rPh>
    <rPh sb="316" eb="318">
      <t>シュウゼン</t>
    </rPh>
    <rPh sb="319" eb="320">
      <t>オコナ</t>
    </rPh>
    <rPh sb="327" eb="329">
      <t>ケッカ</t>
    </rPh>
    <rPh sb="332" eb="334">
      <t>ハンエイ</t>
    </rPh>
    <rPh sb="340" eb="342">
      <t>ジカン</t>
    </rPh>
    <rPh sb="352" eb="354">
      <t>コウジョウ</t>
    </rPh>
    <rPh sb="369" eb="371">
      <t>シタマワ</t>
    </rPh>
    <rPh sb="378" eb="381">
      <t>テイキテキ</t>
    </rPh>
    <rPh sb="382" eb="384">
      <t>チョウサ</t>
    </rPh>
    <rPh sb="385" eb="387">
      <t>ジッシ</t>
    </rPh>
    <rPh sb="389" eb="392">
      <t>ユウシュウリツ</t>
    </rPh>
    <rPh sb="392" eb="394">
      <t>コウジョウ</t>
    </rPh>
    <rPh sb="395" eb="39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</si>
</sst>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2.96</c:v>
                </c:pt>
                <c:pt idx="1">
                  <c:v>0.12</c:v>
                </c:pt>
                <c:pt idx="2">
                  <c:v>7.84</c:v>
                </c:pt>
                <c:pt idx="3">
                  <c:v>3.49</c:v>
                </c:pt>
                <c:pt idx="4">
                  <c:v>4.84</c:v>
                </c:pt>
              </c:numCache>
            </c:numRef>
          </c:val>
          <c:extLst>
            <c:ext xmlns:c16="http://schemas.microsoft.com/office/drawing/2014/chart" uri="{C3380CC4-5D6E-409C-BE32-E72D297353CC}">
              <c16:uniqueId val="{00000000-282E-4C20-B74E-F645A52318C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0.38</c:v>
                </c:pt>
                <c:pt idx="2">
                  <c:v>0.51</c:v>
                </c:pt>
                <c:pt idx="3">
                  <c:v>0.35</c:v>
                </c:pt>
                <c:pt idx="4">
                  <c:v>0.31</c:v>
                </c:pt>
              </c:numCache>
            </c:numRef>
          </c:val>
          <c:smooth val="0"/>
          <c:extLst>
            <c:ext xmlns:c16="http://schemas.microsoft.com/office/drawing/2014/chart" uri="{C3380CC4-5D6E-409C-BE32-E72D297353CC}">
              <c16:uniqueId val="{00000001-282E-4C20-B74E-F645A52318C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73.88</c:v>
                </c:pt>
                <c:pt idx="1">
                  <c:v>68.239999999999995</c:v>
                </c:pt>
                <c:pt idx="2">
                  <c:v>67.62</c:v>
                </c:pt>
                <c:pt idx="3">
                  <c:v>67.72</c:v>
                </c:pt>
                <c:pt idx="4">
                  <c:v>69.819999999999993</c:v>
                </c:pt>
              </c:numCache>
            </c:numRef>
          </c:val>
          <c:extLst>
            <c:ext xmlns:c16="http://schemas.microsoft.com/office/drawing/2014/chart" uri="{C3380CC4-5D6E-409C-BE32-E72D297353CC}">
              <c16:uniqueId val="{00000000-68B9-4829-8F7F-2F933FD75E4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41.06</c:v>
                </c:pt>
                <c:pt idx="1">
                  <c:v>39.94</c:v>
                </c:pt>
                <c:pt idx="2">
                  <c:v>40.19</c:v>
                </c:pt>
                <c:pt idx="3">
                  <c:v>41.14</c:v>
                </c:pt>
                <c:pt idx="4">
                  <c:v>41.02</c:v>
                </c:pt>
              </c:numCache>
            </c:numRef>
          </c:val>
          <c:smooth val="0"/>
          <c:extLst>
            <c:ext xmlns:c16="http://schemas.microsoft.com/office/drawing/2014/chart" uri="{C3380CC4-5D6E-409C-BE32-E72D297353CC}">
              <c16:uniqueId val="{00000001-68B9-4829-8F7F-2F933FD75E4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69.540000000000006</c:v>
                </c:pt>
                <c:pt idx="1">
                  <c:v>76.42</c:v>
                </c:pt>
                <c:pt idx="2">
                  <c:v>77.19</c:v>
                </c:pt>
                <c:pt idx="3">
                  <c:v>75.239999999999995</c:v>
                </c:pt>
                <c:pt idx="4">
                  <c:v>73.77</c:v>
                </c:pt>
              </c:numCache>
            </c:numRef>
          </c:val>
          <c:extLst>
            <c:ext xmlns:c16="http://schemas.microsoft.com/office/drawing/2014/chart" uri="{C3380CC4-5D6E-409C-BE32-E72D297353CC}">
              <c16:uniqueId val="{00000000-2174-4676-A63D-37C2D3BE731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69.41</c:v>
                </c:pt>
                <c:pt idx="2">
                  <c:v>71.52</c:v>
                </c:pt>
                <c:pt idx="3">
                  <c:v>70.42</c:v>
                </c:pt>
                <c:pt idx="4">
                  <c:v>69.900000000000006</c:v>
                </c:pt>
              </c:numCache>
            </c:numRef>
          </c:val>
          <c:smooth val="0"/>
          <c:extLst>
            <c:ext xmlns:c16="http://schemas.microsoft.com/office/drawing/2014/chart" uri="{C3380CC4-5D6E-409C-BE32-E72D297353CC}">
              <c16:uniqueId val="{00000001-2174-4676-A63D-37C2D3BE731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167.13</c:v>
                </c:pt>
                <c:pt idx="1">
                  <c:v>189.56</c:v>
                </c:pt>
                <c:pt idx="2">
                  <c:v>147.79</c:v>
                </c:pt>
                <c:pt idx="3">
                  <c:v>152.15</c:v>
                </c:pt>
                <c:pt idx="4">
                  <c:v>130.43</c:v>
                </c:pt>
              </c:numCache>
            </c:numRef>
          </c:val>
          <c:extLst>
            <c:ext xmlns:c16="http://schemas.microsoft.com/office/drawing/2014/chart" uri="{C3380CC4-5D6E-409C-BE32-E72D297353CC}">
              <c16:uniqueId val="{00000000-E982-4D8B-8D7C-4F22D98CF48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108.22</c:v>
                </c:pt>
                <c:pt idx="1">
                  <c:v>114.22</c:v>
                </c:pt>
                <c:pt idx="2">
                  <c:v>108.19</c:v>
                </c:pt>
                <c:pt idx="3">
                  <c:v>106.93</c:v>
                </c:pt>
                <c:pt idx="4">
                  <c:v>109.12</c:v>
                </c:pt>
              </c:numCache>
            </c:numRef>
          </c:val>
          <c:smooth val="0"/>
          <c:extLst>
            <c:ext xmlns:c16="http://schemas.microsoft.com/office/drawing/2014/chart" uri="{C3380CC4-5D6E-409C-BE32-E72D297353CC}">
              <c16:uniqueId val="{00000001-E982-4D8B-8D7C-4F22D98CF48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53.83</c:v>
                </c:pt>
                <c:pt idx="1">
                  <c:v>54.76</c:v>
                </c:pt>
                <c:pt idx="2">
                  <c:v>49.25</c:v>
                </c:pt>
                <c:pt idx="3">
                  <c:v>47.89</c:v>
                </c:pt>
                <c:pt idx="4">
                  <c:v>45.5</c:v>
                </c:pt>
              </c:numCache>
            </c:numRef>
          </c:val>
          <c:extLst>
            <c:ext xmlns:c16="http://schemas.microsoft.com/office/drawing/2014/chart" uri="{C3380CC4-5D6E-409C-BE32-E72D297353CC}">
              <c16:uniqueId val="{00000000-5FE0-432C-8B1B-0E61ABC78C2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52.73</c:v>
                </c:pt>
                <c:pt idx="1">
                  <c:v>53.25</c:v>
                </c:pt>
                <c:pt idx="2">
                  <c:v>53.4</c:v>
                </c:pt>
                <c:pt idx="3">
                  <c:v>52.14</c:v>
                </c:pt>
                <c:pt idx="4">
                  <c:v>53.49</c:v>
                </c:pt>
              </c:numCache>
            </c:numRef>
          </c:val>
          <c:smooth val="0"/>
          <c:extLst>
            <c:ext xmlns:c16="http://schemas.microsoft.com/office/drawing/2014/chart" uri="{C3380CC4-5D6E-409C-BE32-E72D297353CC}">
              <c16:uniqueId val="{00000001-5FE0-432C-8B1B-0E61ABC78C2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27.16</c:v>
                </c:pt>
                <c:pt idx="1">
                  <c:v>28.57</c:v>
                </c:pt>
                <c:pt idx="2">
                  <c:v>22.04</c:v>
                </c:pt>
                <c:pt idx="3">
                  <c:v>18.64</c:v>
                </c:pt>
                <c:pt idx="4">
                  <c:v>13.49</c:v>
                </c:pt>
              </c:numCache>
            </c:numRef>
          </c:val>
          <c:extLst>
            <c:ext xmlns:c16="http://schemas.microsoft.com/office/drawing/2014/chart" uri="{C3380CC4-5D6E-409C-BE32-E72D297353CC}">
              <c16:uniqueId val="{00000000-16C8-4C09-BAB2-EEDAD6EFAAD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19.91</c:v>
                </c:pt>
                <c:pt idx="1">
                  <c:v>23.02</c:v>
                </c:pt>
                <c:pt idx="2">
                  <c:v>21.86</c:v>
                </c:pt>
                <c:pt idx="3">
                  <c:v>21.01</c:v>
                </c:pt>
                <c:pt idx="4">
                  <c:v>21.96</c:v>
                </c:pt>
              </c:numCache>
            </c:numRef>
          </c:val>
          <c:smooth val="0"/>
          <c:extLst>
            <c:ext xmlns:c16="http://schemas.microsoft.com/office/drawing/2014/chart" uri="{C3380CC4-5D6E-409C-BE32-E72D297353CC}">
              <c16:uniqueId val="{00000001-16C8-4C09-BAB2-EEDAD6EFAAD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24-4B89-9284-EAC3079BFF8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25.29</c:v>
                </c:pt>
                <c:pt idx="1">
                  <c:v>22.71</c:v>
                </c:pt>
                <c:pt idx="2">
                  <c:v>6.17</c:v>
                </c:pt>
                <c:pt idx="3">
                  <c:v>20.41</c:v>
                </c:pt>
                <c:pt idx="4">
                  <c:v>19.420000000000002</c:v>
                </c:pt>
              </c:numCache>
            </c:numRef>
          </c:val>
          <c:smooth val="0"/>
          <c:extLst>
            <c:ext xmlns:c16="http://schemas.microsoft.com/office/drawing/2014/chart" uri="{C3380CC4-5D6E-409C-BE32-E72D297353CC}">
              <c16:uniqueId val="{00000001-8424-4B89-9284-EAC3079BFF8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725</c:v>
                </c:pt>
                <c:pt idx="1">
                  <c:v>10274.620000000001</c:v>
                </c:pt>
                <c:pt idx="2">
                  <c:v>1673.2</c:v>
                </c:pt>
                <c:pt idx="3">
                  <c:v>3156.91</c:v>
                </c:pt>
                <c:pt idx="4">
                  <c:v>5687.92</c:v>
                </c:pt>
              </c:numCache>
            </c:numRef>
          </c:val>
          <c:extLst>
            <c:ext xmlns:c16="http://schemas.microsoft.com/office/drawing/2014/chart" uri="{C3380CC4-5D6E-409C-BE32-E72D297353CC}">
              <c16:uniqueId val="{00000000-5D93-43C8-AB6D-004004511F6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348.88</c:v>
                </c:pt>
                <c:pt idx="1">
                  <c:v>381.07</c:v>
                </c:pt>
                <c:pt idx="2">
                  <c:v>367.4</c:v>
                </c:pt>
                <c:pt idx="3">
                  <c:v>345.42</c:v>
                </c:pt>
                <c:pt idx="4">
                  <c:v>315.60000000000002</c:v>
                </c:pt>
              </c:numCache>
            </c:numRef>
          </c:val>
          <c:smooth val="0"/>
          <c:extLst>
            <c:ext xmlns:c16="http://schemas.microsoft.com/office/drawing/2014/chart" uri="{C3380CC4-5D6E-409C-BE32-E72D297353CC}">
              <c16:uniqueId val="{00000001-5D93-43C8-AB6D-004004511F6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371.7</c:v>
                </c:pt>
                <c:pt idx="1">
                  <c:v>430.28</c:v>
                </c:pt>
                <c:pt idx="2">
                  <c:v>508.48</c:v>
                </c:pt>
                <c:pt idx="3">
                  <c:v>723.81</c:v>
                </c:pt>
                <c:pt idx="4">
                  <c:v>813.11</c:v>
                </c:pt>
              </c:numCache>
            </c:numRef>
          </c:val>
          <c:extLst>
            <c:ext xmlns:c16="http://schemas.microsoft.com/office/drawing/2014/chart" uri="{C3380CC4-5D6E-409C-BE32-E72D297353CC}">
              <c16:uniqueId val="{00000000-FB66-46DA-91C3-037E3FF5F70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540.38</c:v>
                </c:pt>
                <c:pt idx="1">
                  <c:v>556.47</c:v>
                </c:pt>
                <c:pt idx="2">
                  <c:v>564.99</c:v>
                </c:pt>
                <c:pt idx="3">
                  <c:v>631.39</c:v>
                </c:pt>
                <c:pt idx="4">
                  <c:v>625.11</c:v>
                </c:pt>
              </c:numCache>
            </c:numRef>
          </c:val>
          <c:smooth val="0"/>
          <c:extLst>
            <c:ext xmlns:c16="http://schemas.microsoft.com/office/drawing/2014/chart" uri="{C3380CC4-5D6E-409C-BE32-E72D297353CC}">
              <c16:uniqueId val="{00000001-FB66-46DA-91C3-037E3FF5F70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174.07</c:v>
                </c:pt>
                <c:pt idx="1">
                  <c:v>190.27</c:v>
                </c:pt>
                <c:pt idx="2">
                  <c:v>168.62</c:v>
                </c:pt>
                <c:pt idx="3">
                  <c:v>127.21</c:v>
                </c:pt>
                <c:pt idx="4">
                  <c:v>108.66</c:v>
                </c:pt>
              </c:numCache>
            </c:numRef>
          </c:val>
          <c:extLst>
            <c:ext xmlns:c16="http://schemas.microsoft.com/office/drawing/2014/chart" uri="{C3380CC4-5D6E-409C-BE32-E72D297353CC}">
              <c16:uniqueId val="{00000000-EF0E-43E6-B5EB-B47ADC3B4F9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83.22</c:v>
                </c:pt>
                <c:pt idx="1">
                  <c:v>78.67</c:v>
                </c:pt>
                <c:pt idx="2">
                  <c:v>80.56</c:v>
                </c:pt>
                <c:pt idx="3">
                  <c:v>76.55</c:v>
                </c:pt>
                <c:pt idx="4">
                  <c:v>77.739999999999995</c:v>
                </c:pt>
              </c:numCache>
            </c:numRef>
          </c:val>
          <c:smooth val="0"/>
          <c:extLst>
            <c:ext xmlns:c16="http://schemas.microsoft.com/office/drawing/2014/chart" uri="{C3380CC4-5D6E-409C-BE32-E72D297353CC}">
              <c16:uniqueId val="{00000001-EF0E-43E6-B5EB-B47ADC3B4F9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87.32</c:v>
                </c:pt>
                <c:pt idx="1">
                  <c:v>78.52</c:v>
                </c:pt>
                <c:pt idx="2">
                  <c:v>89.14</c:v>
                </c:pt>
                <c:pt idx="3">
                  <c:v>98.59</c:v>
                </c:pt>
                <c:pt idx="4">
                  <c:v>115.41</c:v>
                </c:pt>
              </c:numCache>
            </c:numRef>
          </c:val>
          <c:extLst>
            <c:ext xmlns:c16="http://schemas.microsoft.com/office/drawing/2014/chart" uri="{C3380CC4-5D6E-409C-BE32-E72D297353CC}">
              <c16:uniqueId val="{00000000-BB38-495A-9967-64B1D47A3F2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234.17</c:v>
                </c:pt>
                <c:pt idx="1">
                  <c:v>257.95</c:v>
                </c:pt>
                <c:pt idx="2">
                  <c:v>260.87</c:v>
                </c:pt>
                <c:pt idx="3">
                  <c:v>269.25</c:v>
                </c:pt>
                <c:pt idx="4">
                  <c:v>274.94</c:v>
                </c:pt>
              </c:numCache>
            </c:numRef>
          </c:val>
          <c:smooth val="0"/>
          <c:extLst>
            <c:ext xmlns:c16="http://schemas.microsoft.com/office/drawing/2014/chart" uri="{C3380CC4-5D6E-409C-BE32-E72D297353CC}">
              <c16:uniqueId val="{00000001-BB38-495A-9967-64B1D47A3F2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熊本県　湯前町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A9</v>
      </c>
      <c r="X8" s="74"/>
      <c r="Y8" s="74"/>
      <c r="Z8" s="74"/>
      <c r="AA8" s="74"/>
      <c r="AB8" s="74"/>
      <c r="AC8" s="74"/>
      <c r="AD8" s="74" t="str">
        <f>データ!$M$6</f>
        <v>非設置</v>
      </c>
      <c r="AE8" s="74"/>
      <c r="AF8" s="74"/>
      <c r="AG8" s="74"/>
      <c r="AH8" s="74"/>
      <c r="AI8" s="74"/>
      <c r="AJ8" s="74"/>
      <c r="AK8" s="2"/>
      <c r="AL8" s="65">
        <f>データ!$R$6</f>
        <v>3522</v>
      </c>
      <c r="AM8" s="65"/>
      <c r="AN8" s="65"/>
      <c r="AO8" s="65"/>
      <c r="AP8" s="65"/>
      <c r="AQ8" s="65"/>
      <c r="AR8" s="65"/>
      <c r="AS8" s="65"/>
      <c r="AT8" s="36">
        <f>データ!$S$6</f>
        <v>48.37</v>
      </c>
      <c r="AU8" s="37"/>
      <c r="AV8" s="37"/>
      <c r="AW8" s="37"/>
      <c r="AX8" s="37"/>
      <c r="AY8" s="37"/>
      <c r="AZ8" s="37"/>
      <c r="BA8" s="37"/>
      <c r="BB8" s="54">
        <f>データ!$T$6</f>
        <v>72.81</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66.150000000000006</v>
      </c>
      <c r="J10" s="37"/>
      <c r="K10" s="37"/>
      <c r="L10" s="37"/>
      <c r="M10" s="37"/>
      <c r="N10" s="37"/>
      <c r="O10" s="64"/>
      <c r="P10" s="54">
        <f>データ!$P$6</f>
        <v>97.53</v>
      </c>
      <c r="Q10" s="54"/>
      <c r="R10" s="54"/>
      <c r="S10" s="54"/>
      <c r="T10" s="54"/>
      <c r="U10" s="54"/>
      <c r="V10" s="54"/>
      <c r="W10" s="65">
        <f>データ!$Q$6</f>
        <v>3080</v>
      </c>
      <c r="X10" s="65"/>
      <c r="Y10" s="65"/>
      <c r="Z10" s="65"/>
      <c r="AA10" s="65"/>
      <c r="AB10" s="65"/>
      <c r="AC10" s="65"/>
      <c r="AD10" s="2"/>
      <c r="AE10" s="2"/>
      <c r="AF10" s="2"/>
      <c r="AG10" s="2"/>
      <c r="AH10" s="2"/>
      <c r="AI10" s="2"/>
      <c r="AJ10" s="2"/>
      <c r="AK10" s="2"/>
      <c r="AL10" s="65">
        <f>データ!$U$6</f>
        <v>3394</v>
      </c>
      <c r="AM10" s="65"/>
      <c r="AN10" s="65"/>
      <c r="AO10" s="65"/>
      <c r="AP10" s="65"/>
      <c r="AQ10" s="65"/>
      <c r="AR10" s="65"/>
      <c r="AS10" s="65"/>
      <c r="AT10" s="36">
        <f>データ!$V$6</f>
        <v>10</v>
      </c>
      <c r="AU10" s="37"/>
      <c r="AV10" s="37"/>
      <c r="AW10" s="37"/>
      <c r="AX10" s="37"/>
      <c r="AY10" s="37"/>
      <c r="AZ10" s="37"/>
      <c r="BA10" s="37"/>
      <c r="BB10" s="54">
        <f>データ!$W$6</f>
        <v>339.4</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9iDzX/ak/H6DOefzBv+Sv4ceiXgxTFYE9jtBbA3XNR3CrHkCtCpU2r7nIpz9UWk8tfbHO2YnfL9iqhFfKfgnPA==" saltValue="QOkLR9Rmfap5MHoZImQI1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435066</v>
      </c>
      <c r="D6" s="20">
        <f t="shared" si="3"/>
        <v>46</v>
      </c>
      <c r="E6" s="20">
        <f t="shared" si="3"/>
        <v>1</v>
      </c>
      <c r="F6" s="20">
        <f t="shared" si="3"/>
        <v>0</v>
      </c>
      <c r="G6" s="20">
        <f t="shared" si="3"/>
        <v>1</v>
      </c>
      <c r="H6" s="20" t="str">
        <f t="shared" si="3"/>
        <v>熊本県　湯前町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66.150000000000006</v>
      </c>
      <c r="P6" s="21">
        <f t="shared" si="3"/>
        <v>97.53</v>
      </c>
      <c r="Q6" s="21">
        <f t="shared" si="3"/>
        <v>3080</v>
      </c>
      <c r="R6" s="21">
        <f t="shared" si="3"/>
        <v>3522</v>
      </c>
      <c r="S6" s="21">
        <f t="shared" si="3"/>
        <v>48.37</v>
      </c>
      <c r="T6" s="21">
        <f t="shared" si="3"/>
        <v>72.81</v>
      </c>
      <c r="U6" s="21">
        <f t="shared" si="3"/>
        <v>3394</v>
      </c>
      <c r="V6" s="21">
        <f t="shared" si="3"/>
        <v>10</v>
      </c>
      <c r="W6" s="21">
        <f t="shared" si="3"/>
        <v>339.4</v>
      </c>
      <c r="X6" s="22">
        <f>IF(X7="",NA(),X7)</f>
        <v>167.13</v>
      </c>
      <c r="Y6" s="22">
        <f t="shared" ref="Y6:AG6" si="4">IF(Y7="",NA(),Y7)</f>
        <v>189.56</v>
      </c>
      <c r="Z6" s="22">
        <f t="shared" si="4"/>
        <v>147.79</v>
      </c>
      <c r="AA6" s="22">
        <f t="shared" si="4"/>
        <v>152.15</v>
      </c>
      <c r="AB6" s="22">
        <f t="shared" si="4"/>
        <v>130.43</v>
      </c>
      <c r="AC6" s="22">
        <f t="shared" si="4"/>
        <v>108.22</v>
      </c>
      <c r="AD6" s="22">
        <f t="shared" si="4"/>
        <v>114.22</v>
      </c>
      <c r="AE6" s="22">
        <f t="shared" si="4"/>
        <v>108.19</v>
      </c>
      <c r="AF6" s="22">
        <f t="shared" si="4"/>
        <v>106.93</v>
      </c>
      <c r="AG6" s="22">
        <f t="shared" si="4"/>
        <v>109.12</v>
      </c>
      <c r="AH6" s="21" t="str">
        <f>IF(AH7="","",IF(AH7="-","【-】","【"&amp;SUBSTITUTE(TEXT(AH7,"#,##0.00"),"-","△")&amp;"】"))</f>
        <v>【108.24】</v>
      </c>
      <c r="AI6" s="21">
        <f>IF(AI7="",NA(),AI7)</f>
        <v>0</v>
      </c>
      <c r="AJ6" s="21">
        <f t="shared" ref="AJ6:AR6" si="5">IF(AJ7="",NA(),AJ7)</f>
        <v>0</v>
      </c>
      <c r="AK6" s="21">
        <f t="shared" si="5"/>
        <v>0</v>
      </c>
      <c r="AL6" s="21">
        <f t="shared" si="5"/>
        <v>0</v>
      </c>
      <c r="AM6" s="21">
        <f t="shared" si="5"/>
        <v>0</v>
      </c>
      <c r="AN6" s="22">
        <f t="shared" si="5"/>
        <v>25.29</v>
      </c>
      <c r="AO6" s="22">
        <f t="shared" si="5"/>
        <v>22.71</v>
      </c>
      <c r="AP6" s="22">
        <f t="shared" si="5"/>
        <v>6.17</v>
      </c>
      <c r="AQ6" s="22">
        <f t="shared" si="5"/>
        <v>20.41</v>
      </c>
      <c r="AR6" s="22">
        <f t="shared" si="5"/>
        <v>19.420000000000002</v>
      </c>
      <c r="AS6" s="21" t="str">
        <f>IF(AS7="","",IF(AS7="-","【-】","【"&amp;SUBSTITUTE(TEXT(AS7,"#,##0.00"),"-","△")&amp;"】"))</f>
        <v>【1.50】</v>
      </c>
      <c r="AT6" s="22">
        <f>IF(AT7="",NA(),AT7)</f>
        <v>725</v>
      </c>
      <c r="AU6" s="22">
        <f t="shared" ref="AU6:BC6" si="6">IF(AU7="",NA(),AU7)</f>
        <v>10274.620000000001</v>
      </c>
      <c r="AV6" s="22">
        <f t="shared" si="6"/>
        <v>1673.2</v>
      </c>
      <c r="AW6" s="22">
        <f t="shared" si="6"/>
        <v>3156.91</v>
      </c>
      <c r="AX6" s="22">
        <f t="shared" si="6"/>
        <v>5687.92</v>
      </c>
      <c r="AY6" s="22">
        <f t="shared" si="6"/>
        <v>348.88</v>
      </c>
      <c r="AZ6" s="22">
        <f t="shared" si="6"/>
        <v>381.07</v>
      </c>
      <c r="BA6" s="22">
        <f t="shared" si="6"/>
        <v>367.4</v>
      </c>
      <c r="BB6" s="22">
        <f t="shared" si="6"/>
        <v>345.42</v>
      </c>
      <c r="BC6" s="22">
        <f t="shared" si="6"/>
        <v>315.60000000000002</v>
      </c>
      <c r="BD6" s="21" t="str">
        <f>IF(BD7="","",IF(BD7="-","【-】","【"&amp;SUBSTITUTE(TEXT(BD7,"#,##0.00"),"-","△")&amp;"】"))</f>
        <v>【243.36】</v>
      </c>
      <c r="BE6" s="22">
        <f>IF(BE7="",NA(),BE7)</f>
        <v>371.7</v>
      </c>
      <c r="BF6" s="22">
        <f t="shared" ref="BF6:BN6" si="7">IF(BF7="",NA(),BF7)</f>
        <v>430.28</v>
      </c>
      <c r="BG6" s="22">
        <f t="shared" si="7"/>
        <v>508.48</v>
      </c>
      <c r="BH6" s="22">
        <f t="shared" si="7"/>
        <v>723.81</v>
      </c>
      <c r="BI6" s="22">
        <f t="shared" si="7"/>
        <v>813.11</v>
      </c>
      <c r="BJ6" s="22">
        <f t="shared" si="7"/>
        <v>540.38</v>
      </c>
      <c r="BK6" s="22">
        <f t="shared" si="7"/>
        <v>556.47</v>
      </c>
      <c r="BL6" s="22">
        <f t="shared" si="7"/>
        <v>564.99</v>
      </c>
      <c r="BM6" s="22">
        <f t="shared" si="7"/>
        <v>631.39</v>
      </c>
      <c r="BN6" s="22">
        <f t="shared" si="7"/>
        <v>625.11</v>
      </c>
      <c r="BO6" s="21" t="str">
        <f>IF(BO7="","",IF(BO7="-","【-】","【"&amp;SUBSTITUTE(TEXT(BO7,"#,##0.00"),"-","△")&amp;"】"))</f>
        <v>【265.93】</v>
      </c>
      <c r="BP6" s="22">
        <f>IF(BP7="",NA(),BP7)</f>
        <v>174.07</v>
      </c>
      <c r="BQ6" s="22">
        <f t="shared" ref="BQ6:BY6" si="8">IF(BQ7="",NA(),BQ7)</f>
        <v>190.27</v>
      </c>
      <c r="BR6" s="22">
        <f t="shared" si="8"/>
        <v>168.62</v>
      </c>
      <c r="BS6" s="22">
        <f t="shared" si="8"/>
        <v>127.21</v>
      </c>
      <c r="BT6" s="22">
        <f t="shared" si="8"/>
        <v>108.66</v>
      </c>
      <c r="BU6" s="22">
        <f t="shared" si="8"/>
        <v>83.22</v>
      </c>
      <c r="BV6" s="22">
        <f t="shared" si="8"/>
        <v>78.67</v>
      </c>
      <c r="BW6" s="22">
        <f t="shared" si="8"/>
        <v>80.56</v>
      </c>
      <c r="BX6" s="22">
        <f t="shared" si="8"/>
        <v>76.55</v>
      </c>
      <c r="BY6" s="22">
        <f t="shared" si="8"/>
        <v>77.739999999999995</v>
      </c>
      <c r="BZ6" s="21" t="str">
        <f>IF(BZ7="","",IF(BZ7="-","【-】","【"&amp;SUBSTITUTE(TEXT(BZ7,"#,##0.00"),"-","△")&amp;"】"))</f>
        <v>【97.82】</v>
      </c>
      <c r="CA6" s="22">
        <f>IF(CA7="",NA(),CA7)</f>
        <v>87.32</v>
      </c>
      <c r="CB6" s="22">
        <f t="shared" ref="CB6:CJ6" si="9">IF(CB7="",NA(),CB7)</f>
        <v>78.52</v>
      </c>
      <c r="CC6" s="22">
        <f t="shared" si="9"/>
        <v>89.14</v>
      </c>
      <c r="CD6" s="22">
        <f t="shared" si="9"/>
        <v>98.59</v>
      </c>
      <c r="CE6" s="22">
        <f t="shared" si="9"/>
        <v>115.41</v>
      </c>
      <c r="CF6" s="22">
        <f t="shared" si="9"/>
        <v>234.17</v>
      </c>
      <c r="CG6" s="22">
        <f t="shared" si="9"/>
        <v>257.95</v>
      </c>
      <c r="CH6" s="22">
        <f t="shared" si="9"/>
        <v>260.87</v>
      </c>
      <c r="CI6" s="22">
        <f t="shared" si="9"/>
        <v>269.25</v>
      </c>
      <c r="CJ6" s="22">
        <f t="shared" si="9"/>
        <v>274.94</v>
      </c>
      <c r="CK6" s="21" t="str">
        <f>IF(CK7="","",IF(CK7="-","【-】","【"&amp;SUBSTITUTE(TEXT(CK7,"#,##0.00"),"-","△")&amp;"】"))</f>
        <v>【177.56】</v>
      </c>
      <c r="CL6" s="22">
        <f>IF(CL7="",NA(),CL7)</f>
        <v>73.88</v>
      </c>
      <c r="CM6" s="22">
        <f t="shared" ref="CM6:CU6" si="10">IF(CM7="",NA(),CM7)</f>
        <v>68.239999999999995</v>
      </c>
      <c r="CN6" s="22">
        <f t="shared" si="10"/>
        <v>67.62</v>
      </c>
      <c r="CO6" s="22">
        <f t="shared" si="10"/>
        <v>67.72</v>
      </c>
      <c r="CP6" s="22">
        <f t="shared" si="10"/>
        <v>69.819999999999993</v>
      </c>
      <c r="CQ6" s="22">
        <f t="shared" si="10"/>
        <v>41.06</v>
      </c>
      <c r="CR6" s="22">
        <f t="shared" si="10"/>
        <v>39.94</v>
      </c>
      <c r="CS6" s="22">
        <f t="shared" si="10"/>
        <v>40.19</v>
      </c>
      <c r="CT6" s="22">
        <f t="shared" si="10"/>
        <v>41.14</v>
      </c>
      <c r="CU6" s="22">
        <f t="shared" si="10"/>
        <v>41.02</v>
      </c>
      <c r="CV6" s="21" t="str">
        <f>IF(CV7="","",IF(CV7="-","【-】","【"&amp;SUBSTITUTE(TEXT(CV7,"#,##0.00"),"-","△")&amp;"】"))</f>
        <v>【59.81】</v>
      </c>
      <c r="CW6" s="22">
        <f>IF(CW7="",NA(),CW7)</f>
        <v>69.540000000000006</v>
      </c>
      <c r="CX6" s="22">
        <f t="shared" ref="CX6:DF6" si="11">IF(CX7="",NA(),CX7)</f>
        <v>76.42</v>
      </c>
      <c r="CY6" s="22">
        <f t="shared" si="11"/>
        <v>77.19</v>
      </c>
      <c r="CZ6" s="22">
        <f t="shared" si="11"/>
        <v>75.239999999999995</v>
      </c>
      <c r="DA6" s="22">
        <f t="shared" si="11"/>
        <v>73.77</v>
      </c>
      <c r="DB6" s="22">
        <f t="shared" si="11"/>
        <v>72.42</v>
      </c>
      <c r="DC6" s="22">
        <f t="shared" si="11"/>
        <v>69.41</v>
      </c>
      <c r="DD6" s="22">
        <f t="shared" si="11"/>
        <v>71.52</v>
      </c>
      <c r="DE6" s="22">
        <f t="shared" si="11"/>
        <v>70.42</v>
      </c>
      <c r="DF6" s="22">
        <f t="shared" si="11"/>
        <v>69.900000000000006</v>
      </c>
      <c r="DG6" s="21" t="str">
        <f>IF(DG7="","",IF(DG7="-","【-】","【"&amp;SUBSTITUTE(TEXT(DG7,"#,##0.00"),"-","△")&amp;"】"))</f>
        <v>【89.42】</v>
      </c>
      <c r="DH6" s="22">
        <f>IF(DH7="",NA(),DH7)</f>
        <v>53.83</v>
      </c>
      <c r="DI6" s="22">
        <f t="shared" ref="DI6:DQ6" si="12">IF(DI7="",NA(),DI7)</f>
        <v>54.76</v>
      </c>
      <c r="DJ6" s="22">
        <f t="shared" si="12"/>
        <v>49.25</v>
      </c>
      <c r="DK6" s="22">
        <f t="shared" si="12"/>
        <v>47.89</v>
      </c>
      <c r="DL6" s="22">
        <f t="shared" si="12"/>
        <v>45.5</v>
      </c>
      <c r="DM6" s="22">
        <f t="shared" si="12"/>
        <v>52.73</v>
      </c>
      <c r="DN6" s="22">
        <f t="shared" si="12"/>
        <v>53.25</v>
      </c>
      <c r="DO6" s="22">
        <f t="shared" si="12"/>
        <v>53.4</v>
      </c>
      <c r="DP6" s="22">
        <f t="shared" si="12"/>
        <v>52.14</v>
      </c>
      <c r="DQ6" s="22">
        <f t="shared" si="12"/>
        <v>53.49</v>
      </c>
      <c r="DR6" s="21" t="str">
        <f>IF(DR7="","",IF(DR7="-","【-】","【"&amp;SUBSTITUTE(TEXT(DR7,"#,##0.00"),"-","△")&amp;"】"))</f>
        <v>【52.02】</v>
      </c>
      <c r="DS6" s="22">
        <f>IF(DS7="",NA(),DS7)</f>
        <v>27.16</v>
      </c>
      <c r="DT6" s="22">
        <f t="shared" ref="DT6:EB6" si="13">IF(DT7="",NA(),DT7)</f>
        <v>28.57</v>
      </c>
      <c r="DU6" s="22">
        <f t="shared" si="13"/>
        <v>22.04</v>
      </c>
      <c r="DV6" s="22">
        <f t="shared" si="13"/>
        <v>18.64</v>
      </c>
      <c r="DW6" s="22">
        <f t="shared" si="13"/>
        <v>13.49</v>
      </c>
      <c r="DX6" s="22">
        <f t="shared" si="13"/>
        <v>19.91</v>
      </c>
      <c r="DY6" s="22">
        <f t="shared" si="13"/>
        <v>23.02</v>
      </c>
      <c r="DZ6" s="22">
        <f t="shared" si="13"/>
        <v>21.86</v>
      </c>
      <c r="EA6" s="22">
        <f t="shared" si="13"/>
        <v>21.01</v>
      </c>
      <c r="EB6" s="22">
        <f t="shared" si="13"/>
        <v>21.96</v>
      </c>
      <c r="EC6" s="21" t="str">
        <f>IF(EC7="","",IF(EC7="-","【-】","【"&amp;SUBSTITUTE(TEXT(EC7,"#,##0.00"),"-","△")&amp;"】"))</f>
        <v>【25.37】</v>
      </c>
      <c r="ED6" s="22">
        <f>IF(ED7="",NA(),ED7)</f>
        <v>2.96</v>
      </c>
      <c r="EE6" s="22">
        <f t="shared" ref="EE6:EM6" si="14">IF(EE7="",NA(),EE7)</f>
        <v>0.12</v>
      </c>
      <c r="EF6" s="22">
        <f t="shared" si="14"/>
        <v>7.84</v>
      </c>
      <c r="EG6" s="22">
        <f t="shared" si="14"/>
        <v>3.49</v>
      </c>
      <c r="EH6" s="22">
        <f t="shared" si="14"/>
        <v>4.84</v>
      </c>
      <c r="EI6" s="22">
        <f t="shared" si="14"/>
        <v>0.81</v>
      </c>
      <c r="EJ6" s="22">
        <f t="shared" si="14"/>
        <v>0.38</v>
      </c>
      <c r="EK6" s="22">
        <f t="shared" si="14"/>
        <v>0.51</v>
      </c>
      <c r="EL6" s="22">
        <f t="shared" si="14"/>
        <v>0.35</v>
      </c>
      <c r="EM6" s="22">
        <f t="shared" si="14"/>
        <v>0.31</v>
      </c>
      <c r="EN6" s="21" t="str">
        <f>IF(EN7="","",IF(EN7="-","【-】","【"&amp;SUBSTITUTE(TEXT(EN7,"#,##0.00"),"-","△")&amp;"】"))</f>
        <v>【0.62】</v>
      </c>
    </row>
    <row r="7" spans="1:144" s="23" customFormat="1" x14ac:dyDescent="0.15">
      <c r="A7" s="15"/>
      <c r="B7" s="24">
        <v>2023</v>
      </c>
      <c r="C7" s="24">
        <v>435066</v>
      </c>
      <c r="D7" s="24">
        <v>46</v>
      </c>
      <c r="E7" s="24">
        <v>1</v>
      </c>
      <c r="F7" s="24">
        <v>0</v>
      </c>
      <c r="G7" s="24">
        <v>1</v>
      </c>
      <c r="H7" s="24" t="s">
        <v>93</v>
      </c>
      <c r="I7" s="24" t="s">
        <v>94</v>
      </c>
      <c r="J7" s="24" t="s">
        <v>95</v>
      </c>
      <c r="K7" s="24" t="s">
        <v>96</v>
      </c>
      <c r="L7" s="24" t="s">
        <v>97</v>
      </c>
      <c r="M7" s="24" t="s">
        <v>98</v>
      </c>
      <c r="N7" s="25" t="s">
        <v>99</v>
      </c>
      <c r="O7" s="25">
        <v>66.150000000000006</v>
      </c>
      <c r="P7" s="25">
        <v>97.53</v>
      </c>
      <c r="Q7" s="25">
        <v>3080</v>
      </c>
      <c r="R7" s="25">
        <v>3522</v>
      </c>
      <c r="S7" s="25">
        <v>48.37</v>
      </c>
      <c r="T7" s="25">
        <v>72.81</v>
      </c>
      <c r="U7" s="25">
        <v>3394</v>
      </c>
      <c r="V7" s="25">
        <v>10</v>
      </c>
      <c r="W7" s="25">
        <v>339.4</v>
      </c>
      <c r="X7" s="25">
        <v>167.13</v>
      </c>
      <c r="Y7" s="25">
        <v>189.56</v>
      </c>
      <c r="Z7" s="25">
        <v>147.79</v>
      </c>
      <c r="AA7" s="25">
        <v>152.15</v>
      </c>
      <c r="AB7" s="25">
        <v>130.43</v>
      </c>
      <c r="AC7" s="25">
        <v>108.22</v>
      </c>
      <c r="AD7" s="25">
        <v>114.22</v>
      </c>
      <c r="AE7" s="25">
        <v>108.19</v>
      </c>
      <c r="AF7" s="25">
        <v>106.93</v>
      </c>
      <c r="AG7" s="25">
        <v>109.12</v>
      </c>
      <c r="AH7" s="25">
        <v>108.24</v>
      </c>
      <c r="AI7" s="25">
        <v>0</v>
      </c>
      <c r="AJ7" s="25">
        <v>0</v>
      </c>
      <c r="AK7" s="25">
        <v>0</v>
      </c>
      <c r="AL7" s="25">
        <v>0</v>
      </c>
      <c r="AM7" s="25">
        <v>0</v>
      </c>
      <c r="AN7" s="25">
        <v>25.29</v>
      </c>
      <c r="AO7" s="25">
        <v>22.71</v>
      </c>
      <c r="AP7" s="25">
        <v>6.17</v>
      </c>
      <c r="AQ7" s="25">
        <v>20.41</v>
      </c>
      <c r="AR7" s="25">
        <v>19.420000000000002</v>
      </c>
      <c r="AS7" s="25">
        <v>1.5</v>
      </c>
      <c r="AT7" s="25">
        <v>725</v>
      </c>
      <c r="AU7" s="25">
        <v>10274.620000000001</v>
      </c>
      <c r="AV7" s="25">
        <v>1673.2</v>
      </c>
      <c r="AW7" s="25">
        <v>3156.91</v>
      </c>
      <c r="AX7" s="25">
        <v>5687.92</v>
      </c>
      <c r="AY7" s="25">
        <v>348.88</v>
      </c>
      <c r="AZ7" s="25">
        <v>381.07</v>
      </c>
      <c r="BA7" s="25">
        <v>367.4</v>
      </c>
      <c r="BB7" s="25">
        <v>345.42</v>
      </c>
      <c r="BC7" s="25">
        <v>315.60000000000002</v>
      </c>
      <c r="BD7" s="25">
        <v>243.36</v>
      </c>
      <c r="BE7" s="25">
        <v>371.7</v>
      </c>
      <c r="BF7" s="25">
        <v>430.28</v>
      </c>
      <c r="BG7" s="25">
        <v>508.48</v>
      </c>
      <c r="BH7" s="25">
        <v>723.81</v>
      </c>
      <c r="BI7" s="25">
        <v>813.11</v>
      </c>
      <c r="BJ7" s="25">
        <v>540.38</v>
      </c>
      <c r="BK7" s="25">
        <v>556.47</v>
      </c>
      <c r="BL7" s="25">
        <v>564.99</v>
      </c>
      <c r="BM7" s="25">
        <v>631.39</v>
      </c>
      <c r="BN7" s="25">
        <v>625.11</v>
      </c>
      <c r="BO7" s="25">
        <v>265.93</v>
      </c>
      <c r="BP7" s="25">
        <v>174.07</v>
      </c>
      <c r="BQ7" s="25">
        <v>190.27</v>
      </c>
      <c r="BR7" s="25">
        <v>168.62</v>
      </c>
      <c r="BS7" s="25">
        <v>127.21</v>
      </c>
      <c r="BT7" s="25">
        <v>108.66</v>
      </c>
      <c r="BU7" s="25">
        <v>83.22</v>
      </c>
      <c r="BV7" s="25">
        <v>78.67</v>
      </c>
      <c r="BW7" s="25">
        <v>80.56</v>
      </c>
      <c r="BX7" s="25">
        <v>76.55</v>
      </c>
      <c r="BY7" s="25">
        <v>77.739999999999995</v>
      </c>
      <c r="BZ7" s="25">
        <v>97.82</v>
      </c>
      <c r="CA7" s="25">
        <v>87.32</v>
      </c>
      <c r="CB7" s="25">
        <v>78.52</v>
      </c>
      <c r="CC7" s="25">
        <v>89.14</v>
      </c>
      <c r="CD7" s="25">
        <v>98.59</v>
      </c>
      <c r="CE7" s="25">
        <v>115.41</v>
      </c>
      <c r="CF7" s="25">
        <v>234.17</v>
      </c>
      <c r="CG7" s="25">
        <v>257.95</v>
      </c>
      <c r="CH7" s="25">
        <v>260.87</v>
      </c>
      <c r="CI7" s="25">
        <v>269.25</v>
      </c>
      <c r="CJ7" s="25">
        <v>274.94</v>
      </c>
      <c r="CK7" s="25">
        <v>177.56</v>
      </c>
      <c r="CL7" s="25">
        <v>73.88</v>
      </c>
      <c r="CM7" s="25">
        <v>68.239999999999995</v>
      </c>
      <c r="CN7" s="25">
        <v>67.62</v>
      </c>
      <c r="CO7" s="25">
        <v>67.72</v>
      </c>
      <c r="CP7" s="25">
        <v>69.819999999999993</v>
      </c>
      <c r="CQ7" s="25">
        <v>41.06</v>
      </c>
      <c r="CR7" s="25">
        <v>39.94</v>
      </c>
      <c r="CS7" s="25">
        <v>40.19</v>
      </c>
      <c r="CT7" s="25">
        <v>41.14</v>
      </c>
      <c r="CU7" s="25">
        <v>41.02</v>
      </c>
      <c r="CV7" s="25">
        <v>59.81</v>
      </c>
      <c r="CW7" s="25">
        <v>69.540000000000006</v>
      </c>
      <c r="CX7" s="25">
        <v>76.42</v>
      </c>
      <c r="CY7" s="25">
        <v>77.19</v>
      </c>
      <c r="CZ7" s="25">
        <v>75.239999999999995</v>
      </c>
      <c r="DA7" s="25">
        <v>73.77</v>
      </c>
      <c r="DB7" s="25">
        <v>72.42</v>
      </c>
      <c r="DC7" s="25">
        <v>69.41</v>
      </c>
      <c r="DD7" s="25">
        <v>71.52</v>
      </c>
      <c r="DE7" s="25">
        <v>70.42</v>
      </c>
      <c r="DF7" s="25">
        <v>69.900000000000006</v>
      </c>
      <c r="DG7" s="25">
        <v>89.42</v>
      </c>
      <c r="DH7" s="25">
        <v>53.83</v>
      </c>
      <c r="DI7" s="25">
        <v>54.76</v>
      </c>
      <c r="DJ7" s="25">
        <v>49.25</v>
      </c>
      <c r="DK7" s="25">
        <v>47.89</v>
      </c>
      <c r="DL7" s="25">
        <v>45.5</v>
      </c>
      <c r="DM7" s="25">
        <v>52.73</v>
      </c>
      <c r="DN7" s="25">
        <v>53.25</v>
      </c>
      <c r="DO7" s="25">
        <v>53.4</v>
      </c>
      <c r="DP7" s="25">
        <v>52.14</v>
      </c>
      <c r="DQ7" s="25">
        <v>53.49</v>
      </c>
      <c r="DR7" s="25">
        <v>52.02</v>
      </c>
      <c r="DS7" s="25">
        <v>27.16</v>
      </c>
      <c r="DT7" s="25">
        <v>28.57</v>
      </c>
      <c r="DU7" s="25">
        <v>22.04</v>
      </c>
      <c r="DV7" s="25">
        <v>18.64</v>
      </c>
      <c r="DW7" s="25">
        <v>13.49</v>
      </c>
      <c r="DX7" s="25">
        <v>19.91</v>
      </c>
      <c r="DY7" s="25">
        <v>23.02</v>
      </c>
      <c r="DZ7" s="25">
        <v>21.86</v>
      </c>
      <c r="EA7" s="25">
        <v>21.01</v>
      </c>
      <c r="EB7" s="25">
        <v>21.96</v>
      </c>
      <c r="EC7" s="25">
        <v>25.37</v>
      </c>
      <c r="ED7" s="25">
        <v>2.96</v>
      </c>
      <c r="EE7" s="25">
        <v>0.12</v>
      </c>
      <c r="EF7" s="25">
        <v>7.84</v>
      </c>
      <c r="EG7" s="25">
        <v>3.49</v>
      </c>
      <c r="EH7" s="25">
        <v>4.84</v>
      </c>
      <c r="EI7" s="25">
        <v>0.81</v>
      </c>
      <c r="EJ7" s="25">
        <v>0.38</v>
      </c>
      <c r="EK7" s="25">
        <v>0.51</v>
      </c>
      <c r="EL7" s="25">
        <v>0.35</v>
      </c>
      <c r="EM7" s="25">
        <v>0.31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2025-02-07T07:16:34Z</cp:lastPrinted>
  <dcterms:created xsi:type="dcterms:W3CDTF">2025-01-24T06:55:46Z</dcterms:created>
  <dcterms:modified xsi:type="dcterms:W3CDTF">2025-02-07T07:16:35Z</dcterms:modified>
  <cp:category/>
</cp:coreProperties>
</file>