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23 小国町\水道\"/>
    </mc:Choice>
  </mc:AlternateContent>
  <workbookProtection workbookAlgorithmName="SHA-512" workbookHashValue="63f+3Xzy+5Hy8W0bM+oX2B60KXvmZ/O8CJPbxiioiqLAxqhJHzVcfVriSJ0/OzyTij3WyyKqBxVohTciMBLIOw==" workbookSaltValue="LLDSqUv8mjYNrdYYfF+HHA==" workbookSpinCount="100000" lockStructure="1"/>
  <bookViews>
    <workbookView xWindow="0" yWindow="0" windowWidth="19200" windowHeight="70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<sst xmlns="http://schemas.openxmlformats.org/spreadsheetml/2006/main" count="228" uniqueCount="112">
  <si>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</si>
  <si>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</si>
  <si>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</si>
  <si>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</si>
  <si>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</si>
  <si>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</si>
  <si>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</si>
  <si>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</si>
  <si>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</si>
  <si>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</si>
  <si>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</si>
  <si>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</si>
  <si>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</si>
  <si>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</si>
  <si>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</si>
  <si>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</si>
  <si>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</si>
  <si>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</si>
  <si>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</si>
  <si>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</si>
  <si>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</si>
  <si>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</si>
  <si>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</si>
  <si>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</si>
  <si>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</si>
  <si>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</si>
  <si>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</si>
  <si>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</si>
  <si>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</si>
  <si>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</si>
  <si>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</si>
  <si>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</si>
  <si>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</si>
  <si>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</si>
  <si>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</si>
  <si>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</si>
  <si>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</si>
  <si>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</si>
  <si>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</si>
  <si>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</si>
  <si>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</si>
  <si>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</si>
  <si>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</si>
  <si>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</si>
  <si>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</si>
  <si>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</si>
  <si>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</si>
  <si>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</si>
  <si>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</si>
  <si>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</si>
  <si>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</si>
  <si>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</si>
  <si>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</si>
  <si>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</si>
  <si>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</si>
  <si>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</si>
  <si>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</si>
  <si>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</si>
  <si>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</si>
  <si>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</si>
  <si>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</si>
  <si>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</si>
  <si>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</si>
  <si>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</si>
  <si>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</si>
  <si>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</si>
  <si>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</si>
  <si>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</si>
  <si>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</si>
  <si>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</si>
  <si>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</si>
  <si>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</si>
  <si>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</si>
  <si>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</si>
  <si>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</si>
  <si>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</si>
  <si>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</si>
  <si>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</si>
  <si>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</si>
  <si>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</si>
  <si>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</si>
  <si>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</si>
  <si>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</si>
  <si>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</si>
  <si>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</si>
  <si>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</si>
  <si>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</si>
  <si>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</si>
  <si>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</si>
  <si>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</si>
  <si>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</si>
  <si>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</si>
  <si>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</si>
  <si>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</si>
  <si>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</si>
  <si>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</si>
  <si>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</si>
  <si>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</si>
  <si>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</si>
  <si>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</si>
  <si>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</si>
  <si>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</si>
  <si>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</si>
  <si>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</si>
  <si>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</si>
  <si>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</si>
  <si>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</si>
  <si>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</si>
  <si>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</si>
  <si>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はR5決算で100％を下回り、単年度収支が赤字となった。R4年度から料金改定に向けて準備を進め、R６年度より料金改定を実施したところ。今後は、改定による収益の増加だけに頼らず、より一層の経費節減に努め、健全経営を目指したい。
③流動比率は、全国平均及び類似団体平均値より高い水準にあり比較的健全であると思われる。
④企業債残高対給水収益比率は、企業債発行を大幅に抑えたことにより、前年度に比べ低下しているが、全国平均と比較すると高い水準にある。今後も過度な企業債の発行を控え、給水収益とのバランスを取る必要がある。
⑤料金回収率は、前年度より上昇したものの100％を下回る結果となった。料金改定により、R6以降は適正な料金水準になると思われる。
⑥給水原価は、全国平均及び類似団体平均値を下回っている状況である。浄水場がない等の水道施設に大幅な経費がかからないことが要因ではあるが、年々増加傾向であるため、有収水量の確保に努めたい。
⑦施設利用率は、全国及び類似団体平均値より高い水準で推移している状況である。現状においては施設を有効に活用できていると思われる。
⑧有収率は、類似団体平均値を上回る事はできなかった。今後もより一層の有収率上昇に向け投資効率を考えながら事業を進める必要があると思われる。</t>
    <rPh sb="1" eb="3">
      <t>ケイジョウ</t>
    </rPh>
    <rPh sb="3" eb="5">
      <t>シュウシ</t>
    </rPh>
    <rPh sb="5" eb="7">
      <t>ヒリツ</t>
    </rPh>
    <rPh sb="10" eb="12">
      <t>ケッサン</t>
    </rPh>
    <rPh sb="18" eb="20">
      <t>シタマワ</t>
    </rPh>
    <rPh sb="22" eb="25">
      <t>タンネンド</t>
    </rPh>
    <rPh sb="25" eb="27">
      <t>シュウシ</t>
    </rPh>
    <rPh sb="28" eb="30">
      <t>アカジ</t>
    </rPh>
    <rPh sb="37" eb="39">
      <t>ネンド</t>
    </rPh>
    <rPh sb="41" eb="45">
      <t>リョウキンカイテイ</t>
    </rPh>
    <rPh sb="46" eb="47">
      <t>ム</t>
    </rPh>
    <rPh sb="49" eb="51">
      <t>ジュンビ</t>
    </rPh>
    <rPh sb="52" eb="53">
      <t>スス</t>
    </rPh>
    <rPh sb="57" eb="59">
      <t>ネンド</t>
    </rPh>
    <rPh sb="61" eb="65">
      <t>リョウキンカイテイ</t>
    </rPh>
    <rPh sb="66" eb="68">
      <t>ジッシ</t>
    </rPh>
    <rPh sb="74" eb="76">
      <t>コンゴ</t>
    </rPh>
    <rPh sb="78" eb="80">
      <t>カイテイ</t>
    </rPh>
    <rPh sb="83" eb="85">
      <t>シュウエキ</t>
    </rPh>
    <rPh sb="86" eb="88">
      <t>ゾウカ</t>
    </rPh>
    <rPh sb="91" eb="92">
      <t>タヨ</t>
    </rPh>
    <rPh sb="97" eb="99">
      <t>イッソウ</t>
    </rPh>
    <rPh sb="100" eb="104">
      <t>ケイヒセツゲン</t>
    </rPh>
    <rPh sb="105" eb="106">
      <t>ツト</t>
    </rPh>
    <rPh sb="266" eb="271">
      <t>リョウキンカイシュウリツ</t>
    </rPh>
    <rPh sb="273" eb="276">
      <t>ゼンネンド</t>
    </rPh>
    <rPh sb="278" eb="280">
      <t>ジョウショウ</t>
    </rPh>
    <rPh sb="290" eb="292">
      <t>シタマワ</t>
    </rPh>
    <rPh sb="293" eb="295">
      <t>ケッカ</t>
    </rPh>
    <rPh sb="300" eb="304">
      <t>リョウキンカイテイ</t>
    </rPh>
    <rPh sb="310" eb="312">
      <t>イコウ</t>
    </rPh>
    <rPh sb="313" eb="315">
      <t>テキセイ</t>
    </rPh>
    <rPh sb="316" eb="318">
      <t>リョウキン</t>
    </rPh>
    <rPh sb="318" eb="320">
      <t>スイジュン</t>
    </rPh>
    <rPh sb="324" eb="325">
      <t>オモ</t>
    </rPh>
    <rPh sb="331" eb="333">
      <t>キュウスイ</t>
    </rPh>
    <rPh sb="333" eb="335">
      <t>ゲンカ</t>
    </rPh>
    <rPh sb="337" eb="341">
      <t>ゼンコクヘイキン</t>
    </rPh>
    <rPh sb="341" eb="342">
      <t>オヨ</t>
    </rPh>
    <rPh sb="343" eb="345">
      <t>ルイジ</t>
    </rPh>
    <rPh sb="345" eb="347">
      <t>ダンタイ</t>
    </rPh>
    <rPh sb="347" eb="350">
      <t>ヘイキンチ</t>
    </rPh>
    <rPh sb="351" eb="353">
      <t>シタマワ</t>
    </rPh>
    <rPh sb="357" eb="359">
      <t>ジョウキョウ</t>
    </rPh>
    <rPh sb="363" eb="366">
      <t>ジョウスイジョウ</t>
    </rPh>
    <rPh sb="369" eb="370">
      <t>トウ</t>
    </rPh>
    <rPh sb="495" eb="499">
      <t>ルイジダンタイ</t>
    </rPh>
    <rPh sb="499" eb="502">
      <t>ヘイキンチ</t>
    </rPh>
    <rPh sb="503" eb="505">
      <t>ウワマワ</t>
    </rPh>
    <rPh sb="506" eb="507">
      <t>コト</t>
    </rPh>
    <rPh sb="515" eb="517">
      <t>コンゴ</t>
    </rPh>
    <rPh sb="520" eb="522">
      <t>イッソウ</t>
    </rPh>
    <rPh sb="523" eb="526">
      <t>ユウシュウリツ</t>
    </rPh>
    <rPh sb="526" eb="528">
      <t>ジョウショウ</t>
    </rPh>
    <rPh sb="529" eb="530">
      <t>ム</t>
    </rPh>
    <rPh sb="531" eb="535">
      <t>トウシコウリツ</t>
    </rPh>
    <rPh sb="536" eb="537">
      <t>カンガ</t>
    </rPh>
    <rPh sb="541" eb="543">
      <t>ジギョウ</t>
    </rPh>
    <rPh sb="544" eb="545">
      <t>スス</t>
    </rPh>
    <rPh sb="547" eb="549">
      <t>ヒツヨウ</t>
    </rPh>
    <rPh sb="553" eb="554">
      <t>オモ</t>
    </rPh>
    <phoneticPr fontId="4"/>
  </si>
  <si>
    <t>①有形固定資産減価償却率は、類似団体平均値より低い水準にあるものの上昇傾向にあり、長期推計においても暫くはこの傾向が続く見込みである。この値が40～60％で推移するよう計画的な投資を行う必要がある。
②管路経年化率は、類似団体平均値を大きく下回っている状況である。平成20年代に更新工事を行ったことにより管路経年化率は年々低下し、平成27年以降は概ねゼロに近い状態を維持できている。
③管路更新率は、平成20年代前半に高い管路更新率を達成しており、現状では老朽化した資産が非常に少ない状況にある。しかし、令和21年以降に更新のピークを迎えるため、耐用年数等を勘案し前倒しで更新する等投資の平準化を行っている。</t>
    <rPh sb="1" eb="3">
      <t>ユウケイ</t>
    </rPh>
    <rPh sb="3" eb="5">
      <t>コテイ</t>
    </rPh>
    <rPh sb="5" eb="7">
      <t>シサン</t>
    </rPh>
    <rPh sb="7" eb="11">
      <t>ゲンカショウキャク</t>
    </rPh>
    <rPh sb="11" eb="12">
      <t>リツ</t>
    </rPh>
    <rPh sb="14" eb="18">
      <t>ルイジダンタイ</t>
    </rPh>
    <rPh sb="18" eb="21">
      <t>ヘイキンチ</t>
    </rPh>
    <rPh sb="23" eb="24">
      <t>ヒク</t>
    </rPh>
    <rPh sb="25" eb="27">
      <t>スイジュン</t>
    </rPh>
    <rPh sb="33" eb="37">
      <t>ジョウショウケイコウ</t>
    </rPh>
    <rPh sb="41" eb="45">
      <t>チョウキスイケイ</t>
    </rPh>
    <rPh sb="50" eb="51">
      <t>シバラ</t>
    </rPh>
    <rPh sb="55" eb="57">
      <t>ケイコウ</t>
    </rPh>
    <rPh sb="58" eb="59">
      <t>ツヅ</t>
    </rPh>
    <rPh sb="60" eb="62">
      <t>ミコ</t>
    </rPh>
    <rPh sb="69" eb="70">
      <t>アタイ</t>
    </rPh>
    <rPh sb="78" eb="80">
      <t>スイイ</t>
    </rPh>
    <rPh sb="84" eb="87">
      <t>ケイカクテキ</t>
    </rPh>
    <rPh sb="88" eb="90">
      <t>トウシ</t>
    </rPh>
    <rPh sb="91" eb="92">
      <t>オコナ</t>
    </rPh>
    <rPh sb="93" eb="95">
      <t>ヒツヨウ</t>
    </rPh>
    <rPh sb="101" eb="103">
      <t>カンロ</t>
    </rPh>
    <rPh sb="103" eb="106">
      <t>ケイネンカ</t>
    </rPh>
    <rPh sb="106" eb="107">
      <t>リツ</t>
    </rPh>
    <rPh sb="109" eb="113">
      <t>ルイジダンタイ</t>
    </rPh>
    <rPh sb="113" eb="116">
      <t>ヘイキンチ</t>
    </rPh>
    <rPh sb="117" eb="118">
      <t>オオ</t>
    </rPh>
    <rPh sb="120" eb="122">
      <t>シタマワ</t>
    </rPh>
    <rPh sb="126" eb="128">
      <t>ジョウキョウ</t>
    </rPh>
    <rPh sb="132" eb="134">
      <t>ヘイセイ</t>
    </rPh>
    <rPh sb="136" eb="138">
      <t>ネンダイ</t>
    </rPh>
    <rPh sb="139" eb="143">
      <t>コウシンコウジ</t>
    </rPh>
    <rPh sb="144" eb="145">
      <t>オコナ</t>
    </rPh>
    <rPh sb="152" eb="154">
      <t>カンロ</t>
    </rPh>
    <rPh sb="154" eb="158">
      <t>ケイネンカリツ</t>
    </rPh>
    <rPh sb="159" eb="161">
      <t>ネンネン</t>
    </rPh>
    <rPh sb="161" eb="163">
      <t>テイカ</t>
    </rPh>
    <rPh sb="165" eb="167">
      <t>ヘイセイ</t>
    </rPh>
    <rPh sb="169" eb="170">
      <t>ネン</t>
    </rPh>
    <rPh sb="170" eb="172">
      <t>イコウ</t>
    </rPh>
    <rPh sb="173" eb="174">
      <t>オオム</t>
    </rPh>
    <rPh sb="178" eb="179">
      <t>チカ</t>
    </rPh>
    <rPh sb="180" eb="182">
      <t>ジョウタイ</t>
    </rPh>
    <rPh sb="183" eb="185">
      <t>イジ</t>
    </rPh>
    <rPh sb="193" eb="195">
      <t>カンロ</t>
    </rPh>
    <rPh sb="195" eb="198">
      <t>コウシンリツ</t>
    </rPh>
    <rPh sb="200" eb="202">
      <t>ヘイセイ</t>
    </rPh>
    <rPh sb="204" eb="205">
      <t>ネン</t>
    </rPh>
    <rPh sb="205" eb="206">
      <t>ダイ</t>
    </rPh>
    <rPh sb="206" eb="208">
      <t>ゼンハン</t>
    </rPh>
    <rPh sb="209" eb="210">
      <t>タカ</t>
    </rPh>
    <rPh sb="211" eb="213">
      <t>カンロ</t>
    </rPh>
    <rPh sb="213" eb="216">
      <t>コウシンリツ</t>
    </rPh>
    <rPh sb="217" eb="219">
      <t>タッセイ</t>
    </rPh>
    <rPh sb="224" eb="226">
      <t>ゲンジョウ</t>
    </rPh>
    <rPh sb="228" eb="231">
      <t>ロウキュウカ</t>
    </rPh>
    <rPh sb="233" eb="235">
      <t>シサン</t>
    </rPh>
    <rPh sb="236" eb="238">
      <t>ヒジョウ</t>
    </rPh>
    <rPh sb="239" eb="240">
      <t>スク</t>
    </rPh>
    <rPh sb="242" eb="244">
      <t>ジョウキョウ</t>
    </rPh>
    <rPh sb="252" eb="254">
      <t>レイワ</t>
    </rPh>
    <rPh sb="256" eb="257">
      <t>ネン</t>
    </rPh>
    <rPh sb="257" eb="259">
      <t>イコウ</t>
    </rPh>
    <rPh sb="260" eb="262">
      <t>コウシン</t>
    </rPh>
    <rPh sb="267" eb="268">
      <t>ムカ</t>
    </rPh>
    <rPh sb="273" eb="277">
      <t>タイヨウネンスウ</t>
    </rPh>
    <rPh sb="277" eb="278">
      <t>ナド</t>
    </rPh>
    <rPh sb="279" eb="281">
      <t>カンアン</t>
    </rPh>
    <rPh sb="282" eb="284">
      <t>マエダオ</t>
    </rPh>
    <rPh sb="286" eb="288">
      <t>コウシン</t>
    </rPh>
    <rPh sb="290" eb="291">
      <t>ナド</t>
    </rPh>
    <rPh sb="291" eb="293">
      <t>トウシ</t>
    </rPh>
    <rPh sb="294" eb="297">
      <t>ヘイジュンカ</t>
    </rPh>
    <rPh sb="298" eb="299">
      <t>オコナ</t>
    </rPh>
    <phoneticPr fontId="4"/>
  </si>
  <si>
    <t>令和5年度決算において小国町水道事業の経営は、令和4年度に引き続き赤字になるなど厳しい局面を迎えた。また、全国及び類似団体と比し企業債残高が多い現状では財務安全性にも課題があり、企業債発行額を慎重に検討するなど改善に取組む必要がある。
このような状況下でR6年4月に18％の料金改定を実施した。この影響を注視しながら、引き続き経営戦略を軸に経営健全化に努め、安心安全な水道水の供給を目指す。</t>
    <rPh sb="0" eb="2">
      <t>レイワ</t>
    </rPh>
    <rPh sb="3" eb="5">
      <t>ネンド</t>
    </rPh>
    <rPh sb="5" eb="7">
      <t>ケッサン</t>
    </rPh>
    <rPh sb="11" eb="14">
      <t>オグニマチ</t>
    </rPh>
    <rPh sb="14" eb="18">
      <t>スイドウジギョウ</t>
    </rPh>
    <rPh sb="19" eb="21">
      <t>ケイエイ</t>
    </rPh>
    <rPh sb="23" eb="25">
      <t>レイワ</t>
    </rPh>
    <rPh sb="26" eb="28">
      <t>ネンド</t>
    </rPh>
    <rPh sb="29" eb="30">
      <t>ヒ</t>
    </rPh>
    <rPh sb="31" eb="32">
      <t>ツヅ</t>
    </rPh>
    <rPh sb="33" eb="35">
      <t>アカジ</t>
    </rPh>
    <rPh sb="40" eb="41">
      <t>キビ</t>
    </rPh>
    <rPh sb="43" eb="45">
      <t>キョクメン</t>
    </rPh>
    <rPh sb="46" eb="47">
      <t>ムカ</t>
    </rPh>
    <rPh sb="53" eb="55">
      <t>ゼンコク</t>
    </rPh>
    <rPh sb="55" eb="56">
      <t>オヨ</t>
    </rPh>
    <rPh sb="57" eb="61">
      <t>ルイジダンタイ</t>
    </rPh>
    <rPh sb="62" eb="63">
      <t>ヒ</t>
    </rPh>
    <rPh sb="64" eb="67">
      <t>キギョウサイ</t>
    </rPh>
    <rPh sb="67" eb="69">
      <t>ザンダカ</t>
    </rPh>
    <rPh sb="70" eb="71">
      <t>オオ</t>
    </rPh>
    <rPh sb="72" eb="74">
      <t>ゲンジョウ</t>
    </rPh>
    <rPh sb="76" eb="78">
      <t>ザイム</t>
    </rPh>
    <rPh sb="78" eb="81">
      <t>アンゼンセイ</t>
    </rPh>
    <rPh sb="83" eb="85">
      <t>カダイ</t>
    </rPh>
    <rPh sb="89" eb="92">
      <t>キギョウサイ</t>
    </rPh>
    <rPh sb="92" eb="94">
      <t>ハッコウ</t>
    </rPh>
    <rPh sb="94" eb="95">
      <t>ガク</t>
    </rPh>
    <rPh sb="96" eb="98">
      <t>シンチョウ</t>
    </rPh>
    <rPh sb="99" eb="101">
      <t>ケントウ</t>
    </rPh>
    <rPh sb="105" eb="107">
      <t>カイゼン</t>
    </rPh>
    <rPh sb="108" eb="110">
      <t>トリク</t>
    </rPh>
    <rPh sb="111" eb="113">
      <t>ヒツヨウ</t>
    </rPh>
    <rPh sb="123" eb="125">
      <t>ジョウキョウ</t>
    </rPh>
    <rPh sb="125" eb="126">
      <t>シタ</t>
    </rPh>
    <rPh sb="129" eb="130">
      <t>ネン</t>
    </rPh>
    <rPh sb="131" eb="132">
      <t>ガツ</t>
    </rPh>
    <rPh sb="137" eb="141">
      <t>リョウキンカイテイ</t>
    </rPh>
    <rPh sb="142" eb="144">
      <t>ジッシ</t>
    </rPh>
    <rPh sb="149" eb="151">
      <t>エイキョウ</t>
    </rPh>
    <rPh sb="152" eb="154">
      <t>チュウシ</t>
    </rPh>
    <rPh sb="159" eb="160">
      <t>ヒ</t>
    </rPh>
    <rPh sb="161" eb="162">
      <t>ツヅ</t>
    </rPh>
    <rPh sb="168" eb="169">
      <t>ジク</t>
    </rPh>
    <rPh sb="170" eb="175">
      <t>ケイエイケンゼンカ</t>
    </rPh>
    <rPh sb="176" eb="177">
      <t>ツト</t>
    </rPh>
    <rPh sb="179" eb="181">
      <t>アンシン</t>
    </rPh>
    <rPh sb="181" eb="183">
      <t>アンゼン</t>
    </rPh>
    <rPh sb="184" eb="187">
      <t>スイドウスイ</t>
    </rPh>
    <rPh sb="188" eb="190">
      <t>キョウキュウ</t>
    </rPh>
    <rPh sb="191" eb="193">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</si>
</sst>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0.61</c:v>
                </c:pt>
                <c:pt idx="1">
                  <c:v>0.08</c:v>
                </c:pt>
                <c:pt idx="2">
                  <c:v>1.98</c:v>
                </c:pt>
                <c:pt idx="3">
                  <c:v>0.88</c:v>
                </c:pt>
                <c:pt idx="4">
                  <c:v>1.27</c:v>
                </c:pt>
              </c:numCache>
            </c:numRef>
          </c:val>
          <c:extLst>
            <c:ext xmlns:c16="http://schemas.microsoft.com/office/drawing/2014/chart" uri="{C3380CC4-5D6E-409C-BE32-E72D297353CC}">
              <c16:uniqueId val="{00000000-6A59-4756-96CB-02747720752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6A59-4756-96CB-02747720752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89.17</c:v>
                </c:pt>
                <c:pt idx="1">
                  <c:v>87.71</c:v>
                </c:pt>
                <c:pt idx="2">
                  <c:v>81.680000000000007</c:v>
                </c:pt>
                <c:pt idx="3">
                  <c:v>84.59</c:v>
                </c:pt>
                <c:pt idx="4">
                  <c:v>79.88</c:v>
                </c:pt>
              </c:numCache>
            </c:numRef>
          </c:val>
          <c:extLst>
            <c:ext xmlns:c16="http://schemas.microsoft.com/office/drawing/2014/chart" uri="{C3380CC4-5D6E-409C-BE32-E72D297353CC}">
              <c16:uniqueId val="{00000000-59C5-457F-9D1D-1AF1B94A12B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59C5-457F-9D1D-1AF1B94A12B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73.78</c:v>
                </c:pt>
                <c:pt idx="1">
                  <c:v>78.28</c:v>
                </c:pt>
                <c:pt idx="2">
                  <c:v>76.05</c:v>
                </c:pt>
                <c:pt idx="3">
                  <c:v>76.3</c:v>
                </c:pt>
                <c:pt idx="4">
                  <c:v>76.099999999999994</c:v>
                </c:pt>
              </c:numCache>
            </c:numRef>
          </c:val>
          <c:extLst>
            <c:ext xmlns:c16="http://schemas.microsoft.com/office/drawing/2014/chart" uri="{C3380CC4-5D6E-409C-BE32-E72D297353CC}">
              <c16:uniqueId val="{00000000-540D-4B95-8A70-B76551C8992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540D-4B95-8A70-B76551C8992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107.9</c:v>
                </c:pt>
                <c:pt idx="1">
                  <c:v>103.57</c:v>
                </c:pt>
                <c:pt idx="2">
                  <c:v>103.43</c:v>
                </c:pt>
                <c:pt idx="3">
                  <c:v>96.54</c:v>
                </c:pt>
                <c:pt idx="4">
                  <c:v>97.76</c:v>
                </c:pt>
              </c:numCache>
            </c:numRef>
          </c:val>
          <c:extLst>
            <c:ext xmlns:c16="http://schemas.microsoft.com/office/drawing/2014/chart" uri="{C3380CC4-5D6E-409C-BE32-E72D297353CC}">
              <c16:uniqueId val="{00000000-CA5C-467D-95B8-4EC1C1B6D7A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CA5C-467D-95B8-4EC1C1B6D7A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45.96</c:v>
                </c:pt>
                <c:pt idx="1">
                  <c:v>46.72</c:v>
                </c:pt>
                <c:pt idx="2">
                  <c:v>47.08</c:v>
                </c:pt>
                <c:pt idx="3">
                  <c:v>48</c:v>
                </c:pt>
                <c:pt idx="4">
                  <c:v>48.17</c:v>
                </c:pt>
              </c:numCache>
            </c:numRef>
          </c:val>
          <c:extLst>
            <c:ext xmlns:c16="http://schemas.microsoft.com/office/drawing/2014/chart" uri="{C3380CC4-5D6E-409C-BE32-E72D297353CC}">
              <c16:uniqueId val="{00000000-D475-475F-858C-5A95DC4170B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D475-475F-858C-5A95DC4170B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0.52</c:v>
                </c:pt>
                <c:pt idx="1">
                  <c:v>0.15</c:v>
                </c:pt>
                <c:pt idx="2">
                  <c:v>0.15</c:v>
                </c:pt>
                <c:pt idx="3" formatCode="#,##0.00;&quot;△&quot;#,##0.00">
                  <c:v>0</c:v>
                </c:pt>
                <c:pt idx="4">
                  <c:v>0.42</c:v>
                </c:pt>
              </c:numCache>
            </c:numRef>
          </c:val>
          <c:extLst>
            <c:ext xmlns:c16="http://schemas.microsoft.com/office/drawing/2014/chart" uri="{C3380CC4-5D6E-409C-BE32-E72D297353CC}">
              <c16:uniqueId val="{00000000-7CCA-4CF3-9307-D09C4720B3A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7CCA-4CF3-9307-D09C4720B3A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09-4B92-B015-CD5D7E969FD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1709-4B92-B015-CD5D7E969FD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1476.87</c:v>
                </c:pt>
                <c:pt idx="1">
                  <c:v>1441.22</c:v>
                </c:pt>
                <c:pt idx="2">
                  <c:v>1323.24</c:v>
                </c:pt>
                <c:pt idx="3">
                  <c:v>1202.1400000000001</c:v>
                </c:pt>
                <c:pt idx="4">
                  <c:v>987.99</c:v>
                </c:pt>
              </c:numCache>
            </c:numRef>
          </c:val>
          <c:extLst>
            <c:ext xmlns:c16="http://schemas.microsoft.com/office/drawing/2014/chart" uri="{C3380CC4-5D6E-409C-BE32-E72D297353CC}">
              <c16:uniqueId val="{00000000-C8D4-4375-B89E-3686151D9EE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C8D4-4375-B89E-3686151D9EE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548.46</c:v>
                </c:pt>
                <c:pt idx="1">
                  <c:v>530.64</c:v>
                </c:pt>
                <c:pt idx="2">
                  <c:v>554.91999999999996</c:v>
                </c:pt>
                <c:pt idx="3">
                  <c:v>539.9</c:v>
                </c:pt>
                <c:pt idx="4">
                  <c:v>522.98</c:v>
                </c:pt>
              </c:numCache>
            </c:numRef>
          </c:val>
          <c:extLst>
            <c:ext xmlns:c16="http://schemas.microsoft.com/office/drawing/2014/chart" uri="{C3380CC4-5D6E-409C-BE32-E72D297353CC}">
              <c16:uniqueId val="{00000000-52FB-477E-83A0-C661B4139AE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52FB-477E-83A0-C661B4139AE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104.45</c:v>
                </c:pt>
                <c:pt idx="1">
                  <c:v>100.23</c:v>
                </c:pt>
                <c:pt idx="2">
                  <c:v>99.76</c:v>
                </c:pt>
                <c:pt idx="3">
                  <c:v>92.62</c:v>
                </c:pt>
                <c:pt idx="4">
                  <c:v>93.84</c:v>
                </c:pt>
              </c:numCache>
            </c:numRef>
          </c:val>
          <c:extLst>
            <c:ext xmlns:c16="http://schemas.microsoft.com/office/drawing/2014/chart" uri="{C3380CC4-5D6E-409C-BE32-E72D297353CC}">
              <c16:uniqueId val="{00000000-A8AE-4BD8-A39D-A4A97F4BF7D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A8AE-4BD8-A39D-A4A97F4BF7D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148.51</c:v>
                </c:pt>
                <c:pt idx="1">
                  <c:v>152.03</c:v>
                </c:pt>
                <c:pt idx="2">
                  <c:v>160.57</c:v>
                </c:pt>
                <c:pt idx="3">
                  <c:v>166.03</c:v>
                </c:pt>
                <c:pt idx="4">
                  <c:v>173.33</c:v>
                </c:pt>
              </c:numCache>
            </c:numRef>
          </c:val>
          <c:extLst>
            <c:ext xmlns:c16="http://schemas.microsoft.com/office/drawing/2014/chart" uri="{C3380CC4-5D6E-409C-BE32-E72D297353CC}">
              <c16:uniqueId val="{00000000-D322-4F31-89BD-F223005B5BF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D322-4F31-89BD-F223005B5BF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2" sqref="B2:BZ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熊本県　小国町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6465</v>
      </c>
      <c r="AM8" s="44"/>
      <c r="AN8" s="44"/>
      <c r="AO8" s="44"/>
      <c r="AP8" s="44"/>
      <c r="AQ8" s="44"/>
      <c r="AR8" s="44"/>
      <c r="AS8" s="44"/>
      <c r="AT8" s="45">
        <f>データ!$S$6</f>
        <v>77.22</v>
      </c>
      <c r="AU8" s="46"/>
      <c r="AV8" s="46"/>
      <c r="AW8" s="46"/>
      <c r="AX8" s="46"/>
      <c r="AY8" s="46"/>
      <c r="AZ8" s="46"/>
      <c r="BA8" s="46"/>
      <c r="BB8" s="47">
        <f>データ!$T$6</f>
        <v>83.72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71.37</v>
      </c>
      <c r="J10" s="46"/>
      <c r="K10" s="46"/>
      <c r="L10" s="46"/>
      <c r="M10" s="46"/>
      <c r="N10" s="46"/>
      <c r="O10" s="80"/>
      <c r="P10" s="47">
        <f>データ!$P$6</f>
        <v>90.36</v>
      </c>
      <c r="Q10" s="47"/>
      <c r="R10" s="47"/>
      <c r="S10" s="47"/>
      <c r="T10" s="47"/>
      <c r="U10" s="47"/>
      <c r="V10" s="47"/>
      <c r="W10" s="44">
        <f>データ!$Q$6</f>
        <v>2750</v>
      </c>
      <c r="X10" s="44"/>
      <c r="Y10" s="44"/>
      <c r="Z10" s="44"/>
      <c r="AA10" s="44"/>
      <c r="AB10" s="44"/>
      <c r="AC10" s="44"/>
      <c r="AD10" s="2"/>
      <c r="AE10" s="2"/>
      <c r="AF10" s="2"/>
      <c r="AG10" s="2"/>
      <c r="AH10" s="2"/>
      <c r="AI10" s="2"/>
      <c r="AJ10" s="2"/>
      <c r="AK10" s="2"/>
      <c r="AL10" s="44">
        <f>データ!$U$6</f>
        <v>5766</v>
      </c>
      <c r="AM10" s="44"/>
      <c r="AN10" s="44"/>
      <c r="AO10" s="44"/>
      <c r="AP10" s="44"/>
      <c r="AQ10" s="44"/>
      <c r="AR10" s="44"/>
      <c r="AS10" s="44"/>
      <c r="AT10" s="45">
        <f>データ!$V$6</f>
        <v>16.13</v>
      </c>
      <c r="AU10" s="46"/>
      <c r="AV10" s="46"/>
      <c r="AW10" s="46"/>
      <c r="AX10" s="46"/>
      <c r="AY10" s="46"/>
      <c r="AZ10" s="46"/>
      <c r="BA10" s="46"/>
      <c r="BB10" s="47">
        <f>データ!$W$6</f>
        <v>357.47</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109</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2/z5Ql9VtjlsIA7KX7O0bIrSl5I+Nt3x6rE7midJ7r3+0QUxPV4PfaIyfZaepDjW1Pz2i0+f03tRukRDnx89qQ==" saltValue="9am3B4U7MW/nmF0v+6K47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434248</v>
      </c>
      <c r="D6" s="20">
        <f t="shared" si="3"/>
        <v>46</v>
      </c>
      <c r="E6" s="20">
        <f t="shared" si="3"/>
        <v>1</v>
      </c>
      <c r="F6" s="20">
        <f t="shared" si="3"/>
        <v>0</v>
      </c>
      <c r="G6" s="20">
        <f t="shared" si="3"/>
        <v>1</v>
      </c>
      <c r="H6" s="20" t="str">
        <f t="shared" si="3"/>
        <v>熊本県　小国町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71.37</v>
      </c>
      <c r="P6" s="21">
        <f t="shared" si="3"/>
        <v>90.36</v>
      </c>
      <c r="Q6" s="21">
        <f t="shared" si="3"/>
        <v>2750</v>
      </c>
      <c r="R6" s="21">
        <f t="shared" si="3"/>
        <v>6465</v>
      </c>
      <c r="S6" s="21">
        <f t="shared" si="3"/>
        <v>77.22</v>
      </c>
      <c r="T6" s="21">
        <f t="shared" si="3"/>
        <v>83.72</v>
      </c>
      <c r="U6" s="21">
        <f t="shared" si="3"/>
        <v>5766</v>
      </c>
      <c r="V6" s="21">
        <f t="shared" si="3"/>
        <v>16.13</v>
      </c>
      <c r="W6" s="21">
        <f t="shared" si="3"/>
        <v>357.47</v>
      </c>
      <c r="X6" s="22">
        <f>IF(X7="",NA(),X7)</f>
        <v>107.9</v>
      </c>
      <c r="Y6" s="22">
        <f t="shared" ref="Y6:AG6" si="4">IF(Y7="",NA(),Y7)</f>
        <v>103.57</v>
      </c>
      <c r="Z6" s="22">
        <f t="shared" si="4"/>
        <v>103.43</v>
      </c>
      <c r="AA6" s="22">
        <f t="shared" si="4"/>
        <v>96.54</v>
      </c>
      <c r="AB6" s="22">
        <f t="shared" si="4"/>
        <v>97.76</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1476.87</v>
      </c>
      <c r="AU6" s="22">
        <f t="shared" ref="AU6:BC6" si="6">IF(AU7="",NA(),AU7)</f>
        <v>1441.22</v>
      </c>
      <c r="AV6" s="22">
        <f t="shared" si="6"/>
        <v>1323.24</v>
      </c>
      <c r="AW6" s="22">
        <f t="shared" si="6"/>
        <v>1202.1400000000001</v>
      </c>
      <c r="AX6" s="22">
        <f t="shared" si="6"/>
        <v>987.99</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548.46</v>
      </c>
      <c r="BF6" s="22">
        <f t="shared" ref="BF6:BN6" si="7">IF(BF7="",NA(),BF7)</f>
        <v>530.64</v>
      </c>
      <c r="BG6" s="22">
        <f t="shared" si="7"/>
        <v>554.91999999999996</v>
      </c>
      <c r="BH6" s="22">
        <f t="shared" si="7"/>
        <v>539.9</v>
      </c>
      <c r="BI6" s="22">
        <f t="shared" si="7"/>
        <v>522.98</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104.45</v>
      </c>
      <c r="BQ6" s="22">
        <f t="shared" ref="BQ6:BY6" si="8">IF(BQ7="",NA(),BQ7)</f>
        <v>100.23</v>
      </c>
      <c r="BR6" s="22">
        <f t="shared" si="8"/>
        <v>99.76</v>
      </c>
      <c r="BS6" s="22">
        <f t="shared" si="8"/>
        <v>92.62</v>
      </c>
      <c r="BT6" s="22">
        <f t="shared" si="8"/>
        <v>93.84</v>
      </c>
      <c r="BU6" s="22">
        <f t="shared" si="8"/>
        <v>87.11</v>
      </c>
      <c r="BV6" s="22">
        <f t="shared" si="8"/>
        <v>82.78</v>
      </c>
      <c r="BW6" s="22">
        <f t="shared" si="8"/>
        <v>84.82</v>
      </c>
      <c r="BX6" s="22">
        <f t="shared" si="8"/>
        <v>82.29</v>
      </c>
      <c r="BY6" s="22">
        <f t="shared" si="8"/>
        <v>84.16</v>
      </c>
      <c r="BZ6" s="21" t="str">
        <f>IF(BZ7="","",IF(BZ7="-","【-】","【"&amp;SUBSTITUTE(TEXT(BZ7,"#,##0.00"),"-","△")&amp;"】"))</f>
        <v>【97.82】</v>
      </c>
      <c r="CA6" s="22">
        <f>IF(CA7="",NA(),CA7)</f>
        <v>148.51</v>
      </c>
      <c r="CB6" s="22">
        <f t="shared" ref="CB6:CJ6" si="9">IF(CB7="",NA(),CB7)</f>
        <v>152.03</v>
      </c>
      <c r="CC6" s="22">
        <f t="shared" si="9"/>
        <v>160.57</v>
      </c>
      <c r="CD6" s="22">
        <f t="shared" si="9"/>
        <v>166.03</v>
      </c>
      <c r="CE6" s="22">
        <f t="shared" si="9"/>
        <v>173.33</v>
      </c>
      <c r="CF6" s="22">
        <f t="shared" si="9"/>
        <v>223.98</v>
      </c>
      <c r="CG6" s="22">
        <f t="shared" si="9"/>
        <v>225.09</v>
      </c>
      <c r="CH6" s="22">
        <f t="shared" si="9"/>
        <v>224.82</v>
      </c>
      <c r="CI6" s="22">
        <f t="shared" si="9"/>
        <v>230.85</v>
      </c>
      <c r="CJ6" s="22">
        <f t="shared" si="9"/>
        <v>230.21</v>
      </c>
      <c r="CK6" s="21" t="str">
        <f>IF(CK7="","",IF(CK7="-","【-】","【"&amp;SUBSTITUTE(TEXT(CK7,"#,##0.00"),"-","△")&amp;"】"))</f>
        <v>【177.56】</v>
      </c>
      <c r="CL6" s="22">
        <f>IF(CL7="",NA(),CL7)</f>
        <v>89.17</v>
      </c>
      <c r="CM6" s="22">
        <f t="shared" ref="CM6:CU6" si="10">IF(CM7="",NA(),CM7)</f>
        <v>87.71</v>
      </c>
      <c r="CN6" s="22">
        <f t="shared" si="10"/>
        <v>81.680000000000007</v>
      </c>
      <c r="CO6" s="22">
        <f t="shared" si="10"/>
        <v>84.59</v>
      </c>
      <c r="CP6" s="22">
        <f t="shared" si="10"/>
        <v>79.88</v>
      </c>
      <c r="CQ6" s="22">
        <f t="shared" si="10"/>
        <v>49.64</v>
      </c>
      <c r="CR6" s="22">
        <f t="shared" si="10"/>
        <v>49.38</v>
      </c>
      <c r="CS6" s="22">
        <f t="shared" si="10"/>
        <v>50.09</v>
      </c>
      <c r="CT6" s="22">
        <f t="shared" si="10"/>
        <v>50.1</v>
      </c>
      <c r="CU6" s="22">
        <f t="shared" si="10"/>
        <v>49.76</v>
      </c>
      <c r="CV6" s="21" t="str">
        <f>IF(CV7="","",IF(CV7="-","【-】","【"&amp;SUBSTITUTE(TEXT(CV7,"#,##0.00"),"-","△")&amp;"】"))</f>
        <v>【59.81】</v>
      </c>
      <c r="CW6" s="22">
        <f>IF(CW7="",NA(),CW7)</f>
        <v>73.78</v>
      </c>
      <c r="CX6" s="22">
        <f t="shared" ref="CX6:DF6" si="11">IF(CX7="",NA(),CX7)</f>
        <v>78.28</v>
      </c>
      <c r="CY6" s="22">
        <f t="shared" si="11"/>
        <v>76.05</v>
      </c>
      <c r="CZ6" s="22">
        <f t="shared" si="11"/>
        <v>76.3</v>
      </c>
      <c r="DA6" s="22">
        <f t="shared" si="11"/>
        <v>76.099999999999994</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45.96</v>
      </c>
      <c r="DI6" s="22">
        <f t="shared" ref="DI6:DQ6" si="12">IF(DI7="",NA(),DI7)</f>
        <v>46.72</v>
      </c>
      <c r="DJ6" s="22">
        <f t="shared" si="12"/>
        <v>47.08</v>
      </c>
      <c r="DK6" s="22">
        <f t="shared" si="12"/>
        <v>48</v>
      </c>
      <c r="DL6" s="22">
        <f t="shared" si="12"/>
        <v>48.17</v>
      </c>
      <c r="DM6" s="22">
        <f t="shared" si="12"/>
        <v>47.31</v>
      </c>
      <c r="DN6" s="22">
        <f t="shared" si="12"/>
        <v>47.5</v>
      </c>
      <c r="DO6" s="22">
        <f t="shared" si="12"/>
        <v>48.41</v>
      </c>
      <c r="DP6" s="22">
        <f t="shared" si="12"/>
        <v>50.02</v>
      </c>
      <c r="DQ6" s="22">
        <f t="shared" si="12"/>
        <v>51.38</v>
      </c>
      <c r="DR6" s="21" t="str">
        <f>IF(DR7="","",IF(DR7="-","【-】","【"&amp;SUBSTITUTE(TEXT(DR7,"#,##0.00"),"-","△")&amp;"】"))</f>
        <v>【52.02】</v>
      </c>
      <c r="DS6" s="22">
        <f>IF(DS7="",NA(),DS7)</f>
        <v>0.52</v>
      </c>
      <c r="DT6" s="22">
        <f t="shared" ref="DT6:EB6" si="13">IF(DT7="",NA(),DT7)</f>
        <v>0.15</v>
      </c>
      <c r="DU6" s="22">
        <f t="shared" si="13"/>
        <v>0.15</v>
      </c>
      <c r="DV6" s="21">
        <f t="shared" si="13"/>
        <v>0</v>
      </c>
      <c r="DW6" s="22">
        <f t="shared" si="13"/>
        <v>0.42</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0.61</v>
      </c>
      <c r="EE6" s="22">
        <f t="shared" ref="EE6:EM6" si="14">IF(EE7="",NA(),EE7)</f>
        <v>0.08</v>
      </c>
      <c r="EF6" s="22">
        <f t="shared" si="14"/>
        <v>1.98</v>
      </c>
      <c r="EG6" s="22">
        <f t="shared" si="14"/>
        <v>0.88</v>
      </c>
      <c r="EH6" s="22">
        <f t="shared" si="14"/>
        <v>1.27</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2">
      <c r="A7" s="15"/>
      <c r="B7" s="24">
        <v>2023</v>
      </c>
      <c r="C7" s="24">
        <v>434248</v>
      </c>
      <c r="D7" s="24">
        <v>46</v>
      </c>
      <c r="E7" s="24">
        <v>1</v>
      </c>
      <c r="F7" s="24">
        <v>0</v>
      </c>
      <c r="G7" s="24">
        <v>1</v>
      </c>
      <c r="H7" s="24" t="s">
        <v>93</v>
      </c>
      <c r="I7" s="24" t="s">
        <v>94</v>
      </c>
      <c r="J7" s="24" t="s">
        <v>95</v>
      </c>
      <c r="K7" s="24" t="s">
        <v>96</v>
      </c>
      <c r="L7" s="24" t="s">
        <v>97</v>
      </c>
      <c r="M7" s="24" t="s">
        <v>98</v>
      </c>
      <c r="N7" s="25" t="s">
        <v>99</v>
      </c>
      <c r="O7" s="25">
        <v>71.37</v>
      </c>
      <c r="P7" s="25">
        <v>90.36</v>
      </c>
      <c r="Q7" s="25">
        <v>2750</v>
      </c>
      <c r="R7" s="25">
        <v>6465</v>
      </c>
      <c r="S7" s="25">
        <v>77.22</v>
      </c>
      <c r="T7" s="25">
        <v>83.72</v>
      </c>
      <c r="U7" s="25">
        <v>5766</v>
      </c>
      <c r="V7" s="25">
        <v>16.13</v>
      </c>
      <c r="W7" s="25">
        <v>357.47</v>
      </c>
      <c r="X7" s="25">
        <v>107.9</v>
      </c>
      <c r="Y7" s="25">
        <v>103.57</v>
      </c>
      <c r="Z7" s="25">
        <v>103.43</v>
      </c>
      <c r="AA7" s="25">
        <v>96.54</v>
      </c>
      <c r="AB7" s="25">
        <v>97.76</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1476.87</v>
      </c>
      <c r="AU7" s="25">
        <v>1441.22</v>
      </c>
      <c r="AV7" s="25">
        <v>1323.24</v>
      </c>
      <c r="AW7" s="25">
        <v>1202.1400000000001</v>
      </c>
      <c r="AX7" s="25">
        <v>987.99</v>
      </c>
      <c r="AY7" s="25">
        <v>301.04000000000002</v>
      </c>
      <c r="AZ7" s="25">
        <v>305.08</v>
      </c>
      <c r="BA7" s="25">
        <v>305.33999999999997</v>
      </c>
      <c r="BB7" s="25">
        <v>310.01</v>
      </c>
      <c r="BC7" s="25">
        <v>311.12</v>
      </c>
      <c r="BD7" s="25">
        <v>243.36</v>
      </c>
      <c r="BE7" s="25">
        <v>548.46</v>
      </c>
      <c r="BF7" s="25">
        <v>530.64</v>
      </c>
      <c r="BG7" s="25">
        <v>554.91999999999996</v>
      </c>
      <c r="BH7" s="25">
        <v>539.9</v>
      </c>
      <c r="BI7" s="25">
        <v>522.98</v>
      </c>
      <c r="BJ7" s="25">
        <v>551.62</v>
      </c>
      <c r="BK7" s="25">
        <v>585.59</v>
      </c>
      <c r="BL7" s="25">
        <v>561.34</v>
      </c>
      <c r="BM7" s="25">
        <v>538.33000000000004</v>
      </c>
      <c r="BN7" s="25">
        <v>515.14</v>
      </c>
      <c r="BO7" s="25">
        <v>265.93</v>
      </c>
      <c r="BP7" s="25">
        <v>104.45</v>
      </c>
      <c r="BQ7" s="25">
        <v>100.23</v>
      </c>
      <c r="BR7" s="25">
        <v>99.76</v>
      </c>
      <c r="BS7" s="25">
        <v>92.62</v>
      </c>
      <c r="BT7" s="25">
        <v>93.84</v>
      </c>
      <c r="BU7" s="25">
        <v>87.11</v>
      </c>
      <c r="BV7" s="25">
        <v>82.78</v>
      </c>
      <c r="BW7" s="25">
        <v>84.82</v>
      </c>
      <c r="BX7" s="25">
        <v>82.29</v>
      </c>
      <c r="BY7" s="25">
        <v>84.16</v>
      </c>
      <c r="BZ7" s="25">
        <v>97.82</v>
      </c>
      <c r="CA7" s="25">
        <v>148.51</v>
      </c>
      <c r="CB7" s="25">
        <v>152.03</v>
      </c>
      <c r="CC7" s="25">
        <v>160.57</v>
      </c>
      <c r="CD7" s="25">
        <v>166.03</v>
      </c>
      <c r="CE7" s="25">
        <v>173.33</v>
      </c>
      <c r="CF7" s="25">
        <v>223.98</v>
      </c>
      <c r="CG7" s="25">
        <v>225.09</v>
      </c>
      <c r="CH7" s="25">
        <v>224.82</v>
      </c>
      <c r="CI7" s="25">
        <v>230.85</v>
      </c>
      <c r="CJ7" s="25">
        <v>230.21</v>
      </c>
      <c r="CK7" s="25">
        <v>177.56</v>
      </c>
      <c r="CL7" s="25">
        <v>89.17</v>
      </c>
      <c r="CM7" s="25">
        <v>87.71</v>
      </c>
      <c r="CN7" s="25">
        <v>81.680000000000007</v>
      </c>
      <c r="CO7" s="25">
        <v>84.59</v>
      </c>
      <c r="CP7" s="25">
        <v>79.88</v>
      </c>
      <c r="CQ7" s="25">
        <v>49.64</v>
      </c>
      <c r="CR7" s="25">
        <v>49.38</v>
      </c>
      <c r="CS7" s="25">
        <v>50.09</v>
      </c>
      <c r="CT7" s="25">
        <v>50.1</v>
      </c>
      <c r="CU7" s="25">
        <v>49.76</v>
      </c>
      <c r="CV7" s="25">
        <v>59.81</v>
      </c>
      <c r="CW7" s="25">
        <v>73.78</v>
      </c>
      <c r="CX7" s="25">
        <v>78.28</v>
      </c>
      <c r="CY7" s="25">
        <v>76.05</v>
      </c>
      <c r="CZ7" s="25">
        <v>76.3</v>
      </c>
      <c r="DA7" s="25">
        <v>76.099999999999994</v>
      </c>
      <c r="DB7" s="25">
        <v>78.09</v>
      </c>
      <c r="DC7" s="25">
        <v>78.010000000000005</v>
      </c>
      <c r="DD7" s="25">
        <v>77.599999999999994</v>
      </c>
      <c r="DE7" s="25">
        <v>77.3</v>
      </c>
      <c r="DF7" s="25">
        <v>76.64</v>
      </c>
      <c r="DG7" s="25">
        <v>89.42</v>
      </c>
      <c r="DH7" s="25">
        <v>45.96</v>
      </c>
      <c r="DI7" s="25">
        <v>46.72</v>
      </c>
      <c r="DJ7" s="25">
        <v>47.08</v>
      </c>
      <c r="DK7" s="25">
        <v>48</v>
      </c>
      <c r="DL7" s="25">
        <v>48.17</v>
      </c>
      <c r="DM7" s="25">
        <v>47.31</v>
      </c>
      <c r="DN7" s="25">
        <v>47.5</v>
      </c>
      <c r="DO7" s="25">
        <v>48.41</v>
      </c>
      <c r="DP7" s="25">
        <v>50.02</v>
      </c>
      <c r="DQ7" s="25">
        <v>51.38</v>
      </c>
      <c r="DR7" s="25">
        <v>52.02</v>
      </c>
      <c r="DS7" s="25">
        <v>0.52</v>
      </c>
      <c r="DT7" s="25">
        <v>0.15</v>
      </c>
      <c r="DU7" s="25">
        <v>0.15</v>
      </c>
      <c r="DV7" s="25">
        <v>0</v>
      </c>
      <c r="DW7" s="25">
        <v>0.42</v>
      </c>
      <c r="DX7" s="25">
        <v>16.77</v>
      </c>
      <c r="DY7" s="25">
        <v>17.399999999999999</v>
      </c>
      <c r="DZ7" s="25">
        <v>18.64</v>
      </c>
      <c r="EA7" s="25">
        <v>19.510000000000002</v>
      </c>
      <c r="EB7" s="25">
        <v>21.6</v>
      </c>
      <c r="EC7" s="25">
        <v>25.37</v>
      </c>
      <c r="ED7" s="25">
        <v>0.61</v>
      </c>
      <c r="EE7" s="25">
        <v>0.08</v>
      </c>
      <c r="EF7" s="25">
        <v>1.98</v>
      </c>
      <c r="EG7" s="25">
        <v>0.88</v>
      </c>
      <c r="EH7" s="25">
        <v>1.27</v>
      </c>
      <c r="EI7" s="25">
        <v>0.47</v>
      </c>
      <c r="EJ7" s="25">
        <v>0.4</v>
      </c>
      <c r="EK7" s="25">
        <v>0.36</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2024-12-11T05:06:12Z</dcterms:created>
  <dcterms:modified xsi:type="dcterms:W3CDTF">2025-02-18T04:04:01Z</dcterms:modified>
  <cp:category/>
</cp:coreProperties>
</file>