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180" activeTab="0"/>
  </bookViews>
  <sheets>
    <sheet name="その１　施設の状況　第3表" sheetId="1" r:id="rId1"/>
    <sheet name="Sheet1" sheetId="2" r:id="rId2"/>
  </sheets>
  <externalReferences>
    <externalReference r:id="rId5"/>
  </externalReference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<sst xmlns="http://schemas.openxmlformats.org/spreadsheetml/2006/main" count="84" uniqueCount="62">
  <si>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</si>
  <si>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</si>
  <si>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</si>
  <si>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</si>
  <si>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</si>
  <si>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</si>
  <si>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</si>
  <si>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</si>
  <si>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</si>
  <si>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</si>
  <si>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</si>
  <si>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</si>
  <si>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</si>
  <si>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</si>
  <si>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</si>
  <si>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</si>
  <si>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</si>
  <si>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</si>
  <si>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</si>
  <si>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</si>
  <si>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</si>
  <si>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</si>
  <si>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</si>
  <si>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</si>
  <si>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</si>
  <si>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</si>
  <si>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</si>
  <si>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</si>
  <si>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</si>
  <si>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</si>
  <si>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</si>
  <si>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</si>
  <si>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</si>
  <si>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</si>
  <si>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</si>
  <si>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</si>
  <si>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</si>
  <si>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</si>
  <si>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</si>
  <si>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</si>
  <si>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</si>
  <si>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</si>
  <si>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</si>
  <si>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</si>
  <si>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球磨</t>
  </si>
  <si>
    <t>注３）  率（人口１０万対）に用いた人口は、熊本県推計人口調査人口を用いた。</t>
  </si>
  <si>
    <t>病　　　　　　　床　　　　　　　数</t>
  </si>
  <si>
    <t>鹿本</t>
  </si>
  <si>
    <t>上益城</t>
  </si>
  <si>
    <t>芦北</t>
  </si>
  <si>
    <t>資料)厚生労働省「医療施設（動態）調査」</t>
  </si>
  <si>
    <t>人口</t>
  </si>
  <si>
    <t>県</t>
  </si>
  <si>
    <t>熊本</t>
  </si>
  <si>
    <t>宇城</t>
  </si>
  <si>
    <t>有明</t>
  </si>
  <si>
    <t>菊池</t>
  </si>
  <si>
    <t>阿蘇</t>
  </si>
  <si>
    <t>八代</t>
  </si>
  <si>
    <t>球磨</t>
  </si>
  <si>
    <t>天草</t>
  </si>
  <si>
    <t>（令和３年１０月１日現在）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</si>
</sst>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10" xfId="0" applyNumberFormat="1" applyFont="1" applyFill="1" applyBorder="1" applyAlignment="1">
      <alignment horizontal="centerContinuous" vertical="center"/>
    </xf>
    <xf numFmtId="41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horizontal="centerContinuous" vertical="center" wrapText="1"/>
    </xf>
    <xf numFmtId="41" fontId="4" fillId="0" borderId="13" xfId="0" applyNumberFormat="1" applyFont="1" applyFill="1" applyBorder="1" applyAlignment="1">
      <alignment horizontal="centerContinuous"/>
    </xf>
    <xf numFmtId="41" fontId="4" fillId="0" borderId="13" xfId="0" applyNumberFormat="1" applyFont="1" applyFill="1" applyBorder="1" applyAlignment="1">
      <alignment horizontal="centerContinuous" vertical="distributed"/>
    </xf>
    <xf numFmtId="41" fontId="4" fillId="0" borderId="13" xfId="0" applyNumberFormat="1" applyFont="1" applyFill="1" applyBorder="1" applyAlignment="1">
      <alignment horizontal="centerContinuous" vertical="center"/>
    </xf>
    <xf numFmtId="41" fontId="4" fillId="0" borderId="14" xfId="0" applyNumberFormat="1" applyFont="1" applyFill="1" applyBorder="1" applyAlignment="1">
      <alignment horizontal="centerContinuous" vertical="distributed"/>
    </xf>
    <xf numFmtId="41" fontId="4" fillId="0" borderId="11" xfId="0" applyNumberFormat="1" applyFont="1" applyFill="1" applyBorder="1" applyAlignment="1">
      <alignment horizontal="centerContinuous" vertical="center"/>
    </xf>
    <xf numFmtId="41" fontId="4" fillId="0" borderId="15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50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45" xfId="0" applyNumberFormat="1" applyFon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right" vertical="center"/>
    </xf>
    <xf numFmtId="41" fontId="0" fillId="0" borderId="52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53" xfId="0" applyNumberFormat="1" applyFont="1" applyFill="1" applyBorder="1" applyAlignment="1">
      <alignment horizontal="right" vertical="center"/>
    </xf>
    <xf numFmtId="41" fontId="0" fillId="0" borderId="54" xfId="0" applyNumberFormat="1" applyFont="1" applyFill="1" applyBorder="1" applyAlignment="1">
      <alignment horizontal="right" vertical="center"/>
    </xf>
    <xf numFmtId="41" fontId="0" fillId="0" borderId="55" xfId="0" applyNumberFormat="1" applyFont="1" applyFill="1" applyBorder="1" applyAlignment="1">
      <alignment horizontal="right" vertical="center"/>
    </xf>
    <xf numFmtId="41" fontId="0" fillId="0" borderId="56" xfId="0" applyNumberFormat="1" applyFont="1" applyFill="1" applyBorder="1" applyAlignment="1">
      <alignment horizontal="center" vertical="center"/>
    </xf>
    <xf numFmtId="41" fontId="0" fillId="0" borderId="57" xfId="0" applyNumberFormat="1" applyFont="1" applyFill="1" applyBorder="1" applyAlignment="1">
      <alignment horizontal="center" vertical="center"/>
    </xf>
    <xf numFmtId="41" fontId="0" fillId="0" borderId="58" xfId="0" applyNumberFormat="1" applyFont="1" applyFill="1" applyBorder="1" applyAlignment="1">
      <alignment horizontal="center" vertical="center"/>
    </xf>
    <xf numFmtId="41" fontId="0" fillId="0" borderId="59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61" xfId="0" applyNumberFormat="1" applyFont="1" applyFill="1" applyBorder="1" applyAlignment="1">
      <alignment horizontal="center" vertical="center" wrapText="1"/>
    </xf>
    <xf numFmtId="41" fontId="0" fillId="0" borderId="62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1.87\d\&#24773;&#22577;&#20225;&#30011;&#29677;\03%20&#34907;&#29983;&#32113;&#35336;&#24180;&#22577;\&#9733;&#40180;&#28716;&#12373;&#12435;&#20316;&#26989;&#29992;\R02&#34907;&#29983;&#32113;&#35336;&#12539;R03&#20154;&#21475;&#21205;&#24907;&#65288;R04&#20316;&#25104;&#65289;\&#34907;&#29983;&#32113;&#35336;&#24180;&#22577;&#65288;&#20196;&#21644;&#65300;&#24180;&#30330;&#34892;&#65289;\&#65298;&#65294;&#21307;&#30274;&#38306;&#20418;&#65288;&#28168;&#65289;\&#32113;&#35336;&#32232;&#65288;&#28168;&#65289;\&#36215;&#26696;&#28155;&#20184;&#36039;&#26009;\&#32113;&#35336;&#32232;&#12288;&#31532;3&#32232;&#12540;&#31532;1&#31456;&#12540;&#12381;&#12398;1&#12288;&#31532;3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4" sqref="W14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61</v>
      </c>
    </row>
    <row r="2" spans="2:29" ht="24" customHeight="1">
      <c r="B2" s="7"/>
      <c r="C2" s="22"/>
      <c r="D2" s="90" t="s">
        <v>12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0" t="s">
        <v>46</v>
      </c>
      <c r="T2" s="91"/>
      <c r="U2" s="91"/>
      <c r="V2" s="91"/>
      <c r="W2" s="91"/>
      <c r="X2" s="91"/>
      <c r="Y2" s="91"/>
      <c r="Z2" s="91"/>
      <c r="AA2" s="91"/>
      <c r="AB2" s="91"/>
      <c r="AC2" s="93"/>
    </row>
    <row r="3" spans="2:35" s="18" customFormat="1" ht="12" customHeight="1">
      <c r="B3" s="8"/>
      <c r="C3" s="23"/>
      <c r="D3" s="101" t="s">
        <v>0</v>
      </c>
      <c r="E3" s="94" t="s">
        <v>1</v>
      </c>
      <c r="F3" s="24"/>
      <c r="G3" s="24"/>
      <c r="H3" s="24"/>
      <c r="I3" s="24"/>
      <c r="J3" s="24"/>
      <c r="K3" s="24"/>
      <c r="L3" s="96" t="s">
        <v>13</v>
      </c>
      <c r="M3" s="23"/>
      <c r="N3" s="23"/>
      <c r="O3" s="23"/>
      <c r="P3" s="96" t="s">
        <v>14</v>
      </c>
      <c r="Q3" s="24"/>
      <c r="R3" s="24"/>
      <c r="S3" s="101" t="s">
        <v>0</v>
      </c>
      <c r="T3" s="94" t="s">
        <v>1</v>
      </c>
      <c r="U3" s="25"/>
      <c r="V3" s="25"/>
      <c r="W3" s="25"/>
      <c r="X3" s="25"/>
      <c r="Y3" s="25"/>
      <c r="Z3" s="25"/>
      <c r="AA3" s="96" t="s">
        <v>13</v>
      </c>
      <c r="AB3" s="26"/>
      <c r="AC3" s="98" t="s">
        <v>15</v>
      </c>
      <c r="AI3" s="40"/>
    </row>
    <row r="4" spans="2:35" s="32" customFormat="1" ht="50.25" customHeight="1" thickBot="1">
      <c r="B4" s="9"/>
      <c r="C4" s="27"/>
      <c r="D4" s="102"/>
      <c r="E4" s="9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100"/>
      <c r="M4" s="28" t="s">
        <v>7</v>
      </c>
      <c r="N4" s="28" t="s">
        <v>26</v>
      </c>
      <c r="O4" s="28" t="s">
        <v>8</v>
      </c>
      <c r="P4" s="100"/>
      <c r="Q4" s="28" t="s">
        <v>7</v>
      </c>
      <c r="R4" s="30" t="s">
        <v>8</v>
      </c>
      <c r="S4" s="102"/>
      <c r="T4" s="9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97"/>
      <c r="AB4" s="29" t="s">
        <v>27</v>
      </c>
      <c r="AC4" s="99"/>
      <c r="AI4" s="41"/>
    </row>
    <row r="5" spans="2:29" ht="24.75" customHeight="1" thickBot="1" thickTop="1">
      <c r="B5" s="10"/>
      <c r="C5" s="33" t="s">
        <v>2</v>
      </c>
      <c r="D5" s="80">
        <f>E5+L5+P5</f>
        <v>2517</v>
      </c>
      <c r="E5" s="81">
        <f>SUM(E6:E16)</f>
        <v>206</v>
      </c>
      <c r="F5" s="81">
        <f aca="true" t="shared" si="0" ref="F5:K5">SUM(F6:F16)</f>
        <v>38</v>
      </c>
      <c r="G5" s="81">
        <f t="shared" si="0"/>
        <v>0</v>
      </c>
      <c r="H5" s="81">
        <f t="shared" si="0"/>
        <v>168</v>
      </c>
      <c r="I5" s="81">
        <f t="shared" si="0"/>
        <v>94</v>
      </c>
      <c r="J5" s="81">
        <f t="shared" si="0"/>
        <v>16</v>
      </c>
      <c r="K5" s="81">
        <f t="shared" si="0"/>
        <v>80</v>
      </c>
      <c r="L5" s="81">
        <f>SUM(L6:L16)</f>
        <v>1476</v>
      </c>
      <c r="M5" s="81">
        <f>SUM(M6:M16)</f>
        <v>268</v>
      </c>
      <c r="N5" s="81">
        <f>SUM(N6:N16)</f>
        <v>39</v>
      </c>
      <c r="O5" s="81">
        <f>SUM(O6:O16)</f>
        <v>1208</v>
      </c>
      <c r="P5" s="81">
        <f>SUM(P6:P16)</f>
        <v>835</v>
      </c>
      <c r="Q5" s="81">
        <f>SUM(Q6:Q16)</f>
        <v>1</v>
      </c>
      <c r="R5" s="82">
        <f>SUM(R6:R16)</f>
        <v>834</v>
      </c>
      <c r="S5" s="83">
        <f>T5+AA5+AC5</f>
        <v>36601</v>
      </c>
      <c r="T5" s="81">
        <f aca="true" t="shared" si="1" ref="T5:AB5">SUM(T6:T16)</f>
        <v>32432</v>
      </c>
      <c r="U5" s="81">
        <f t="shared" si="1"/>
        <v>8718</v>
      </c>
      <c r="V5" s="81">
        <f t="shared" si="1"/>
        <v>44</v>
      </c>
      <c r="W5" s="81">
        <f t="shared" si="1"/>
        <v>75</v>
      </c>
      <c r="X5" s="81">
        <f t="shared" si="1"/>
        <v>7423</v>
      </c>
      <c r="Y5" s="81">
        <f t="shared" si="1"/>
        <v>16172</v>
      </c>
      <c r="Z5" s="81">
        <f t="shared" si="1"/>
        <v>5596</v>
      </c>
      <c r="AA5" s="81">
        <f t="shared" si="1"/>
        <v>4169</v>
      </c>
      <c r="AB5" s="82">
        <f t="shared" si="1"/>
        <v>366</v>
      </c>
      <c r="AC5" s="84">
        <v>0</v>
      </c>
    </row>
    <row r="6" spans="2:36" ht="24.75" customHeight="1" thickTop="1">
      <c r="B6" s="11"/>
      <c r="C6" s="34" t="s">
        <v>43</v>
      </c>
      <c r="D6" s="85">
        <f aca="true" t="shared" si="2" ref="D6:D16">E6+L6+P6</f>
        <v>1147</v>
      </c>
      <c r="E6" s="50">
        <v>94</v>
      </c>
      <c r="F6" s="50">
        <v>16</v>
      </c>
      <c r="G6" s="50">
        <v>0</v>
      </c>
      <c r="H6" s="50">
        <v>78</v>
      </c>
      <c r="I6" s="50">
        <v>37</v>
      </c>
      <c r="J6" s="50">
        <v>6</v>
      </c>
      <c r="K6" s="50">
        <v>38</v>
      </c>
      <c r="L6" s="50">
        <v>648</v>
      </c>
      <c r="M6" s="50">
        <v>111</v>
      </c>
      <c r="N6" s="50">
        <v>8</v>
      </c>
      <c r="O6" s="50">
        <v>537</v>
      </c>
      <c r="P6" s="50">
        <v>405</v>
      </c>
      <c r="Q6" s="50">
        <v>1</v>
      </c>
      <c r="R6" s="51">
        <v>404</v>
      </c>
      <c r="S6" s="85">
        <f aca="true" t="shared" si="3" ref="S6:S16">T6+AA6+AC6</f>
        <v>16565</v>
      </c>
      <c r="T6" s="50">
        <v>14916</v>
      </c>
      <c r="U6" s="52">
        <v>3251</v>
      </c>
      <c r="V6" s="52">
        <v>8</v>
      </c>
      <c r="W6" s="52">
        <v>25</v>
      </c>
      <c r="X6" s="52">
        <v>3054</v>
      </c>
      <c r="Y6" s="52">
        <v>8578</v>
      </c>
      <c r="Z6" s="53">
        <v>2416</v>
      </c>
      <c r="AA6" s="50">
        <v>1649</v>
      </c>
      <c r="AB6" s="51">
        <v>81</v>
      </c>
      <c r="AC6" s="66">
        <v>0</v>
      </c>
      <c r="AH6" s="35"/>
      <c r="AJ6" s="35"/>
    </row>
    <row r="7" spans="2:36" ht="24.75" customHeight="1">
      <c r="B7" s="12" t="s">
        <v>17</v>
      </c>
      <c r="C7" s="36" t="s">
        <v>41</v>
      </c>
      <c r="D7" s="86">
        <f t="shared" si="2"/>
        <v>124</v>
      </c>
      <c r="E7" s="54">
        <v>11</v>
      </c>
      <c r="F7" s="54">
        <v>2</v>
      </c>
      <c r="G7" s="54">
        <v>0</v>
      </c>
      <c r="H7" s="50">
        <v>9</v>
      </c>
      <c r="I7" s="54">
        <v>3</v>
      </c>
      <c r="J7" s="54">
        <v>1</v>
      </c>
      <c r="K7" s="54">
        <v>4</v>
      </c>
      <c r="L7" s="54">
        <v>68</v>
      </c>
      <c r="M7" s="54">
        <v>15</v>
      </c>
      <c r="N7" s="50">
        <v>2</v>
      </c>
      <c r="O7" s="50">
        <v>53</v>
      </c>
      <c r="P7" s="54">
        <v>45</v>
      </c>
      <c r="Q7" s="54">
        <v>0</v>
      </c>
      <c r="R7" s="51">
        <v>45</v>
      </c>
      <c r="S7" s="86">
        <f t="shared" si="3"/>
        <v>1887</v>
      </c>
      <c r="T7" s="54">
        <v>1644</v>
      </c>
      <c r="U7" s="55">
        <v>607</v>
      </c>
      <c r="V7" s="55">
        <v>4</v>
      </c>
      <c r="W7" s="55">
        <v>22</v>
      </c>
      <c r="X7" s="55">
        <v>243</v>
      </c>
      <c r="Y7" s="55">
        <v>768</v>
      </c>
      <c r="Z7" s="54">
        <v>204</v>
      </c>
      <c r="AA7" s="54">
        <v>243</v>
      </c>
      <c r="AB7" s="56">
        <v>31</v>
      </c>
      <c r="AC7" s="67">
        <v>0</v>
      </c>
      <c r="AH7" s="35"/>
      <c r="AJ7" s="35"/>
    </row>
    <row r="8" spans="2:36" ht="24.75" customHeight="1">
      <c r="B8" s="11"/>
      <c r="C8" s="36" t="s">
        <v>40</v>
      </c>
      <c r="D8" s="86">
        <f t="shared" si="2"/>
        <v>207</v>
      </c>
      <c r="E8" s="54">
        <v>11</v>
      </c>
      <c r="F8" s="54">
        <v>4</v>
      </c>
      <c r="G8" s="54">
        <v>0</v>
      </c>
      <c r="H8" s="50">
        <v>7</v>
      </c>
      <c r="I8" s="54">
        <v>5</v>
      </c>
      <c r="J8" s="54">
        <v>2</v>
      </c>
      <c r="K8" s="54">
        <v>3</v>
      </c>
      <c r="L8" s="54">
        <v>128</v>
      </c>
      <c r="M8" s="54">
        <v>29</v>
      </c>
      <c r="N8" s="50">
        <v>8</v>
      </c>
      <c r="O8" s="50">
        <v>99</v>
      </c>
      <c r="P8" s="54">
        <v>68</v>
      </c>
      <c r="Q8" s="54">
        <v>0</v>
      </c>
      <c r="R8" s="51">
        <v>68</v>
      </c>
      <c r="S8" s="86">
        <f t="shared" si="3"/>
        <v>2748</v>
      </c>
      <c r="T8" s="54">
        <v>2282</v>
      </c>
      <c r="U8" s="55">
        <v>906</v>
      </c>
      <c r="V8" s="55">
        <v>4</v>
      </c>
      <c r="W8" s="54">
        <v>0</v>
      </c>
      <c r="X8" s="55">
        <v>601</v>
      </c>
      <c r="Y8" s="55">
        <v>771</v>
      </c>
      <c r="Z8" s="54">
        <v>676</v>
      </c>
      <c r="AA8" s="54">
        <v>466</v>
      </c>
      <c r="AB8" s="56">
        <v>68</v>
      </c>
      <c r="AC8" s="67">
        <v>0</v>
      </c>
      <c r="AH8" s="35"/>
      <c r="AJ8" s="35"/>
    </row>
    <row r="9" spans="2:36" ht="24.75" customHeight="1">
      <c r="B9" s="11"/>
      <c r="C9" s="78" t="s">
        <v>47</v>
      </c>
      <c r="D9" s="86">
        <f t="shared" si="2"/>
        <v>71</v>
      </c>
      <c r="E9" s="54">
        <v>6</v>
      </c>
      <c r="F9" s="54">
        <v>1</v>
      </c>
      <c r="G9" s="54">
        <v>0</v>
      </c>
      <c r="H9" s="50">
        <v>5</v>
      </c>
      <c r="I9" s="54">
        <v>3</v>
      </c>
      <c r="J9" s="54">
        <v>1</v>
      </c>
      <c r="K9" s="54">
        <v>4</v>
      </c>
      <c r="L9" s="54">
        <v>43</v>
      </c>
      <c r="M9" s="54">
        <v>10</v>
      </c>
      <c r="N9" s="50">
        <v>2</v>
      </c>
      <c r="O9" s="50">
        <v>33</v>
      </c>
      <c r="P9" s="54">
        <v>22</v>
      </c>
      <c r="Q9" s="54">
        <v>0</v>
      </c>
      <c r="R9" s="51">
        <v>22</v>
      </c>
      <c r="S9" s="86">
        <f t="shared" si="3"/>
        <v>996</v>
      </c>
      <c r="T9" s="54">
        <v>826</v>
      </c>
      <c r="U9" s="55">
        <v>240</v>
      </c>
      <c r="V9" s="55">
        <v>4</v>
      </c>
      <c r="W9" s="54">
        <v>0</v>
      </c>
      <c r="X9" s="55">
        <v>207</v>
      </c>
      <c r="Y9" s="55">
        <v>375</v>
      </c>
      <c r="Z9" s="54">
        <v>201</v>
      </c>
      <c r="AA9" s="54">
        <v>170</v>
      </c>
      <c r="AB9" s="56">
        <v>8</v>
      </c>
      <c r="AC9" s="67">
        <v>0</v>
      </c>
      <c r="AH9" s="35"/>
      <c r="AJ9" s="35"/>
    </row>
    <row r="10" spans="2:36" ht="24.75" customHeight="1">
      <c r="B10" s="11"/>
      <c r="C10" s="36" t="s">
        <v>37</v>
      </c>
      <c r="D10" s="86">
        <f t="shared" si="2"/>
        <v>229</v>
      </c>
      <c r="E10" s="54">
        <v>16</v>
      </c>
      <c r="F10" s="54">
        <v>3</v>
      </c>
      <c r="G10" s="54">
        <v>0</v>
      </c>
      <c r="H10" s="50">
        <v>13</v>
      </c>
      <c r="I10" s="54">
        <v>6</v>
      </c>
      <c r="J10" s="54">
        <v>1</v>
      </c>
      <c r="K10" s="54">
        <v>9</v>
      </c>
      <c r="L10" s="54">
        <v>138</v>
      </c>
      <c r="M10" s="54">
        <v>17</v>
      </c>
      <c r="N10" s="50">
        <v>3</v>
      </c>
      <c r="O10" s="50">
        <v>121</v>
      </c>
      <c r="P10" s="54">
        <v>75</v>
      </c>
      <c r="Q10" s="54">
        <v>0</v>
      </c>
      <c r="R10" s="51">
        <v>75</v>
      </c>
      <c r="S10" s="86">
        <f t="shared" si="3"/>
        <v>3268</v>
      </c>
      <c r="T10" s="54">
        <v>2973</v>
      </c>
      <c r="U10" s="55">
        <v>816</v>
      </c>
      <c r="V10" s="55">
        <v>4</v>
      </c>
      <c r="W10" s="54">
        <v>0</v>
      </c>
      <c r="X10" s="55">
        <v>319</v>
      </c>
      <c r="Y10" s="55">
        <v>1834</v>
      </c>
      <c r="Z10" s="54">
        <v>446</v>
      </c>
      <c r="AA10" s="54">
        <v>295</v>
      </c>
      <c r="AB10" s="56">
        <v>35</v>
      </c>
      <c r="AC10" s="67">
        <v>0</v>
      </c>
      <c r="AH10" s="35"/>
      <c r="AJ10" s="35"/>
    </row>
    <row r="11" spans="2:36" ht="24.75" customHeight="1">
      <c r="B11" s="11"/>
      <c r="C11" s="36" t="s">
        <v>38</v>
      </c>
      <c r="D11" s="86">
        <f t="shared" si="2"/>
        <v>69</v>
      </c>
      <c r="E11" s="54">
        <v>6</v>
      </c>
      <c r="F11" s="54">
        <v>1</v>
      </c>
      <c r="G11" s="54">
        <v>0</v>
      </c>
      <c r="H11" s="50">
        <v>5</v>
      </c>
      <c r="I11" s="54">
        <v>3</v>
      </c>
      <c r="J11" s="54">
        <v>0</v>
      </c>
      <c r="K11" s="54">
        <v>4</v>
      </c>
      <c r="L11" s="54">
        <v>44</v>
      </c>
      <c r="M11" s="54">
        <v>5</v>
      </c>
      <c r="N11" s="50">
        <v>2</v>
      </c>
      <c r="O11" s="50">
        <v>39</v>
      </c>
      <c r="P11" s="54">
        <v>19</v>
      </c>
      <c r="Q11" s="54">
        <v>0</v>
      </c>
      <c r="R11" s="51">
        <v>19</v>
      </c>
      <c r="S11" s="86">
        <f t="shared" si="3"/>
        <v>1037</v>
      </c>
      <c r="T11" s="54">
        <v>964</v>
      </c>
      <c r="U11" s="55">
        <v>270</v>
      </c>
      <c r="V11" s="55">
        <v>4</v>
      </c>
      <c r="W11" s="54">
        <v>0</v>
      </c>
      <c r="X11" s="55">
        <v>385</v>
      </c>
      <c r="Y11" s="55">
        <v>305</v>
      </c>
      <c r="Z11" s="54">
        <v>0</v>
      </c>
      <c r="AA11" s="54">
        <v>73</v>
      </c>
      <c r="AB11" s="56">
        <v>12</v>
      </c>
      <c r="AC11" s="67">
        <v>0</v>
      </c>
      <c r="AH11" s="35"/>
      <c r="AJ11" s="35"/>
    </row>
    <row r="12" spans="2:36" ht="24.75" customHeight="1">
      <c r="B12" s="11"/>
      <c r="C12" s="78" t="s">
        <v>48</v>
      </c>
      <c r="D12" s="86">
        <f t="shared" si="2"/>
        <v>99</v>
      </c>
      <c r="E12" s="54">
        <v>12</v>
      </c>
      <c r="F12" s="54">
        <v>2</v>
      </c>
      <c r="G12" s="54">
        <v>0</v>
      </c>
      <c r="H12" s="50">
        <v>10</v>
      </c>
      <c r="I12" s="54">
        <v>9</v>
      </c>
      <c r="J12" s="54">
        <v>0</v>
      </c>
      <c r="K12" s="54">
        <v>1</v>
      </c>
      <c r="L12" s="54">
        <v>60</v>
      </c>
      <c r="M12" s="54">
        <v>8</v>
      </c>
      <c r="N12" s="50">
        <v>0</v>
      </c>
      <c r="O12" s="50">
        <v>52</v>
      </c>
      <c r="P12" s="54">
        <v>27</v>
      </c>
      <c r="Q12" s="54">
        <v>0</v>
      </c>
      <c r="R12" s="51">
        <v>27</v>
      </c>
      <c r="S12" s="86">
        <f t="shared" si="3"/>
        <v>1240</v>
      </c>
      <c r="T12" s="54">
        <v>1107</v>
      </c>
      <c r="U12" s="55">
        <v>372</v>
      </c>
      <c r="V12" s="54">
        <v>0</v>
      </c>
      <c r="W12" s="54">
        <v>0</v>
      </c>
      <c r="X12" s="55">
        <v>486</v>
      </c>
      <c r="Y12" s="55">
        <v>249</v>
      </c>
      <c r="Z12" s="54">
        <v>0</v>
      </c>
      <c r="AA12" s="54">
        <v>133</v>
      </c>
      <c r="AB12" s="56">
        <v>0</v>
      </c>
      <c r="AC12" s="67">
        <v>0</v>
      </c>
      <c r="AH12" s="35"/>
      <c r="AJ12" s="35"/>
    </row>
    <row r="13" spans="2:36" ht="24.75" customHeight="1">
      <c r="B13" s="11"/>
      <c r="C13" s="36" t="s">
        <v>39</v>
      </c>
      <c r="D13" s="86">
        <f t="shared" si="2"/>
        <v>206</v>
      </c>
      <c r="E13" s="54">
        <v>11</v>
      </c>
      <c r="F13" s="54">
        <v>2</v>
      </c>
      <c r="G13" s="54">
        <v>0</v>
      </c>
      <c r="H13" s="50">
        <v>9</v>
      </c>
      <c r="I13" s="54">
        <v>7</v>
      </c>
      <c r="J13" s="54">
        <v>2</v>
      </c>
      <c r="K13" s="54">
        <v>2</v>
      </c>
      <c r="L13" s="54">
        <v>128</v>
      </c>
      <c r="M13" s="54">
        <v>22</v>
      </c>
      <c r="N13" s="50">
        <v>3</v>
      </c>
      <c r="O13" s="50">
        <v>106</v>
      </c>
      <c r="P13" s="54">
        <v>67</v>
      </c>
      <c r="Q13" s="54">
        <v>0</v>
      </c>
      <c r="R13" s="51">
        <v>67</v>
      </c>
      <c r="S13" s="86">
        <f t="shared" si="3"/>
        <v>2682</v>
      </c>
      <c r="T13" s="54">
        <v>2325</v>
      </c>
      <c r="U13" s="55">
        <v>775</v>
      </c>
      <c r="V13" s="55">
        <v>4</v>
      </c>
      <c r="W13" s="55">
        <v>0</v>
      </c>
      <c r="X13" s="55">
        <v>540</v>
      </c>
      <c r="Y13" s="55">
        <v>1006</v>
      </c>
      <c r="Z13" s="54">
        <v>830</v>
      </c>
      <c r="AA13" s="54">
        <v>357</v>
      </c>
      <c r="AB13" s="56">
        <v>35</v>
      </c>
      <c r="AC13" s="68">
        <v>0</v>
      </c>
      <c r="AH13" s="35"/>
      <c r="AJ13" s="35"/>
    </row>
    <row r="14" spans="2:36" ht="24.75" customHeight="1">
      <c r="B14" s="11" t="s">
        <v>18</v>
      </c>
      <c r="C14" s="78" t="s">
        <v>49</v>
      </c>
      <c r="D14" s="86">
        <f t="shared" si="2"/>
        <v>70</v>
      </c>
      <c r="E14" s="54">
        <v>10</v>
      </c>
      <c r="F14" s="54">
        <v>2</v>
      </c>
      <c r="G14" s="54">
        <v>0</v>
      </c>
      <c r="H14" s="50">
        <v>8</v>
      </c>
      <c r="I14" s="54">
        <v>4</v>
      </c>
      <c r="J14" s="54">
        <v>1</v>
      </c>
      <c r="K14" s="54">
        <v>2</v>
      </c>
      <c r="L14" s="54">
        <v>44</v>
      </c>
      <c r="M14" s="54">
        <v>13</v>
      </c>
      <c r="N14" s="50">
        <v>6</v>
      </c>
      <c r="O14" s="50">
        <v>31</v>
      </c>
      <c r="P14" s="54">
        <v>16</v>
      </c>
      <c r="Q14" s="54">
        <v>0</v>
      </c>
      <c r="R14" s="51">
        <v>16</v>
      </c>
      <c r="S14" s="86">
        <f t="shared" si="3"/>
        <v>1577</v>
      </c>
      <c r="T14" s="54">
        <v>1358</v>
      </c>
      <c r="U14" s="55">
        <v>380</v>
      </c>
      <c r="V14" s="55">
        <v>4</v>
      </c>
      <c r="W14" s="54">
        <v>0</v>
      </c>
      <c r="X14" s="55">
        <v>235</v>
      </c>
      <c r="Y14" s="55">
        <v>739</v>
      </c>
      <c r="Z14" s="54">
        <v>361</v>
      </c>
      <c r="AA14" s="54">
        <v>219</v>
      </c>
      <c r="AB14" s="56">
        <v>56</v>
      </c>
      <c r="AC14" s="67">
        <v>0</v>
      </c>
      <c r="AH14" s="35"/>
      <c r="AJ14" s="35"/>
    </row>
    <row r="15" spans="2:36" ht="24.75" customHeight="1">
      <c r="B15" s="11"/>
      <c r="C15" s="36" t="s">
        <v>44</v>
      </c>
      <c r="D15" s="86">
        <f t="shared" si="2"/>
        <v>128</v>
      </c>
      <c r="E15" s="54">
        <v>11</v>
      </c>
      <c r="F15" s="54">
        <v>2</v>
      </c>
      <c r="G15" s="54">
        <v>0</v>
      </c>
      <c r="H15" s="50">
        <v>9</v>
      </c>
      <c r="I15" s="54">
        <v>6</v>
      </c>
      <c r="J15" s="54">
        <v>1</v>
      </c>
      <c r="K15" s="54">
        <v>4</v>
      </c>
      <c r="L15" s="54">
        <v>78</v>
      </c>
      <c r="M15" s="54">
        <v>12</v>
      </c>
      <c r="N15" s="50">
        <v>0</v>
      </c>
      <c r="O15" s="50">
        <v>66</v>
      </c>
      <c r="P15" s="54">
        <v>39</v>
      </c>
      <c r="Q15" s="54">
        <v>0</v>
      </c>
      <c r="R15" s="51">
        <v>39</v>
      </c>
      <c r="S15" s="86">
        <f t="shared" si="3"/>
        <v>1572</v>
      </c>
      <c r="T15" s="54">
        <v>1405</v>
      </c>
      <c r="U15" s="55">
        <v>404</v>
      </c>
      <c r="V15" s="55">
        <v>4</v>
      </c>
      <c r="W15" s="55">
        <v>6</v>
      </c>
      <c r="X15" s="55">
        <v>367</v>
      </c>
      <c r="Y15" s="55">
        <v>624</v>
      </c>
      <c r="Z15" s="54">
        <v>252</v>
      </c>
      <c r="AA15" s="54">
        <v>167</v>
      </c>
      <c r="AB15" s="56">
        <v>0</v>
      </c>
      <c r="AC15" s="67">
        <v>0</v>
      </c>
      <c r="AH15" s="35"/>
      <c r="AJ15" s="35"/>
    </row>
    <row r="16" spans="2:36" ht="24.75" customHeight="1" thickBot="1">
      <c r="B16" s="13"/>
      <c r="C16" s="44" t="s">
        <v>42</v>
      </c>
      <c r="D16" s="87">
        <f t="shared" si="2"/>
        <v>167</v>
      </c>
      <c r="E16" s="57">
        <v>18</v>
      </c>
      <c r="F16" s="57">
        <v>3</v>
      </c>
      <c r="G16" s="57">
        <v>0</v>
      </c>
      <c r="H16" s="50">
        <v>15</v>
      </c>
      <c r="I16" s="57">
        <v>11</v>
      </c>
      <c r="J16" s="57">
        <v>1</v>
      </c>
      <c r="K16" s="57">
        <v>9</v>
      </c>
      <c r="L16" s="57">
        <v>97</v>
      </c>
      <c r="M16" s="57">
        <v>26</v>
      </c>
      <c r="N16" s="88">
        <v>5</v>
      </c>
      <c r="O16" s="50">
        <v>71</v>
      </c>
      <c r="P16" s="57">
        <v>52</v>
      </c>
      <c r="Q16" s="57">
        <v>0</v>
      </c>
      <c r="R16" s="51">
        <v>52</v>
      </c>
      <c r="S16" s="89">
        <f t="shared" si="3"/>
        <v>3029</v>
      </c>
      <c r="T16" s="57">
        <v>2632</v>
      </c>
      <c r="U16" s="58">
        <v>697</v>
      </c>
      <c r="V16" s="58">
        <v>4</v>
      </c>
      <c r="W16" s="58">
        <v>22</v>
      </c>
      <c r="X16" s="58">
        <v>986</v>
      </c>
      <c r="Y16" s="58">
        <v>923</v>
      </c>
      <c r="Z16" s="58">
        <v>210</v>
      </c>
      <c r="AA16" s="57">
        <v>397</v>
      </c>
      <c r="AB16" s="59">
        <v>40</v>
      </c>
      <c r="AC16" s="6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0">
        <f>D5/Sheet1!C4*100000</f>
        <v>148.145968216598</v>
      </c>
      <c r="E17" s="60">
        <f>E5/Sheet1!C4*100000</f>
        <v>12.124779281930547</v>
      </c>
      <c r="F17" s="60">
        <f>F5/Sheet1!C4*100000</f>
        <v>2.236609770453208</v>
      </c>
      <c r="G17" s="60">
        <v>0</v>
      </c>
      <c r="H17" s="60">
        <f>H5/Sheet1!C4*100000</f>
        <v>9.888169511477338</v>
      </c>
      <c r="I17" s="60">
        <f>I5/Sheet1!C4*100000</f>
        <v>5.532666274278988</v>
      </c>
      <c r="J17" s="60">
        <f>J5/Sheet1!C4*100000</f>
        <v>0.9417304296645085</v>
      </c>
      <c r="K17" s="60">
        <f>K5/Sheet1!C4*100000</f>
        <v>4.7086521483225425</v>
      </c>
      <c r="L17" s="60">
        <f>L5/Sheet1!C4*100000</f>
        <v>86.87463213655091</v>
      </c>
      <c r="M17" s="60">
        <f>M5/Sheet1!C4*100000</f>
        <v>15.773984696880518</v>
      </c>
      <c r="N17" s="60">
        <f>N5/Sheet1!C4*100000</f>
        <v>2.29546792230724</v>
      </c>
      <c r="O17" s="60">
        <f>O5/Sheet1!C4*100000</f>
        <v>71.1006474396704</v>
      </c>
      <c r="P17" s="60">
        <f>P5/Sheet1!C4*100000</f>
        <v>49.14655679811654</v>
      </c>
      <c r="Q17" s="60">
        <f>Q5/Sheet1!C4*100000</f>
        <v>0.05885815185403178</v>
      </c>
      <c r="R17" s="70">
        <f>R5/Sheet1!C4*100000</f>
        <v>49.0876986462625</v>
      </c>
      <c r="S17" s="74">
        <f>S5/Sheet1!C4*100000</f>
        <v>2154.267216009417</v>
      </c>
      <c r="T17" s="60">
        <f>T5/Sheet1!C4*100000</f>
        <v>1908.8875809299586</v>
      </c>
      <c r="U17" s="60">
        <f>U5/Sheet1!C4*100000</f>
        <v>513.1253678634491</v>
      </c>
      <c r="V17" s="60">
        <f>V5/Sheet1!C4*100000</f>
        <v>2.5897586815773983</v>
      </c>
      <c r="W17" s="60">
        <f>W5/Sheet1!C4*100000</f>
        <v>4.414361389052384</v>
      </c>
      <c r="X17" s="60">
        <f>X5/Sheet1!C4*100000</f>
        <v>436.9040612124779</v>
      </c>
      <c r="Y17" s="60">
        <f>Y5/Sheet1!C4*100000</f>
        <v>951.854031783402</v>
      </c>
      <c r="Z17" s="60">
        <f>Z5/Sheet1!C4*100000</f>
        <v>329.37021777516185</v>
      </c>
      <c r="AA17" s="60">
        <f>AA5/Sheet1!C4*100000</f>
        <v>245.3796350794585</v>
      </c>
      <c r="AB17" s="60">
        <f>AB5/Sheet1!C4*100000</f>
        <v>21.54208357857563</v>
      </c>
      <c r="AC17" s="60">
        <v>0</v>
      </c>
      <c r="AI17" s="43"/>
    </row>
    <row r="18" spans="2:29" ht="24.75" customHeight="1" thickTop="1">
      <c r="B18" s="14" t="s">
        <v>9</v>
      </c>
      <c r="C18" s="46" t="s">
        <v>43</v>
      </c>
      <c r="D18" s="61">
        <f>D6/Sheet1!C5*100000</f>
        <v>155.45165006437622</v>
      </c>
      <c r="E18" s="61">
        <f>E6/Sheet1!C5*100000</f>
        <v>12.739716744595786</v>
      </c>
      <c r="F18" s="61">
        <f>F6/Sheet1!C5*100000</f>
        <v>2.1684624246120485</v>
      </c>
      <c r="G18" s="61">
        <v>0</v>
      </c>
      <c r="H18" s="62">
        <f>H6/Sheet1!C5*100000</f>
        <v>10.571254319983737</v>
      </c>
      <c r="I18" s="63">
        <f>I6/Sheet1!C5*100000</f>
        <v>5.014569356915362</v>
      </c>
      <c r="J18" s="63">
        <f>J6/Sheet1!C5*100000</f>
        <v>0.8131734092295182</v>
      </c>
      <c r="K18" s="63">
        <f>K6/Sheet1!C5*100000</f>
        <v>5.150098258453616</v>
      </c>
      <c r="L18" s="63">
        <f>L6/Sheet1!C5*100000</f>
        <v>87.82272819678796</v>
      </c>
      <c r="M18" s="63">
        <f>M6/Sheet1!C5*100000</f>
        <v>15.043708070746089</v>
      </c>
      <c r="N18" s="63">
        <f>N6/Sheet1!C5*100000</f>
        <v>1.0842312123060243</v>
      </c>
      <c r="O18" s="63">
        <f>O6/Sheet1!C5*100000</f>
        <v>72.77902012604187</v>
      </c>
      <c r="P18" s="63">
        <f>P6/Sheet1!C5*100000</f>
        <v>54.88920512299247</v>
      </c>
      <c r="Q18" s="63">
        <f>Q6/Sheet1!C5*100000</f>
        <v>0.13552890153825303</v>
      </c>
      <c r="R18" s="71">
        <f>R6/Sheet1!C5*100000</f>
        <v>54.75367622145423</v>
      </c>
      <c r="S18" s="75">
        <f>S6/Sheet1!C5*100000</f>
        <v>2245.0362539811613</v>
      </c>
      <c r="T18" s="63">
        <f>T6/Sheet1!C5*100000</f>
        <v>2021.5490953445822</v>
      </c>
      <c r="U18" s="63">
        <f>U6/Sheet1!C5*100000</f>
        <v>440.6044589008606</v>
      </c>
      <c r="V18" s="63">
        <f>V6/Sheet1!C5*100000</f>
        <v>1.0842312123060243</v>
      </c>
      <c r="W18" s="63">
        <f>W6/Sheet1!C5*100000</f>
        <v>3.388222538456326</v>
      </c>
      <c r="X18" s="63">
        <f>X6/Sheet1!C5*100000</f>
        <v>413.90526529782477</v>
      </c>
      <c r="Y18" s="63">
        <f>Y6/Sheet1!C5*100000</f>
        <v>1162.5669173951344</v>
      </c>
      <c r="Z18" s="63">
        <f>Z6/Sheet1!C5*100000</f>
        <v>327.43782611641933</v>
      </c>
      <c r="AA18" s="63">
        <f>AA6/Sheet1!C5*100000</f>
        <v>223.48715863657927</v>
      </c>
      <c r="AB18" s="63">
        <f>AB6/Sheet1!C5*100000</f>
        <v>10.977841024598495</v>
      </c>
      <c r="AC18" s="63">
        <v>0</v>
      </c>
    </row>
    <row r="19" spans="2:29" ht="24.75" customHeight="1">
      <c r="B19" s="14"/>
      <c r="C19" s="47" t="s">
        <v>41</v>
      </c>
      <c r="D19" s="64">
        <f>D7/Sheet1!C6*100000</f>
        <v>123.10624863491056</v>
      </c>
      <c r="E19" s="64">
        <f>E7/Sheet1!C6*100000</f>
        <v>10.920715604709807</v>
      </c>
      <c r="F19" s="64">
        <f>F7/Sheet1!C6*100000</f>
        <v>1.985584655401783</v>
      </c>
      <c r="G19" s="64">
        <v>0</v>
      </c>
      <c r="H19" s="64">
        <f>H7/Sheet1!C6*100000</f>
        <v>8.935130949308023</v>
      </c>
      <c r="I19" s="64">
        <f>I7/Sheet1!C6*100000</f>
        <v>2.9783769831026743</v>
      </c>
      <c r="J19" s="64">
        <f>J7/Sheet1!C6*100000</f>
        <v>0.9927923277008915</v>
      </c>
      <c r="K19" s="64">
        <f>K7/Sheet1!C6*100000</f>
        <v>3.971169310803566</v>
      </c>
      <c r="L19" s="64">
        <f>L7/Sheet1!C6*100000</f>
        <v>67.50987828366063</v>
      </c>
      <c r="M19" s="64">
        <f>M7/Sheet1!C6*100000</f>
        <v>14.891884915513375</v>
      </c>
      <c r="N19" s="64">
        <f>N7/Sheet1!C6*100000</f>
        <v>1.985584655401783</v>
      </c>
      <c r="O19" s="64">
        <f>O7/Sheet1!C6*100000</f>
        <v>52.61799336814725</v>
      </c>
      <c r="P19" s="64">
        <f>P7/Sheet1!C6*100000</f>
        <v>44.67565474654012</v>
      </c>
      <c r="Q19" s="64">
        <v>0</v>
      </c>
      <c r="R19" s="72">
        <f>R7/Sheet1!C6*100000</f>
        <v>44.67565474654012</v>
      </c>
      <c r="S19" s="76">
        <f>S7/Sheet1!C6*100000</f>
        <v>1873.3991223715823</v>
      </c>
      <c r="T19" s="64">
        <f>T7/Sheet1!C6*100000</f>
        <v>1632.1505867402657</v>
      </c>
      <c r="U19" s="64">
        <f>U7/Sheet1!C6*100000</f>
        <v>602.6249429144411</v>
      </c>
      <c r="V19" s="64">
        <f>V7/Sheet1!C6*100000</f>
        <v>3.971169310803566</v>
      </c>
      <c r="W19" s="64">
        <f>W7/Sheet1!C6*100000</f>
        <v>21.841431209419614</v>
      </c>
      <c r="X19" s="64">
        <f>X7/Sheet1!C6*100000</f>
        <v>241.24853563131663</v>
      </c>
      <c r="Y19" s="64">
        <f>Y7/Sheet1!C6*100000</f>
        <v>762.4645076742846</v>
      </c>
      <c r="Z19" s="64">
        <f>Z7/Sheet1!C6*100000</f>
        <v>202.5296348509819</v>
      </c>
      <c r="AA19" s="64">
        <f>AA7/Sheet1!C6*100000</f>
        <v>241.24853563131663</v>
      </c>
      <c r="AB19" s="64">
        <f>AB7/Sheet1!C6*100000</f>
        <v>30.77656215872764</v>
      </c>
      <c r="AC19" s="64">
        <v>0</v>
      </c>
    </row>
    <row r="20" spans="2:29" ht="24.75" customHeight="1">
      <c r="B20" s="14" t="s">
        <v>10</v>
      </c>
      <c r="C20" s="47" t="s">
        <v>40</v>
      </c>
      <c r="D20" s="64">
        <f>D8/Sheet1!C7*100000</f>
        <v>138.05614283141813</v>
      </c>
      <c r="E20" s="64">
        <f>E8/Sheet1!C7*100000</f>
        <v>7.33631676881932</v>
      </c>
      <c r="F20" s="64">
        <f>F8/Sheet1!C7*100000</f>
        <v>2.6677515522979345</v>
      </c>
      <c r="G20" s="64">
        <v>0</v>
      </c>
      <c r="H20" s="64">
        <f>H8/Sheet1!C7*100000</f>
        <v>4.668565216521385</v>
      </c>
      <c r="I20" s="64">
        <f>I8/Sheet1!C7*100000</f>
        <v>3.334689440372418</v>
      </c>
      <c r="J20" s="64">
        <f>J8/Sheet1!C7*100000</f>
        <v>1.3338757761489672</v>
      </c>
      <c r="K20" s="64">
        <f>K8/Sheet1!C7*100000</f>
        <v>2.000813664223451</v>
      </c>
      <c r="L20" s="64">
        <f>L8/Sheet1!C7*100000</f>
        <v>85.3680496735339</v>
      </c>
      <c r="M20" s="64">
        <f>M8/Sheet1!C7*100000</f>
        <v>19.341198754160025</v>
      </c>
      <c r="N20" s="64">
        <f>N8/Sheet1!C7*100000</f>
        <v>5.335503104595869</v>
      </c>
      <c r="O20" s="64">
        <f>O8/Sheet1!C7*100000</f>
        <v>66.02685091937389</v>
      </c>
      <c r="P20" s="64">
        <f>P8/Sheet1!C7*100000</f>
        <v>45.35177638906489</v>
      </c>
      <c r="Q20" s="64">
        <v>0</v>
      </c>
      <c r="R20" s="72">
        <f>R8/Sheet1!C7*100000</f>
        <v>45.35177638906489</v>
      </c>
      <c r="S20" s="76">
        <f>S8/Sheet1!C7*100000</f>
        <v>1832.745316428681</v>
      </c>
      <c r="T20" s="64">
        <f>T8/Sheet1!C7*100000</f>
        <v>1521.9522605859715</v>
      </c>
      <c r="U20" s="64">
        <f>U8/Sheet1!C7*100000</f>
        <v>604.2457265954822</v>
      </c>
      <c r="V20" s="64">
        <f>V8/Sheet1!C7*100000</f>
        <v>2.6677515522979345</v>
      </c>
      <c r="W20" s="64">
        <f>W8/Sheet1!C7*100000</f>
        <v>0</v>
      </c>
      <c r="X20" s="64">
        <f>X8/Sheet1!C7*100000</f>
        <v>400.82967073276467</v>
      </c>
      <c r="Y20" s="64">
        <f>Y8/Sheet1!C7*100000</f>
        <v>514.2091117054268</v>
      </c>
      <c r="Z20" s="64">
        <f>Z8/Sheet1!C7*100000</f>
        <v>450.85001233835095</v>
      </c>
      <c r="AA20" s="64">
        <f>AA8/Sheet1!C7*100000</f>
        <v>310.79305584270935</v>
      </c>
      <c r="AB20" s="64">
        <f>AB8/Sheet1!C7*100000</f>
        <v>45.35177638906489</v>
      </c>
      <c r="AC20" s="64">
        <v>0</v>
      </c>
    </row>
    <row r="21" spans="2:29" ht="24.75" customHeight="1">
      <c r="B21" s="14" t="s">
        <v>3</v>
      </c>
      <c r="C21" s="79" t="s">
        <v>47</v>
      </c>
      <c r="D21" s="64">
        <f>D9/Sheet1!C8*100000</f>
        <v>149.05319729604904</v>
      </c>
      <c r="E21" s="64">
        <f>E9/Sheet1!C8*100000</f>
        <v>12.596044841919639</v>
      </c>
      <c r="F21" s="64">
        <f>F9/Sheet1!C8*100000</f>
        <v>2.099340806986606</v>
      </c>
      <c r="G21" s="64">
        <v>0</v>
      </c>
      <c r="H21" s="64">
        <f>H9/Sheet1!C8*100000</f>
        <v>10.49670403493303</v>
      </c>
      <c r="I21" s="64">
        <f>I9/Sheet1!C8*100000</f>
        <v>6.2980224209598195</v>
      </c>
      <c r="J21" s="64">
        <f>J9/Sheet1!C8*100000</f>
        <v>2.099340806986606</v>
      </c>
      <c r="K21" s="64">
        <f>K9/Sheet1!C8*100000</f>
        <v>8.397363227946425</v>
      </c>
      <c r="L21" s="64">
        <f>L9/Sheet1!C8*100000</f>
        <v>90.27165470042407</v>
      </c>
      <c r="M21" s="64">
        <f>M9/Sheet1!C8*100000</f>
        <v>20.99340806986606</v>
      </c>
      <c r="N21" s="64">
        <f>N9/Sheet1!C8*100000</f>
        <v>4.198681613973212</v>
      </c>
      <c r="O21" s="64">
        <f>O9/Sheet1!C8*100000</f>
        <v>69.278246630558</v>
      </c>
      <c r="P21" s="64">
        <f>P9/Sheet1!C8*100000</f>
        <v>46.185497753705334</v>
      </c>
      <c r="Q21" s="64">
        <v>0</v>
      </c>
      <c r="R21" s="72">
        <f>R9/Sheet1!C8*100000</f>
        <v>46.185497753705334</v>
      </c>
      <c r="S21" s="76">
        <f>S9/Sheet1!C8*100000</f>
        <v>2090.9434437586597</v>
      </c>
      <c r="T21" s="64">
        <f>T9/Sheet1!C8*100000</f>
        <v>1734.0555065709366</v>
      </c>
      <c r="U21" s="64">
        <f>U9/Sheet1!C8*100000</f>
        <v>503.8417936767855</v>
      </c>
      <c r="V21" s="64">
        <f>V9/Sheet1!C8*100000</f>
        <v>8.397363227946425</v>
      </c>
      <c r="W21" s="64">
        <f>W9/Sheet1!C8*100000</f>
        <v>0</v>
      </c>
      <c r="X21" s="64">
        <f>X9/Sheet1!C8*100000</f>
        <v>434.5635470462275</v>
      </c>
      <c r="Y21" s="64">
        <f>Y9/Sheet1!C8*100000</f>
        <v>787.2528026199774</v>
      </c>
      <c r="Z21" s="64">
        <f>Z9/Sheet1!C8*100000</f>
        <v>421.96750220430783</v>
      </c>
      <c r="AA21" s="64">
        <f>AA9/Sheet1!C8*100000</f>
        <v>356.887937187723</v>
      </c>
      <c r="AB21" s="64">
        <f>AB9/Sheet1!C8*100000</f>
        <v>16.79472645589285</v>
      </c>
      <c r="AC21" s="64">
        <v>0</v>
      </c>
    </row>
    <row r="22" spans="2:29" ht="24.75" customHeight="1">
      <c r="B22" s="14" t="s">
        <v>4</v>
      </c>
      <c r="C22" s="47" t="s">
        <v>37</v>
      </c>
      <c r="D22" s="64">
        <f>D10/Sheet1!C9*100000</f>
        <v>121.41906544434606</v>
      </c>
      <c r="E22" s="64">
        <f>E10/Sheet1!C9*100000</f>
        <v>8.483428153316755</v>
      </c>
      <c r="F22" s="64">
        <f>F10/Sheet1!C9*100000</f>
        <v>1.5906427787468918</v>
      </c>
      <c r="G22" s="64">
        <v>0</v>
      </c>
      <c r="H22" s="64">
        <f>H10/Sheet1!C9*100000</f>
        <v>6.892785374569863</v>
      </c>
      <c r="I22" s="64">
        <f>I10/Sheet1!C9*100000</f>
        <v>3.1812855574937835</v>
      </c>
      <c r="J22" s="64">
        <f>J10/Sheet1!C9*100000</f>
        <v>0.5302142595822972</v>
      </c>
      <c r="K22" s="64">
        <f>K10/Sheet1!C9*100000</f>
        <v>4.771928336240675</v>
      </c>
      <c r="L22" s="64">
        <f>L10/Sheet1!C9*100000</f>
        <v>73.16956782235701</v>
      </c>
      <c r="M22" s="64">
        <f>M10/Sheet1!C9*100000</f>
        <v>9.013642412899053</v>
      </c>
      <c r="N22" s="64">
        <f>N10/Sheet1!C9*100000</f>
        <v>1.5906427787468918</v>
      </c>
      <c r="O22" s="64">
        <f>O10/Sheet1!C9*100000</f>
        <v>64.15592540945795</v>
      </c>
      <c r="P22" s="64">
        <f>P10/Sheet1!C9*100000</f>
        <v>39.76606946867229</v>
      </c>
      <c r="Q22" s="64">
        <v>0</v>
      </c>
      <c r="R22" s="72">
        <f>R10/Sheet1!C9*100000</f>
        <v>39.76606946867229</v>
      </c>
      <c r="S22" s="76">
        <f>S10/Sheet1!C9*100000</f>
        <v>1732.7402003149473</v>
      </c>
      <c r="T22" s="64">
        <f>T10/Sheet1!C9*100000</f>
        <v>1576.3269937381697</v>
      </c>
      <c r="U22" s="64">
        <f>U10/Sheet1!C9*100000</f>
        <v>432.6548358191545</v>
      </c>
      <c r="V22" s="64">
        <f>V10/Sheet1!C9*100000</f>
        <v>2.1208570383291887</v>
      </c>
      <c r="W22" s="64">
        <f>W10/Sheet1!C9*100000</f>
        <v>0</v>
      </c>
      <c r="X22" s="64">
        <f>X10/Sheet1!C9*100000</f>
        <v>169.13834880675282</v>
      </c>
      <c r="Y22" s="64">
        <f>Y10/Sheet1!C9*100000</f>
        <v>972.4129520739332</v>
      </c>
      <c r="Z22" s="64">
        <f>Z10/Sheet1!C9*100000</f>
        <v>236.47555977370456</v>
      </c>
      <c r="AA22" s="64">
        <f>AA10/Sheet1!C9*100000</f>
        <v>156.4132065767777</v>
      </c>
      <c r="AB22" s="64">
        <f>AB10/Sheet1!C9*100000</f>
        <v>18.557499085380403</v>
      </c>
      <c r="AC22" s="64">
        <v>0</v>
      </c>
    </row>
    <row r="23" spans="2:29" ht="24.75" customHeight="1">
      <c r="B23" s="14">
        <v>10</v>
      </c>
      <c r="C23" s="47" t="s">
        <v>38</v>
      </c>
      <c r="D23" s="64">
        <f>D11/Sheet1!C10*100000</f>
        <v>120.35373532643771</v>
      </c>
      <c r="E23" s="64">
        <f>E11/Sheet1!C10*100000</f>
        <v>10.46554220229893</v>
      </c>
      <c r="F23" s="64">
        <f>F11/Sheet1!C10*100000</f>
        <v>1.7442570337164887</v>
      </c>
      <c r="G23" s="64">
        <v>0</v>
      </c>
      <c r="H23" s="64">
        <f>H11/Sheet1!C10*100000</f>
        <v>8.721285168582442</v>
      </c>
      <c r="I23" s="64">
        <f>I11/Sheet1!C10*100000</f>
        <v>5.232771101149465</v>
      </c>
      <c r="J23" s="64">
        <f>J11/Sheet1!C10*100000</f>
        <v>0</v>
      </c>
      <c r="K23" s="64">
        <f>K11/Sheet1!C10*100000</f>
        <v>6.977028134865955</v>
      </c>
      <c r="L23" s="64">
        <f>L11/Sheet1!C10*100000</f>
        <v>76.7473094835255</v>
      </c>
      <c r="M23" s="64">
        <f>M11/Sheet1!C10*100000</f>
        <v>8.721285168582442</v>
      </c>
      <c r="N23" s="64">
        <f>N11/Sheet1!C10*100000</f>
        <v>3.4885140674329773</v>
      </c>
      <c r="O23" s="64">
        <f>O11/Sheet1!C10*100000</f>
        <v>68.02602431494306</v>
      </c>
      <c r="P23" s="64">
        <f>P11/Sheet1!C10*100000</f>
        <v>33.14088364061328</v>
      </c>
      <c r="Q23" s="64">
        <v>0</v>
      </c>
      <c r="R23" s="72">
        <f>R11/Sheet1!C10*100000</f>
        <v>33.14088364061328</v>
      </c>
      <c r="S23" s="76">
        <f>S11/Sheet1!C10*100000</f>
        <v>1808.7945439639984</v>
      </c>
      <c r="T23" s="64">
        <f>T11/Sheet1!C10*100000</f>
        <v>1681.4637805026948</v>
      </c>
      <c r="U23" s="64">
        <f>U11/Sheet1!C10*100000</f>
        <v>470.94939910345187</v>
      </c>
      <c r="V23" s="64">
        <f>V11/Sheet1!C10*100000</f>
        <v>6.977028134865955</v>
      </c>
      <c r="W23" s="64">
        <f>W11/Sheet1!C10*100000</f>
        <v>0</v>
      </c>
      <c r="X23" s="64">
        <f>X11/Sheet1!C10*100000</f>
        <v>671.5389579808481</v>
      </c>
      <c r="Y23" s="64">
        <f>Y11/Sheet1!C10*100000</f>
        <v>531.998395283529</v>
      </c>
      <c r="Z23" s="64">
        <f>Z11/Sheet1!C10*100000</f>
        <v>0</v>
      </c>
      <c r="AA23" s="64">
        <f>AA11/Sheet1!C10*100000</f>
        <v>127.33076346130366</v>
      </c>
      <c r="AB23" s="64">
        <f>AB11/Sheet1!C10*100000</f>
        <v>20.93108440459786</v>
      </c>
      <c r="AC23" s="64">
        <v>0</v>
      </c>
    </row>
    <row r="24" spans="2:29" ht="24.75" customHeight="1">
      <c r="B24" s="14" t="s">
        <v>5</v>
      </c>
      <c r="C24" s="79" t="s">
        <v>48</v>
      </c>
      <c r="D24" s="64">
        <f>D12/Sheet1!C11*100000</f>
        <v>121.11721454874662</v>
      </c>
      <c r="E24" s="64">
        <f>E12/Sheet1!C11*100000</f>
        <v>14.680874490757168</v>
      </c>
      <c r="F24" s="64">
        <f>F12/Sheet1!C11*100000</f>
        <v>2.4468124151261943</v>
      </c>
      <c r="G24" s="64">
        <v>0</v>
      </c>
      <c r="H24" s="64">
        <f>H12/Sheet1!C11*100000</f>
        <v>12.234062075630971</v>
      </c>
      <c r="I24" s="64">
        <f>I12/Sheet1!C11*100000</f>
        <v>11.010655868067875</v>
      </c>
      <c r="J24" s="64">
        <f>J12/Sheet1!C11*100000</f>
        <v>0</v>
      </c>
      <c r="K24" s="64">
        <f>K12/Sheet1!C11*100000</f>
        <v>1.2234062075630971</v>
      </c>
      <c r="L24" s="64">
        <f>L12/Sheet1!C11*100000</f>
        <v>73.40437245378583</v>
      </c>
      <c r="M24" s="64">
        <f>M12/Sheet1!C11*100000</f>
        <v>9.787249660504777</v>
      </c>
      <c r="N24" s="64">
        <f>N12/Sheet1!C11*100000</f>
        <v>0</v>
      </c>
      <c r="O24" s="64">
        <f>O12/Sheet1!C11*100000</f>
        <v>63.617122793281055</v>
      </c>
      <c r="P24" s="64">
        <f>P12/Sheet1!C11*100000</f>
        <v>33.03196760420362</v>
      </c>
      <c r="Q24" s="64">
        <v>0</v>
      </c>
      <c r="R24" s="72">
        <f>R12/Sheet1!C11*100000</f>
        <v>33.03196760420362</v>
      </c>
      <c r="S24" s="76">
        <f>S12/Sheet1!C11*100000</f>
        <v>1517.0236973782405</v>
      </c>
      <c r="T24" s="64">
        <f>T12/Sheet1!C11*100000</f>
        <v>1354.3106717723485</v>
      </c>
      <c r="U24" s="64">
        <f>U12/Sheet1!C11*100000</f>
        <v>455.10710921347214</v>
      </c>
      <c r="V24" s="64">
        <f>V12/Sheet1!C11*100000</f>
        <v>0</v>
      </c>
      <c r="W24" s="64">
        <f>W12/Sheet1!C11*100000</f>
        <v>0</v>
      </c>
      <c r="X24" s="64">
        <f>X12/Sheet1!C11*100000</f>
        <v>594.5754168756652</v>
      </c>
      <c r="Y24" s="64">
        <f>Y12/Sheet1!C11*100000</f>
        <v>304.6281456832112</v>
      </c>
      <c r="Z24" s="64">
        <f>Z12/Sheet1!C11*100000</f>
        <v>0</v>
      </c>
      <c r="AA24" s="64">
        <f>AA12/Sheet1!C11*100000</f>
        <v>162.71302560589191</v>
      </c>
      <c r="AB24" s="64">
        <f>AB12/Sheet1!C11*100000</f>
        <v>0</v>
      </c>
      <c r="AC24" s="64">
        <v>0</v>
      </c>
    </row>
    <row r="25" spans="2:29" ht="24.75" customHeight="1">
      <c r="B25" s="14" t="s">
        <v>6</v>
      </c>
      <c r="C25" s="47" t="s">
        <v>39</v>
      </c>
      <c r="D25" s="64">
        <f>D13/Sheet1!C12*100000</f>
        <v>157.12237239527718</v>
      </c>
      <c r="E25" s="64">
        <f>E13/Sheet1!C12*100000</f>
        <v>8.390029593922568</v>
      </c>
      <c r="F25" s="64">
        <f>F13/Sheet1!C12*100000</f>
        <v>1.5254599261677395</v>
      </c>
      <c r="G25" s="64">
        <v>0</v>
      </c>
      <c r="H25" s="64">
        <f>H13/Sheet1!C12*100000</f>
        <v>6.864569667754829</v>
      </c>
      <c r="I25" s="64">
        <f>I13/Sheet1!C12*100000</f>
        <v>5.339109741587088</v>
      </c>
      <c r="J25" s="64">
        <f>J13/Sheet1!C12*100000</f>
        <v>1.5254599261677395</v>
      </c>
      <c r="K25" s="64">
        <f>K13/Sheet1!C12*100000</f>
        <v>1.5254599261677395</v>
      </c>
      <c r="L25" s="64">
        <f>L13/Sheet1!C12*100000</f>
        <v>97.62943527473533</v>
      </c>
      <c r="M25" s="64">
        <f>M13/Sheet1!C12*100000</f>
        <v>16.780059187845136</v>
      </c>
      <c r="N25" s="64">
        <f>N13/Sheet1!C12*100000</f>
        <v>2.2881898892516093</v>
      </c>
      <c r="O25" s="64">
        <f>O13/Sheet1!C12*100000</f>
        <v>80.84937608689019</v>
      </c>
      <c r="P25" s="64">
        <f>P13/Sheet1!C12*100000</f>
        <v>51.102907526619276</v>
      </c>
      <c r="Q25" s="64">
        <v>0</v>
      </c>
      <c r="R25" s="72">
        <f>R13/Sheet1!C12*100000</f>
        <v>51.102907526619276</v>
      </c>
      <c r="S25" s="76">
        <f>S13/Sheet1!C12*100000</f>
        <v>2045.6417609909388</v>
      </c>
      <c r="T25" s="64">
        <f>T13/Sheet1!C12*100000</f>
        <v>1773.347164169997</v>
      </c>
      <c r="U25" s="64">
        <f>U13/Sheet1!C12*100000</f>
        <v>591.1157213899991</v>
      </c>
      <c r="V25" s="64">
        <f>V13/Sheet1!C12*100000</f>
        <v>3.050919852335479</v>
      </c>
      <c r="W25" s="64">
        <f>W13/Sheet1!C12*100000</f>
        <v>0</v>
      </c>
      <c r="X25" s="64">
        <f>X13/Sheet1!C12*100000</f>
        <v>411.8741800652897</v>
      </c>
      <c r="Y25" s="64">
        <f>Y13/Sheet1!C12*100000</f>
        <v>767.3063428623731</v>
      </c>
      <c r="Z25" s="64">
        <f>Z13/Sheet1!C12*100000</f>
        <v>633.065869359612</v>
      </c>
      <c r="AA25" s="64">
        <f>AA13/Sheet1!C12*100000</f>
        <v>272.2945968209415</v>
      </c>
      <c r="AB25" s="64">
        <f>AB13/Sheet1!C12*100000</f>
        <v>26.695548707935444</v>
      </c>
      <c r="AC25" s="64">
        <v>0</v>
      </c>
    </row>
    <row r="26" spans="2:29" ht="24.75" customHeight="1">
      <c r="B26" s="14" t="s">
        <v>11</v>
      </c>
      <c r="C26" s="79" t="s">
        <v>49</v>
      </c>
      <c r="D26" s="64">
        <f>D14/Sheet1!C13*100000</f>
        <v>168.91484278854276</v>
      </c>
      <c r="E26" s="64">
        <f>E14/Sheet1!C13*100000</f>
        <v>24.13069182693468</v>
      </c>
      <c r="F26" s="64">
        <f>F14/Sheet1!C13*100000</f>
        <v>4.826138365386936</v>
      </c>
      <c r="G26" s="64">
        <v>0</v>
      </c>
      <c r="H26" s="64">
        <f>H14/Sheet1!C13*100000</f>
        <v>19.304553461547744</v>
      </c>
      <c r="I26" s="64">
        <f>I14/Sheet1!C13*100000</f>
        <v>9.652276730773872</v>
      </c>
      <c r="J26" s="64">
        <f>J14/Sheet1!C13*100000</f>
        <v>2.413069182693468</v>
      </c>
      <c r="K26" s="64">
        <f>K14/Sheet1!C13*100000</f>
        <v>4.826138365386936</v>
      </c>
      <c r="L26" s="64">
        <f>L14/Sheet1!C13*100000</f>
        <v>106.1750440385126</v>
      </c>
      <c r="M26" s="64">
        <f>M14/Sheet1!C13*100000</f>
        <v>31.36989937501508</v>
      </c>
      <c r="N26" s="64">
        <f>N14/Sheet1!C13*100000</f>
        <v>14.478415096160806</v>
      </c>
      <c r="O26" s="64">
        <f>O14/Sheet1!C13*100000</f>
        <v>74.8051446634975</v>
      </c>
      <c r="P26" s="64">
        <f>P14/Sheet1!C13*100000</f>
        <v>38.60910692309549</v>
      </c>
      <c r="Q26" s="64">
        <v>0</v>
      </c>
      <c r="R26" s="72">
        <f>R14/Sheet1!C13*100000</f>
        <v>38.60910692309549</v>
      </c>
      <c r="S26" s="76">
        <f>S14/Sheet1!C13*100000</f>
        <v>3805.4101011075986</v>
      </c>
      <c r="T26" s="64">
        <f>T14/Sheet1!C13*100000</f>
        <v>3276.947950097729</v>
      </c>
      <c r="U26" s="64">
        <f>U14/Sheet1!C13*100000</f>
        <v>916.9662894235178</v>
      </c>
      <c r="V26" s="64">
        <f>V14/Sheet1!C13*100000</f>
        <v>9.652276730773872</v>
      </c>
      <c r="W26" s="64">
        <f>W14/Sheet1!C13*100000</f>
        <v>0</v>
      </c>
      <c r="X26" s="64">
        <f>X14/Sheet1!C13*100000</f>
        <v>567.071257932965</v>
      </c>
      <c r="Y26" s="64">
        <f>Y14/Sheet1!C13*100000</f>
        <v>1783.2581260104726</v>
      </c>
      <c r="Z26" s="64">
        <f>Z14/Sheet1!C13*100000</f>
        <v>871.1179749523418</v>
      </c>
      <c r="AA26" s="64">
        <f>AA14/Sheet1!C13*100000</f>
        <v>528.4621510098694</v>
      </c>
      <c r="AB26" s="64">
        <f>AB14/Sheet1!C13*100000</f>
        <v>135.1318742308342</v>
      </c>
      <c r="AC26" s="64">
        <v>0</v>
      </c>
    </row>
    <row r="27" spans="2:29" ht="24.75" customHeight="1">
      <c r="B27" s="14"/>
      <c r="C27" s="47" t="s">
        <v>44</v>
      </c>
      <c r="D27" s="64">
        <f>D15/Sheet1!C14*100000</f>
        <v>162.9908826974991</v>
      </c>
      <c r="E27" s="64">
        <f>E15/Sheet1!C14*100000</f>
        <v>14.00702898181633</v>
      </c>
      <c r="F27" s="64">
        <f>F15/Sheet1!C14*100000</f>
        <v>2.5467325421484235</v>
      </c>
      <c r="G27" s="64">
        <v>0</v>
      </c>
      <c r="H27" s="64">
        <f>H15/Sheet1!C14*100000</f>
        <v>11.460296439667907</v>
      </c>
      <c r="I27" s="64">
        <f>I15/Sheet1!C14*100000</f>
        <v>7.6401976264452705</v>
      </c>
      <c r="J27" s="64">
        <f>J15/Sheet1!C14*100000</f>
        <v>1.2733662710742117</v>
      </c>
      <c r="K27" s="64">
        <f>K15/Sheet1!C14*100000</f>
        <v>5.093465084296847</v>
      </c>
      <c r="L27" s="64">
        <f>L15/Sheet1!C14*100000</f>
        <v>99.32256914378851</v>
      </c>
      <c r="M27" s="64">
        <f>M15/Sheet1!C14*100000</f>
        <v>15.280395252890541</v>
      </c>
      <c r="N27" s="64">
        <f>N15/Sheet1!C14*100000</f>
        <v>0</v>
      </c>
      <c r="O27" s="64">
        <f>O15/Sheet1!C14*100000</f>
        <v>84.04217389089797</v>
      </c>
      <c r="P27" s="64">
        <f>P15/Sheet1!C14*100000</f>
        <v>49.66128457189426</v>
      </c>
      <c r="Q27" s="64">
        <v>0</v>
      </c>
      <c r="R27" s="72">
        <f>R15/Sheet1!C14*100000</f>
        <v>49.66128457189426</v>
      </c>
      <c r="S27" s="76">
        <f>S15/Sheet1!C14*100000</f>
        <v>2001.7317781286608</v>
      </c>
      <c r="T27" s="64">
        <f>T15/Sheet1!C14*100000</f>
        <v>1789.0796108592676</v>
      </c>
      <c r="U27" s="64">
        <f>U15/Sheet1!C14*100000</f>
        <v>514.4399735139815</v>
      </c>
      <c r="V27" s="64">
        <f>V15/Sheet1!C14*100000</f>
        <v>5.093465084296847</v>
      </c>
      <c r="W27" s="64">
        <f>W15/Sheet1!C14*100000</f>
        <v>7.6401976264452705</v>
      </c>
      <c r="X27" s="64">
        <f>X15/Sheet1!C14*100000</f>
        <v>467.32542148423573</v>
      </c>
      <c r="Y27" s="64">
        <f>Y15/Sheet1!C14*100000</f>
        <v>794.5805531503081</v>
      </c>
      <c r="Z27" s="64">
        <f>Z15/Sheet1!C14*100000</f>
        <v>320.88830031070137</v>
      </c>
      <c r="AA27" s="64">
        <f>AA15/Sheet1!C14*100000</f>
        <v>212.65216726939337</v>
      </c>
      <c r="AB27" s="64">
        <f>AB15/Sheet1!C14*100000</f>
        <v>0</v>
      </c>
      <c r="AC27" s="64">
        <v>0</v>
      </c>
    </row>
    <row r="28" spans="2:29" ht="24.75" customHeight="1" thickBot="1">
      <c r="B28" s="15"/>
      <c r="C28" s="48" t="s">
        <v>42</v>
      </c>
      <c r="D28" s="65">
        <f>D16/Sheet1!C15*100000</f>
        <v>162.351866074293</v>
      </c>
      <c r="E28" s="65">
        <f>E16/Sheet1!C15*100000</f>
        <v>17.499003528965712</v>
      </c>
      <c r="F28" s="65">
        <f>F16/Sheet1!C15*100000</f>
        <v>2.916500588160952</v>
      </c>
      <c r="G28" s="65">
        <v>0</v>
      </c>
      <c r="H28" s="65">
        <f>H16/Sheet1!C15*100000</f>
        <v>14.582502940804758</v>
      </c>
      <c r="I28" s="65">
        <f>I16/Sheet1!C15*100000</f>
        <v>10.69383548992349</v>
      </c>
      <c r="J28" s="65">
        <f>J16/Sheet1!C15*100000</f>
        <v>0.9721668627203174</v>
      </c>
      <c r="K28" s="65">
        <f>K16/Sheet1!C15*100000</f>
        <v>8.749501764482856</v>
      </c>
      <c r="L28" s="65">
        <f>L16/Sheet1!C15*100000</f>
        <v>94.30018568387078</v>
      </c>
      <c r="M28" s="65">
        <f>M16/Sheet1!C15*100000</f>
        <v>25.27633843072825</v>
      </c>
      <c r="N28" s="65">
        <f>N16/Sheet1!C15*100000</f>
        <v>4.860834313601586</v>
      </c>
      <c r="O28" s="65">
        <f>O16/Sheet1!C15*100000</f>
        <v>69.02384725314252</v>
      </c>
      <c r="P28" s="65">
        <f>P16/Sheet1!C15*100000</f>
        <v>50.5526768614565</v>
      </c>
      <c r="Q28" s="65">
        <v>0</v>
      </c>
      <c r="R28" s="73">
        <f>R16/Sheet1!C15*100000</f>
        <v>50.5526768614565</v>
      </c>
      <c r="S28" s="77">
        <f>S16/Sheet1!C15*100000</f>
        <v>2944.693427179841</v>
      </c>
      <c r="T28" s="65">
        <f>T16/Sheet1!C15*100000</f>
        <v>2558.743182679875</v>
      </c>
      <c r="U28" s="65">
        <f>U16/Sheet1!C15*100000</f>
        <v>677.6003033160612</v>
      </c>
      <c r="V28" s="65">
        <f>V16/Sheet1!C15*100000</f>
        <v>3.8886674508812695</v>
      </c>
      <c r="W28" s="65">
        <f>W16/Sheet1!C15*100000</f>
        <v>21.38767097984698</v>
      </c>
      <c r="X28" s="65">
        <f>X16/Sheet1!C15*100000</f>
        <v>958.5565266422329</v>
      </c>
      <c r="Y28" s="65">
        <f>Y16/Sheet1!C15*100000</f>
        <v>897.3100142908528</v>
      </c>
      <c r="Z28" s="65">
        <f>Z16/Sheet1!C15*100000</f>
        <v>204.15504117126662</v>
      </c>
      <c r="AA28" s="65">
        <f>AA16/Sheet1!C15*100000</f>
        <v>385.950244499966</v>
      </c>
      <c r="AB28" s="65">
        <f>AB16/Sheet1!C15*100000</f>
        <v>38.88667450881269</v>
      </c>
      <c r="AC28" s="65"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50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G14" sqref="G14"/>
    </sheetView>
  </sheetViews>
  <sheetFormatPr defaultColWidth="9.00390625" defaultRowHeight="13.5"/>
  <sheetData>
    <row r="2" ht="13.5">
      <c r="B2" t="s">
        <v>51</v>
      </c>
    </row>
    <row r="4" spans="2:3" ht="13.5">
      <c r="B4" t="s">
        <v>52</v>
      </c>
      <c r="C4">
        <v>1699000</v>
      </c>
    </row>
    <row r="5" spans="2:3" ht="13.5">
      <c r="B5" t="s">
        <v>53</v>
      </c>
      <c r="C5">
        <v>737850</v>
      </c>
    </row>
    <row r="6" spans="2:3" ht="13.5">
      <c r="B6" t="s">
        <v>54</v>
      </c>
      <c r="C6">
        <v>100726</v>
      </c>
    </row>
    <row r="7" spans="2:3" ht="13.5">
      <c r="B7" t="s">
        <v>55</v>
      </c>
      <c r="C7">
        <v>149939</v>
      </c>
    </row>
    <row r="8" spans="2:3" ht="13.5">
      <c r="B8" t="s">
        <v>47</v>
      </c>
      <c r="C8">
        <v>47634</v>
      </c>
    </row>
    <row r="9" spans="2:3" ht="13.5">
      <c r="B9" t="s">
        <v>56</v>
      </c>
      <c r="C9">
        <v>188603</v>
      </c>
    </row>
    <row r="10" spans="2:3" ht="13.5">
      <c r="B10" t="s">
        <v>57</v>
      </c>
      <c r="C10">
        <v>57331</v>
      </c>
    </row>
    <row r="11" spans="2:3" ht="13.5">
      <c r="B11" t="s">
        <v>48</v>
      </c>
      <c r="C11">
        <v>81739</v>
      </c>
    </row>
    <row r="12" spans="2:3" ht="13.5">
      <c r="B12" t="s">
        <v>58</v>
      </c>
      <c r="C12">
        <v>131108</v>
      </c>
    </row>
    <row r="13" spans="2:3" ht="13.5">
      <c r="B13" t="s">
        <v>49</v>
      </c>
      <c r="C13">
        <v>41441</v>
      </c>
    </row>
    <row r="14" spans="2:3" ht="13.5">
      <c r="B14" t="s">
        <v>59</v>
      </c>
      <c r="C14">
        <v>78532</v>
      </c>
    </row>
    <row r="15" spans="2:3" ht="13.5">
      <c r="B15" t="s">
        <v>60</v>
      </c>
      <c r="C15">
        <v>102863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9900570</cp:lastModifiedBy>
  <cp:lastPrinted>2024-03-26T04:37:02Z</cp:lastPrinted>
  <dcterms:created xsi:type="dcterms:W3CDTF">1998-01-19T02:28:39Z</dcterms:created>
  <dcterms:modified xsi:type="dcterms:W3CDTF">2024-03-26T05:39:06Z</dcterms:modified>
  <cp:category/>
  <cp:version/>
  <cp:contentType/>
  <cp:contentStatus/>
</cp:coreProperties>
</file>