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Y:\06 財政係\06_決算\財政状況資料集\Ｒ４年度分\3_回答\"/>
    </mc:Choice>
  </mc:AlternateContent>
  <xr:revisionPtr revIDLastSave="0" documentId="13_ncr:1_{E5F9D93A-221E-4138-9C23-7F8C16CC20A7}" xr6:coauthVersionLast="47" xr6:coauthVersionMax="47" xr10:uidLastSave="{00000000-0000-0000-0000-000000000000}"/>
  <bookViews>
    <workbookView xWindow="-108" yWindow="-108" windowWidth="23256" windowHeight="1389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AM38" i="10"/>
  <c r="U38" i="10"/>
  <c r="C38" i="10"/>
  <c r="CO37" i="10"/>
  <c r="AM37" i="10"/>
  <c r="U37" i="10"/>
  <c r="C37" i="10"/>
  <c r="CO36" i="10"/>
  <c r="AM36" i="10"/>
  <c r="C36" i="10"/>
  <c r="CO35" i="10"/>
  <c r="AM35" i="10"/>
  <c r="C35" i="10"/>
  <c r="CO34" i="10"/>
  <c r="BW34" i="10"/>
  <c r="BW35" i="10" s="1"/>
  <c r="BW36" i="10" s="1"/>
  <c r="BW37" i="10" s="1"/>
  <c r="AM34" i="10"/>
  <c r="U34" i="10"/>
  <c r="U35" i="10" s="1"/>
  <c r="U36" i="10" s="1"/>
  <c r="C34" i="10"/>
  <c r="BE34" i="10" l="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<sst xmlns="http://schemas.openxmlformats.org/spreadsheetml/2006/main" count="1124" uniqueCount="595">
  <si>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</si>
  <si>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</si>
  <si>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</si>
  <si>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</si>
  <si>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</si>
  <si>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</si>
  <si>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</si>
  <si>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</si>
  <si>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</si>
  <si>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</si>
  <si>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</si>
  <si>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</si>
  <si>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</si>
  <si>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</si>
  <si>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</si>
  <si>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</si>
  <si>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</si>
  <si>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</si>
  <si>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</si>
  <si>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</si>
  <si>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</si>
  <si>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</si>
  <si>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</si>
  <si>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</si>
  <si>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</si>
  <si>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</si>
  <si>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</si>
  <si>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</si>
  <si>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</si>
  <si>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</si>
  <si>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</si>
  <si>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</si>
  <si>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</si>
  <si>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</si>
  <si>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</si>
  <si>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</si>
  <si>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</si>
  <si>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</si>
  <si>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</si>
  <si>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</si>
  <si>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</si>
  <si>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</si>
  <si>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</si>
  <si>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</si>
  <si>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</si>
  <si>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</si>
  <si>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</si>
  <si>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</si>
  <si>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</si>
  <si>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</si>
  <si>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</si>
  <si>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</si>
  <si>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</si>
  <si>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</si>
  <si>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</si>
  <si>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</si>
  <si>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</si>
  <si>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</si>
  <si>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</si>
  <si>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</si>
  <si>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</si>
  <si>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</si>
  <si>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</si>
  <si>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</si>
  <si>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</si>
  <si>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</si>
  <si>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</si>
  <si>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</si>
  <si>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</si>
  <si>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</si>
  <si>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</si>
  <si>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</si>
  <si>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</si>
  <si>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</si>
  <si>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</si>
  <si>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</si>
  <si>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</si>
  <si>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</si>
  <si>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</si>
  <si>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</si>
  <si>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</si>
  <si>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</si>
  <si>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</si>
  <si>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</si>
  <si>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</si>
  <si>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</si>
  <si>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</si>
  <si>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</si>
  <si>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</si>
  <si>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</si>
  <si>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</si>
  <si>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</si>
  <si>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</si>
  <si>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</si>
  <si>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</si>
  <si>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</si>
  <si>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</si>
  <si>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</si>
  <si>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</si>
  <si>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</si>
  <si>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苓北町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</si>
  <si>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</si>
  <si>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</si>
  <si>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</si>
  <si>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</si>
  <si>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</si>
  <si>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</si>
  <si>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</si>
  <si>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</si>
  <si>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</si>
  <si>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</si>
  <si>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</si>
  <si>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</si>
  <si>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</si>
  <si>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</si>
  <si>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</si>
  <si>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</si>
  <si>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</si>
  <si>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</si>
  <si>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</si>
  <si>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</si>
  <si>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</si>
  <si>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</si>
  <si>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</si>
  <si>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</si>
  <si>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</si>
  <si>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</si>
  <si>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</si>
  <si>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</si>
  <si>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</si>
  <si>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</si>
  <si>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</si>
  <si>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</si>
  <si>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</si>
  <si>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</si>
  <si>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</si>
  <si>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</si>
  <si>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</si>
  <si>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</si>
  <si>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</si>
  <si>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</si>
  <si>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</si>
  <si>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</si>
  <si>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</si>
  <si>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</si>
  <si>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</si>
  <si>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</si>
  <si>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</si>
  <si>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</si>
  <si>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</si>
  <si>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</si>
  <si>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</si>
  <si>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</si>
  <si>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</si>
  <si>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</si>
  <si>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</si>
  <si>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</si>
  <si>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</si>
  <si>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</si>
  <si>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</si>
  <si>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</si>
  <si>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</si>
  <si>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</si>
  <si>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</si>
  <si>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</si>
  <si>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</si>
  <si>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</si>
  <si>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</si>
  <si>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</si>
  <si>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</si>
  <si>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</si>
  <si>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</si>
  <si>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</si>
  <si>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</si>
  <si>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</si>
  <si>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</si>
  <si>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</si>
  <si>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</si>
  <si>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</si>
  <si>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</si>
  <si>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</si>
  <si>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</si>
  <si>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</si>
  <si>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</si>
  <si>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</si>
  <si>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</si>
  <si>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</si>
  <si>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</si>
  <si>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</si>
  <si>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</si>
  <si>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</si>
  <si>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</si>
  <si>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</si>
  <si>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</si>
  <si>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</si>
  <si>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</si>
  <si>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</si>
  <si>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</si>
  <si>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</si>
  <si>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</si>
  <si>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</si>
  <si>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</si>
  <si>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</si>
  <si>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</si>
  <si>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</si>
  <si>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</si>
  <si>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</si>
  <si>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</si>
  <si>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</si>
  <si>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</si>
  <si>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</si>
  <si>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</si>
  <si>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</si>
  <si>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</si>
  <si>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</si>
  <si>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</si>
  <si>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</si>
  <si>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</si>
  <si>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</si>
  <si>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</si>
  <si>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熊本県苓北町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</si>
  <si>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</si>
  <si>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</si>
  <si>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</si>
  <si>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</si>
  <si>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</si>
  <si>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</si>
  <si>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</si>
  <si>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</si>
  <si>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</si>
  <si>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</si>
  <si>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</si>
  <si>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</si>
  <si>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</si>
  <si>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</si>
  <si>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</si>
  <si>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</si>
  <si>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</si>
  <si>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</si>
  <si>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</si>
  <si>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</si>
  <si>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</si>
  <si>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</si>
  <si>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</si>
  <si>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</si>
  <si>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</si>
  <si>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</si>
  <si>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</si>
  <si>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</si>
  <si>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</si>
  <si>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</si>
  <si>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</si>
  <si>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</si>
  <si>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</si>
  <si>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</si>
  <si>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</si>
  <si>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</si>
  <si>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</si>
  <si>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</si>
  <si>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</si>
  <si>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</si>
  <si>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</si>
  <si>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</si>
  <si>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</si>
  <si>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</si>
  <si>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</si>
  <si>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</si>
  <si>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</si>
  <si>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</si>
  <si>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</si>
  <si>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</si>
  <si>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</si>
  <si>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</si>
  <si>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</si>
  <si>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</si>
  <si>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</si>
  <si>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</si>
  <si>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</si>
  <si>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</si>
  <si>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</si>
  <si>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</si>
  <si>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</si>
  <si>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</si>
  <si>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</si>
  <si>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</si>
  <si>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</si>
  <si>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</si>
  <si>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</si>
  <si>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</si>
  <si>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</si>
  <si>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</si>
  <si>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</si>
  <si>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</si>
  <si>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</si>
  <si>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</si>
  <si>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</si>
  <si>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</si>
  <si>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</si>
  <si>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</si>
  <si>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</si>
  <si>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</si>
  <si>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</si>
  <si>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</si>
  <si>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</si>
  <si>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</si>
  <si>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</si>
  <si>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</si>
  <si>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</si>
  <si>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</si>
  <si>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</si>
  <si>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</si>
  <si>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</si>
  <si>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</si>
  <si>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</si>
  <si>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</si>
  <si>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</si>
  <si>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</si>
  <si>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</si>
  <si>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</si>
  <si>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</si>
  <si>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</si>
  <si>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</si>
  <si>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</si>
  <si>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</si>
  <si>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</si>
  <si>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</si>
  <si>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</si>
  <si>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</si>
  <si>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</si>
  <si>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</si>
  <si>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</si>
  <si>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</si>
  <si>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</si>
  <si>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</si>
  <si>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</si>
  <si>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</si>
  <si>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</si>
  <si>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</si>
  <si>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</si>
  <si>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</si>
  <si>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</si>
  <si>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</si>
  <si>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</si>
  <si>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</si>
  <si>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</si>
  <si>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</si>
  <si>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</si>
  <si>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</si>
  <si>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</si>
  <si>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</si>
  <si>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</si>
  <si>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</si>
  <si>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</si>
  <si>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</si>
  <si>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</si>
  <si>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</si>
  <si>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</si>
  <si>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</si>
  <si>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</si>
  <si>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</si>
  <si>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</si>
  <si>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</si>
  <si>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</si>
  <si>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</si>
  <si>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</si>
  <si>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</si>
  <si>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</si>
  <si>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</si>
  <si>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</si>
  <si>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</si>
  <si>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</si>
  <si>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</si>
  <si>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</si>
  <si>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</si>
  <si>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熊本県苓北町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</si>
  <si>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</si>
  <si>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</si>
  <si>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</si>
  <si>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</si>
  <si>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</si>
  <si>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</si>
  <si>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</si>
  <si>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</si>
  <si>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</si>
  <si>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</si>
  <si>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</si>
  <si>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</si>
  <si>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</si>
  <si>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</si>
  <si>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</si>
  <si>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</si>
  <si>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</si>
  <si>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</si>
  <si>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</si>
  <si>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</si>
  <si>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</si>
  <si>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</si>
  <si>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</si>
  <si>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</si>
  <si>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</si>
  <si>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</si>
  <si>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</si>
  <si>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</si>
  <si>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</si>
  <si>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</si>
  <si>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</si>
  <si>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</si>
  <si>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</si>
  <si>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</si>
  <si>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苓北町国民健康保険特別会計</t>
    <phoneticPr fontId="5"/>
  </si>
  <si>
    <t>苓北町介護保険特別会計</t>
    <phoneticPr fontId="5"/>
  </si>
  <si>
    <t>苓北町後期高齢者医療特別会計</t>
    <phoneticPr fontId="5"/>
  </si>
  <si>
    <t>苓北町水道特別会計</t>
    <phoneticPr fontId="5"/>
  </si>
  <si>
    <t>法非適用企業</t>
    <phoneticPr fontId="5"/>
  </si>
  <si>
    <t>苓北町下水道特別会計</t>
    <phoneticPr fontId="5"/>
  </si>
  <si>
    <t>苓北町農業集落排水特別会計</t>
    <phoneticPr fontId="5"/>
  </si>
  <si>
    <t>法非適用企業</t>
    <phoneticPr fontId="5"/>
  </si>
  <si>
    <t>苓北町特定地域生活排水処理事業特別会計</t>
    <phoneticPr fontId="5"/>
  </si>
  <si>
    <t>苓北町宅地造成事業特別会計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</si>
  <si>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</si>
  <si>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</si>
  <si>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</si>
  <si>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</si>
  <si>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</si>
  <si>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</si>
  <si>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</si>
  <si>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</si>
  <si>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</si>
  <si>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</si>
  <si>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</si>
  <si>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</si>
  <si>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</si>
  <si>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</si>
  <si>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</si>
  <si>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</si>
  <si>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</si>
  <si>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</si>
  <si>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</si>
  <si>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</si>
  <si>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</si>
  <si>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</si>
  <si>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</si>
  <si>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</si>
  <si>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</si>
  <si>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</si>
  <si>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</si>
  <si>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</si>
  <si>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</si>
  <si>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</si>
  <si>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</si>
  <si>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</si>
  <si>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</si>
  <si>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</si>
  <si>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</si>
  <si>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</si>
  <si>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</si>
  <si>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</si>
  <si>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</si>
  <si>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</si>
  <si>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</si>
  <si>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</si>
  <si>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</si>
  <si>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</si>
  <si>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</si>
  <si>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</si>
  <si>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</si>
  <si>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</si>
  <si>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</si>
  <si>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</si>
  <si>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</si>
  <si>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</si>
  <si>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</si>
  <si>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</si>
  <si>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</si>
  <si>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</si>
  <si>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</si>
  <si>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</si>
  <si>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</si>
  <si>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</si>
  <si>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苓北町特定地域生活排水処理事業特別会計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</si>
  <si>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</si>
  <si>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苓北町水道特別会計</t>
    <phoneticPr fontId="5"/>
  </si>
  <si>
    <t>(Ｆ)</t>
    <phoneticPr fontId="5"/>
  </si>
  <si>
    <t>苓北町農業集落排水特別会計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</si>
  <si>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</si>
  <si>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</si>
  <si>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</si>
  <si>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</si>
  <si>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</si>
  <si>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</si>
  <si>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</si>
  <si>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</si>
  <si>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</si>
  <si>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</si>
  <si>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</si>
  <si>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</si>
  <si>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</si>
  <si>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</si>
  <si>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</si>
  <si>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</si>
  <si>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</si>
  <si>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</si>
  <si>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</si>
  <si>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</si>
  <si>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</si>
  <si>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</si>
  <si>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</si>
  <si>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</si>
  <si>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</si>
  <si>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</si>
  <si>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</si>
  <si>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</si>
  <si>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</si>
  <si>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</si>
  <si>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</si>
  <si>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</si>
  <si>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</si>
  <si>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</si>
  <si>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</si>
  <si>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</si>
  <si>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</si>
  <si>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</si>
  <si>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</si>
  <si>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</si>
  <si>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</si>
  <si>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</si>
  <si>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</si>
  <si>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</si>
  <si>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</si>
  <si>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</si>
  <si>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</si>
  <si>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</si>
  <si>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</si>
  <si>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</si>
  <si>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</si>
  <si>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</si>
  <si>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</si>
  <si>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</si>
  <si>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</si>
  <si>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</si>
  <si>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</si>
  <si>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</si>
  <si>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</si>
  <si>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</si>
  <si>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</si>
  <si>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</si>
  <si>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</si>
  <si>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</si>
  <si>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</si>
  <si>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</si>
  <si>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</si>
  <si>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</si>
  <si>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</si>
  <si>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</si>
  <si>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</si>
  <si>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</si>
  <si>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</si>
  <si>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</si>
  <si>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</si>
  <si>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</si>
  <si>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</si>
  <si>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</si>
  <si>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</si>
  <si>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</si>
  <si>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</si>
  <si>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</si>
  <si>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</si>
  <si>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2.38</t>
  </si>
  <si>
    <t>一般会計</t>
  </si>
  <si>
    <t>苓北町介護保険特別会計</t>
  </si>
  <si>
    <t>苓北町国民健康保険特別会計</t>
  </si>
  <si>
    <t>苓北町宅地造成事業特別会計</t>
  </si>
  <si>
    <t>苓北町水道特別会計</t>
  </si>
  <si>
    <t>苓北町下水道特別会計</t>
  </si>
  <si>
    <t>苓北町後期高齢者医療特別会計</t>
  </si>
  <si>
    <t>苓北町特定地域生活排水処理事業特別会計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</si>
  <si>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</si>
  <si>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</si>
  <si>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</si>
  <si>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</si>
  <si>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</si>
  <si>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</si>
  <si>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</si>
  <si>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</si>
  <si>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熊本県市町村総合事務組合</t>
  </si>
  <si>
    <t>天草広域連合</t>
  </si>
  <si>
    <t>熊本県後期高齢者医療広域連合（一般会計）</t>
    <rPh sb="15" eb="17">
      <t>イッパン</t>
    </rPh>
    <rPh sb="17" eb="19">
      <t>カイケイ</t>
    </rPh>
    <phoneticPr fontId="2"/>
  </si>
  <si>
    <t>熊本県後期高齢者医療広域連合（特別会計）</t>
    <rPh sb="15" eb="17">
      <t>トクベツ</t>
    </rPh>
    <rPh sb="17" eb="19">
      <t>カイケイ</t>
    </rPh>
    <phoneticPr fontId="2"/>
  </si>
  <si>
    <t>特別会計（交通災害共済事業）分を含む</t>
    <rPh sb="0" eb="2">
      <t>トクベツ</t>
    </rPh>
    <rPh sb="2" eb="4">
      <t>カイケイ</t>
    </rPh>
    <rPh sb="5" eb="7">
      <t>コウツウ</t>
    </rPh>
    <rPh sb="7" eb="9">
      <t>サイガイ</t>
    </rPh>
    <rPh sb="9" eb="11">
      <t>キョウサイ</t>
    </rPh>
    <rPh sb="11" eb="13">
      <t>ジギョウ</t>
    </rPh>
    <rPh sb="14" eb="15">
      <t>ブン</t>
    </rPh>
    <rPh sb="16" eb="17">
      <t>フク</t>
    </rPh>
    <phoneticPr fontId="2"/>
  </si>
  <si>
    <t>苓北町立小中学校校舎改築基金</t>
  </si>
  <si>
    <t>ふるさとづくり応援基金</t>
  </si>
  <si>
    <t>地域づくり推進基金</t>
  </si>
  <si>
    <t>町民総合センター整備基金</t>
  </si>
  <si>
    <t>社会福祉振興基金</t>
    <rPh sb="0" eb="2">
      <t>シャカイ</t>
    </rPh>
    <rPh sb="2" eb="4">
      <t>フクシ</t>
    </rPh>
    <rPh sb="4" eb="6">
      <t>シンコウ</t>
    </rPh>
    <rPh sb="6" eb="8">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</si>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</sst>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5EDC-4D77-86AF-5B78270DD5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52666</c:v>
                </c:pt>
                <c:pt idx="1">
                  <c:v>38553</c:v>
                </c:pt>
                <c:pt idx="2">
                  <c:v>58549</c:v>
                </c:pt>
                <c:pt idx="3">
                  <c:v>41576</c:v>
                </c:pt>
                <c:pt idx="4">
                  <c:v>64042</c:v>
                </c:pt>
              </c:numCache>
            </c:numRef>
          </c:val>
          <c:smooth val="0"/>
          <c:extLst>
            <c:ext xmlns:c16="http://schemas.microsoft.com/office/drawing/2014/chart" uri="{C3380CC4-5D6E-409C-BE32-E72D297353CC}">
              <c16:uniqueId val="{00000001-5EDC-4D77-86AF-5B78270DD5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c:v>
                </c:pt>
                <c:pt idx="1">
                  <c:v>3.31</c:v>
                </c:pt>
                <c:pt idx="2">
                  <c:v>3.48</c:v>
                </c:pt>
                <c:pt idx="3">
                  <c:v>4.1500000000000004</c:v>
                </c:pt>
                <c:pt idx="4">
                  <c:v>7.8</c:v>
                </c:pt>
              </c:numCache>
            </c:numRef>
          </c:val>
          <c:extLst>
            <c:ext xmlns:c16="http://schemas.microsoft.com/office/drawing/2014/chart" uri="{C3380CC4-5D6E-409C-BE32-E72D297353CC}">
              <c16:uniqueId val="{00000000-9CD9-4964-83F7-CC331140F1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17.54</c:v>
                </c:pt>
                <c:pt idx="1">
                  <c:v>20.38</c:v>
                </c:pt>
                <c:pt idx="2">
                  <c:v>25.04</c:v>
                </c:pt>
                <c:pt idx="3">
                  <c:v>31.69</c:v>
                </c:pt>
                <c:pt idx="4">
                  <c:v>37.549999999999997</c:v>
                </c:pt>
              </c:numCache>
            </c:numRef>
          </c:val>
          <c:extLst>
            <c:ext xmlns:c16="http://schemas.microsoft.com/office/drawing/2014/chart" uri="{C3380CC4-5D6E-409C-BE32-E72D297353CC}">
              <c16:uniqueId val="{00000001-9CD9-4964-83F7-CC331140F1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-2.38</c:v>
                </c:pt>
                <c:pt idx="1">
                  <c:v>3.16</c:v>
                </c:pt>
                <c:pt idx="2">
                  <c:v>5.91</c:v>
                </c:pt>
                <c:pt idx="3">
                  <c:v>9.11</c:v>
                </c:pt>
                <c:pt idx="4">
                  <c:v>8.02</c:v>
                </c:pt>
              </c:numCache>
            </c:numRef>
          </c:val>
          <c:smooth val="0"/>
          <c:extLst>
            <c:ext xmlns:c16="http://schemas.microsoft.com/office/drawing/2014/chart" uri="{C3380CC4-5D6E-409C-BE32-E72D297353CC}">
              <c16:uniqueId val="{00000002-9CD9-4964-83F7-CC331140F1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F4AA-47E1-B8C8-0512E25DC2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AA-47E1-B8C8-0512E25DC213}"/>
            </c:ext>
          </c:extLst>
        </c:ser>
        <c:ser>
          <c:idx val="2"/>
          <c:order val="2"/>
          <c:tx>
            <c:strRef>
              <c:f>データシート!$A$29</c:f>
              <c:strCache>
                <c:ptCount val="1"/>
                <c:pt idx="0">
                  <c:v>苓北町特定地域生活排水処理事業特別会計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2-F4AA-47E1-B8C8-0512E25DC213}"/>
            </c:ext>
          </c:extLst>
        </c:ser>
        <c:ser>
          <c:idx val="3"/>
          <c:order val="3"/>
          <c:tx>
            <c:strRef>
              <c:f>データシート!$A$30</c:f>
              <c:strCache>
                <c:ptCount val="1"/>
                <c:pt idx="0">
                  <c:v>苓北町後期高齢者医療特別会計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3-F4AA-47E1-B8C8-0512E25DC213}"/>
            </c:ext>
          </c:extLst>
        </c:ser>
        <c:ser>
          <c:idx val="4"/>
          <c:order val="4"/>
          <c:tx>
            <c:strRef>
              <c:f>データシート!$A$31</c:f>
              <c:strCache>
                <c:ptCount val="1"/>
                <c:pt idx="0">
                  <c:v>苓北町下水道特別会計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0.11</c:v>
                </c:pt>
                <c:pt idx="4">
                  <c:v>#N/A</c:v>
                </c:pt>
                <c:pt idx="5">
                  <c:v>0.06</c:v>
                </c:pt>
                <c:pt idx="6">
                  <c:v>#N/A</c:v>
                </c:pt>
                <c:pt idx="7">
                  <c:v>0.28999999999999998</c:v>
                </c:pt>
                <c:pt idx="8">
                  <c:v>#N/A</c:v>
                </c:pt>
                <c:pt idx="9">
                  <c:v>0.16</c:v>
                </c:pt>
              </c:numCache>
            </c:numRef>
          </c:val>
          <c:extLst>
            <c:ext xmlns:c16="http://schemas.microsoft.com/office/drawing/2014/chart" uri="{C3380CC4-5D6E-409C-BE32-E72D297353CC}">
              <c16:uniqueId val="{00000004-F4AA-47E1-B8C8-0512E25DC213}"/>
            </c:ext>
          </c:extLst>
        </c:ser>
        <c:ser>
          <c:idx val="5"/>
          <c:order val="5"/>
          <c:tx>
            <c:strRef>
              <c:f>データシート!$A$32</c:f>
              <c:strCache>
                <c:ptCount val="1"/>
                <c:pt idx="0">
                  <c:v>苓北町水道特別会計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0.28000000000000003</c:v>
                </c:pt>
                <c:pt idx="2">
                  <c:v>#N/A</c:v>
                </c:pt>
                <c:pt idx="3">
                  <c:v>0.39</c:v>
                </c:pt>
                <c:pt idx="4">
                  <c:v>#N/A</c:v>
                </c:pt>
                <c:pt idx="5">
                  <c:v>0.38</c:v>
                </c:pt>
                <c:pt idx="6">
                  <c:v>#N/A</c:v>
                </c:pt>
                <c:pt idx="7">
                  <c:v>0.49</c:v>
                </c:pt>
                <c:pt idx="8">
                  <c:v>#N/A</c:v>
                </c:pt>
                <c:pt idx="9">
                  <c:v>0.28999999999999998</c:v>
                </c:pt>
              </c:numCache>
            </c:numRef>
          </c:val>
          <c:extLst>
            <c:ext xmlns:c16="http://schemas.microsoft.com/office/drawing/2014/chart" uri="{C3380CC4-5D6E-409C-BE32-E72D297353CC}">
              <c16:uniqueId val="{00000005-F4AA-47E1-B8C8-0512E25DC213}"/>
            </c:ext>
          </c:extLst>
        </c:ser>
        <c:ser>
          <c:idx val="6"/>
          <c:order val="6"/>
          <c:tx>
            <c:strRef>
              <c:f>データシート!$A$33</c:f>
              <c:strCache>
                <c:ptCount val="1"/>
                <c:pt idx="0">
                  <c:v>苓北町宅地造成事業特別会計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0.67</c:v>
                </c:pt>
                <c:pt idx="4">
                  <c:v>#N/A</c:v>
                </c:pt>
                <c:pt idx="5">
                  <c:v>0.64</c:v>
                </c:pt>
                <c:pt idx="6">
                  <c:v>#N/A</c:v>
                </c:pt>
                <c:pt idx="7">
                  <c:v>0.48</c:v>
                </c:pt>
                <c:pt idx="8">
                  <c:v>#N/A</c:v>
                </c:pt>
                <c:pt idx="9">
                  <c:v>0.49</c:v>
                </c:pt>
              </c:numCache>
            </c:numRef>
          </c:val>
          <c:extLst>
            <c:ext xmlns:c16="http://schemas.microsoft.com/office/drawing/2014/chart" uri="{C3380CC4-5D6E-409C-BE32-E72D297353CC}">
              <c16:uniqueId val="{00000006-F4AA-47E1-B8C8-0512E25DC213}"/>
            </c:ext>
          </c:extLst>
        </c:ser>
        <c:ser>
          <c:idx val="7"/>
          <c:order val="7"/>
          <c:tx>
            <c:strRef>
              <c:f>データシート!$A$34</c:f>
              <c:strCache>
                <c:ptCount val="1"/>
                <c:pt idx="0">
                  <c:v>苓北町国民健康保険特別会計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1.39</c:v>
                </c:pt>
                <c:pt idx="2">
                  <c:v>#N/A</c:v>
                </c:pt>
                <c:pt idx="3">
                  <c:v>0.81</c:v>
                </c:pt>
                <c:pt idx="4">
                  <c:v>#N/A</c:v>
                </c:pt>
                <c:pt idx="5">
                  <c:v>0.66</c:v>
                </c:pt>
                <c:pt idx="6">
                  <c:v>#N/A</c:v>
                </c:pt>
                <c:pt idx="7">
                  <c:v>0.11</c:v>
                </c:pt>
                <c:pt idx="8">
                  <c:v>#N/A</c:v>
                </c:pt>
                <c:pt idx="9">
                  <c:v>0.55000000000000004</c:v>
                </c:pt>
              </c:numCache>
            </c:numRef>
          </c:val>
          <c:extLst>
            <c:ext xmlns:c16="http://schemas.microsoft.com/office/drawing/2014/chart" uri="{C3380CC4-5D6E-409C-BE32-E72D297353CC}">
              <c16:uniqueId val="{00000007-F4AA-47E1-B8C8-0512E25DC213}"/>
            </c:ext>
          </c:extLst>
        </c:ser>
        <c:ser>
          <c:idx val="8"/>
          <c:order val="8"/>
          <c:tx>
            <c:strRef>
              <c:f>データシート!$A$35</c:f>
              <c:strCache>
                <c:ptCount val="1"/>
                <c:pt idx="0">
                  <c:v>苓北町介護保険特別会計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0.56000000000000005</c:v>
                </c:pt>
                <c:pt idx="2">
                  <c:v>#N/A</c:v>
                </c:pt>
                <c:pt idx="3">
                  <c:v>0.13</c:v>
                </c:pt>
                <c:pt idx="4">
                  <c:v>#N/A</c:v>
                </c:pt>
                <c:pt idx="5">
                  <c:v>0.12</c:v>
                </c:pt>
                <c:pt idx="6">
                  <c:v>#N/A</c:v>
                </c:pt>
                <c:pt idx="7">
                  <c:v>0.24</c:v>
                </c:pt>
                <c:pt idx="8">
                  <c:v>#N/A</c:v>
                </c:pt>
                <c:pt idx="9">
                  <c:v>0.9</c:v>
                </c:pt>
              </c:numCache>
            </c:numRef>
          </c:val>
          <c:extLst>
            <c:ext xmlns:c16="http://schemas.microsoft.com/office/drawing/2014/chart" uri="{C3380CC4-5D6E-409C-BE32-E72D297353CC}">
              <c16:uniqueId val="{00000008-F4AA-47E1-B8C8-0512E25DC21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2.9</c:v>
                </c:pt>
                <c:pt idx="2">
                  <c:v>#N/A</c:v>
                </c:pt>
                <c:pt idx="3">
                  <c:v>3.3</c:v>
                </c:pt>
                <c:pt idx="4">
                  <c:v>#N/A</c:v>
                </c:pt>
                <c:pt idx="5">
                  <c:v>3.47</c:v>
                </c:pt>
                <c:pt idx="6">
                  <c:v>#N/A</c:v>
                </c:pt>
                <c:pt idx="7">
                  <c:v>4.1399999999999997</c:v>
                </c:pt>
                <c:pt idx="8">
                  <c:v>#N/A</c:v>
                </c:pt>
                <c:pt idx="9">
                  <c:v>7.8</c:v>
                </c:pt>
              </c:numCache>
            </c:numRef>
          </c:val>
          <c:extLst>
            <c:ext xmlns:c16="http://schemas.microsoft.com/office/drawing/2014/chart" uri="{C3380CC4-5D6E-409C-BE32-E72D297353CC}">
              <c16:uniqueId val="{00000009-F4AA-47E1-B8C8-0512E25DC2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623</c:v>
                </c:pt>
                <c:pt idx="5">
                  <c:v>632</c:v>
                </c:pt>
                <c:pt idx="8">
                  <c:v>634</c:v>
                </c:pt>
                <c:pt idx="11">
                  <c:v>619</c:v>
                </c:pt>
                <c:pt idx="14">
                  <c:v>587</c:v>
                </c:pt>
              </c:numCache>
            </c:numRef>
          </c:val>
          <c:extLst>
            <c:ext xmlns:c16="http://schemas.microsoft.com/office/drawing/2014/chart" uri="{C3380CC4-5D6E-409C-BE32-E72D297353CC}">
              <c16:uniqueId val="{00000000-B3C4-4457-A959-E27F33D582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C4-4457-A959-E27F33D582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3C4-4457-A959-E27F33D582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C4-4457-A959-E27F33D582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263</c:v>
                </c:pt>
                <c:pt idx="3">
                  <c:v>261</c:v>
                </c:pt>
                <c:pt idx="6">
                  <c:v>234</c:v>
                </c:pt>
                <c:pt idx="9">
                  <c:v>247</c:v>
                </c:pt>
                <c:pt idx="12">
                  <c:v>255</c:v>
                </c:pt>
              </c:numCache>
            </c:numRef>
          </c:val>
          <c:extLst>
            <c:ext xmlns:c16="http://schemas.microsoft.com/office/drawing/2014/chart" uri="{C3380CC4-5D6E-409C-BE32-E72D297353CC}">
              <c16:uniqueId val="{00000004-B3C4-4457-A959-E27F33D582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C4-4457-A959-E27F33D582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C4-4457-A959-E27F33D582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719</c:v>
                </c:pt>
                <c:pt idx="3">
                  <c:v>758</c:v>
                </c:pt>
                <c:pt idx="6">
                  <c:v>760</c:v>
                </c:pt>
                <c:pt idx="9">
                  <c:v>730</c:v>
                </c:pt>
                <c:pt idx="12">
                  <c:v>720</c:v>
                </c:pt>
              </c:numCache>
            </c:numRef>
          </c:val>
          <c:extLst>
            <c:ext xmlns:c16="http://schemas.microsoft.com/office/drawing/2014/chart" uri="{C3380CC4-5D6E-409C-BE32-E72D297353CC}">
              <c16:uniqueId val="{00000007-B3C4-4457-A959-E27F33D582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359</c:v>
                </c:pt>
                <c:pt idx="2">
                  <c:v>#N/A</c:v>
                </c:pt>
                <c:pt idx="3">
                  <c:v>#N/A</c:v>
                </c:pt>
                <c:pt idx="4">
                  <c:v>387</c:v>
                </c:pt>
                <c:pt idx="5">
                  <c:v>#N/A</c:v>
                </c:pt>
                <c:pt idx="6">
                  <c:v>#N/A</c:v>
                </c:pt>
                <c:pt idx="7">
                  <c:v>360</c:v>
                </c:pt>
                <c:pt idx="8">
                  <c:v>#N/A</c:v>
                </c:pt>
                <c:pt idx="9">
                  <c:v>#N/A</c:v>
                </c:pt>
                <c:pt idx="10">
                  <c:v>358</c:v>
                </c:pt>
                <c:pt idx="11">
                  <c:v>#N/A</c:v>
                </c:pt>
                <c:pt idx="12">
                  <c:v>#N/A</c:v>
                </c:pt>
                <c:pt idx="13">
                  <c:v>388</c:v>
                </c:pt>
                <c:pt idx="14">
                  <c:v>#N/A</c:v>
                </c:pt>
              </c:numCache>
            </c:numRef>
          </c:val>
          <c:smooth val="0"/>
          <c:extLst>
            <c:ext xmlns:c16="http://schemas.microsoft.com/office/drawing/2014/chart" uri="{C3380CC4-5D6E-409C-BE32-E72D297353CC}">
              <c16:uniqueId val="{00000008-B3C4-4457-A959-E27F33D582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6547</c:v>
                </c:pt>
                <c:pt idx="5">
                  <c:v>6315</c:v>
                </c:pt>
                <c:pt idx="8">
                  <c:v>6032</c:v>
                </c:pt>
                <c:pt idx="11">
                  <c:v>5753</c:v>
                </c:pt>
                <c:pt idx="14">
                  <c:v>5607</c:v>
                </c:pt>
              </c:numCache>
            </c:numRef>
          </c:val>
          <c:extLst>
            <c:ext xmlns:c16="http://schemas.microsoft.com/office/drawing/2014/chart" uri="{C3380CC4-5D6E-409C-BE32-E72D297353CC}">
              <c16:uniqueId val="{00000000-38AD-4938-A366-D2A2046E18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c:v>
                </c:pt>
                <c:pt idx="5">
                  <c:v>2</c:v>
                </c:pt>
                <c:pt idx="8">
                  <c:v>0</c:v>
                </c:pt>
                <c:pt idx="11">
                  <c:v>0</c:v>
                </c:pt>
                <c:pt idx="14">
                  <c:v>0</c:v>
                </c:pt>
              </c:numCache>
            </c:numRef>
          </c:val>
          <c:extLst>
            <c:ext xmlns:c16="http://schemas.microsoft.com/office/drawing/2014/chart" uri="{C3380CC4-5D6E-409C-BE32-E72D297353CC}">
              <c16:uniqueId val="{00000001-38AD-4938-A366-D2A2046E18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1015</c:v>
                </c:pt>
                <c:pt idx="5">
                  <c:v>1084</c:v>
                </c:pt>
                <c:pt idx="8">
                  <c:v>1348</c:v>
                </c:pt>
                <c:pt idx="11">
                  <c:v>1829</c:v>
                </c:pt>
                <c:pt idx="14">
                  <c:v>2103</c:v>
                </c:pt>
              </c:numCache>
            </c:numRef>
          </c:val>
          <c:extLst>
            <c:ext xmlns:c16="http://schemas.microsoft.com/office/drawing/2014/chart" uri="{C3380CC4-5D6E-409C-BE32-E72D297353CC}">
              <c16:uniqueId val="{00000002-38AD-4938-A366-D2A2046E18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AD-4938-A366-D2A2046E18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AD-4938-A366-D2A2046E18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AD-4938-A366-D2A2046E18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822</c:v>
                </c:pt>
                <c:pt idx="3">
                  <c:v>805</c:v>
                </c:pt>
                <c:pt idx="6">
                  <c:v>690</c:v>
                </c:pt>
                <c:pt idx="9">
                  <c:v>574</c:v>
                </c:pt>
                <c:pt idx="12">
                  <c:v>562</c:v>
                </c:pt>
              </c:numCache>
            </c:numRef>
          </c:val>
          <c:extLst>
            <c:ext xmlns:c16="http://schemas.microsoft.com/office/drawing/2014/chart" uri="{C3380CC4-5D6E-409C-BE32-E72D297353CC}">
              <c16:uniqueId val="{00000006-38AD-4938-A366-D2A2046E18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8AD-4938-A366-D2A2046E18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2550</c:v>
                </c:pt>
                <c:pt idx="3">
                  <c:v>2374</c:v>
                </c:pt>
                <c:pt idx="6">
                  <c:v>2183</c:v>
                </c:pt>
                <c:pt idx="9">
                  <c:v>1996</c:v>
                </c:pt>
                <c:pt idx="12">
                  <c:v>1824</c:v>
                </c:pt>
              </c:numCache>
            </c:numRef>
          </c:val>
          <c:extLst>
            <c:ext xmlns:c16="http://schemas.microsoft.com/office/drawing/2014/chart" uri="{C3380CC4-5D6E-409C-BE32-E72D297353CC}">
              <c16:uniqueId val="{00000008-38AD-4938-A366-D2A2046E18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8AD-4938-A366-D2A2046E18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7489</c:v>
                </c:pt>
                <c:pt idx="3">
                  <c:v>7113</c:v>
                </c:pt>
                <c:pt idx="6">
                  <c:v>6881</c:v>
                </c:pt>
                <c:pt idx="9">
                  <c:v>6535</c:v>
                </c:pt>
                <c:pt idx="12">
                  <c:v>6283</c:v>
                </c:pt>
              </c:numCache>
            </c:numRef>
          </c:val>
          <c:extLst>
            <c:ext xmlns:c16="http://schemas.microsoft.com/office/drawing/2014/chart" uri="{C3380CC4-5D6E-409C-BE32-E72D297353CC}">
              <c16:uniqueId val="{0000000A-38AD-4938-A366-D2A2046E18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3293</c:v>
                </c:pt>
                <c:pt idx="2">
                  <c:v>#N/A</c:v>
                </c:pt>
                <c:pt idx="3">
                  <c:v>#N/A</c:v>
                </c:pt>
                <c:pt idx="4">
                  <c:v>2890</c:v>
                </c:pt>
                <c:pt idx="5">
                  <c:v>#N/A</c:v>
                </c:pt>
                <c:pt idx="6">
                  <c:v>#N/A</c:v>
                </c:pt>
                <c:pt idx="7">
                  <c:v>2374</c:v>
                </c:pt>
                <c:pt idx="8">
                  <c:v>#N/A</c:v>
                </c:pt>
                <c:pt idx="9">
                  <c:v>#N/A</c:v>
                </c:pt>
                <c:pt idx="10">
                  <c:v>1524</c:v>
                </c:pt>
                <c:pt idx="11">
                  <c:v>#N/A</c:v>
                </c:pt>
                <c:pt idx="12">
                  <c:v>#N/A</c:v>
                </c:pt>
                <c:pt idx="13">
                  <c:v>958</c:v>
                </c:pt>
                <c:pt idx="14">
                  <c:v>#N/A</c:v>
                </c:pt>
              </c:numCache>
            </c:numRef>
          </c:val>
          <c:smooth val="0"/>
          <c:extLst>
            <c:ext xmlns:c16="http://schemas.microsoft.com/office/drawing/2014/chart" uri="{C3380CC4-5D6E-409C-BE32-E72D297353CC}">
              <c16:uniqueId val="{0000000B-38AD-4938-A366-D2A2046E18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869</c:v>
                </c:pt>
                <c:pt idx="1">
                  <c:v>1174</c:v>
                </c:pt>
                <c:pt idx="2">
                  <c:v>1336</c:v>
                </c:pt>
              </c:numCache>
            </c:numRef>
          </c:val>
          <c:extLst>
            <c:ext xmlns:c16="http://schemas.microsoft.com/office/drawing/2014/chart" uri="{C3380CC4-5D6E-409C-BE32-E72D297353CC}">
              <c16:uniqueId val="{00000000-160D-4601-9140-7BD088014C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144</c:v>
                </c:pt>
                <c:pt idx="1">
                  <c:v>234</c:v>
                </c:pt>
                <c:pt idx="2">
                  <c:v>294</c:v>
                </c:pt>
              </c:numCache>
            </c:numRef>
          </c:val>
          <c:extLst>
            <c:ext xmlns:c16="http://schemas.microsoft.com/office/drawing/2014/chart" uri="{C3380CC4-5D6E-409C-BE32-E72D297353CC}">
              <c16:uniqueId val="{00000001-160D-4601-9140-7BD088014C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181</c:v>
                </c:pt>
                <c:pt idx="1">
                  <c:v>241</c:v>
                </c:pt>
                <c:pt idx="2">
                  <c:v>282</c:v>
                </c:pt>
              </c:numCache>
            </c:numRef>
          </c:val>
          <c:extLst>
            <c:ext xmlns:c16="http://schemas.microsoft.com/office/drawing/2014/chart" uri="{C3380CC4-5D6E-409C-BE32-E72D297353CC}">
              <c16:uniqueId val="{00000002-160D-4601-9140-7BD088014C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公債費比率は、平成２３年度から実施した緊急防災・減災事業や都市再生整備計画事業等の大型事業に積極的に取り組んできたことに伴い、元利償還金も令和２年度をピークに増加していた。今後は徐々に減少していくと見込まれるが、高止まりの状況は続くと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また、公営企業債の元利償還金に対する繰入金について、当面は現状維持の状況が続くと見込まれるが、水道、下水道事業の法適用化が予定されており動向を注視する。　　　</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今後については、借入の抑制を図りながら、町振興計画に沿った地方債残高の圧縮に努める。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平成２３年度から緊急防災・減災事業や都市再生整備計画事業等の大型事業に積極的に取り組んできたことに伴う地方債残高の増加と基金の減少がみられていたが、令和４年度は、地方債の借入を抑制し、地方債残高の圧縮に努めてきたことで地方債残高が減少した。</a:t>
          </a:r>
        </a:p>
        <a:p>
          <a:r>
            <a:rPr kumimoji="1" lang="ja-JP" altLang="en-US" sz="1400">
              <a:latin typeface="ＭＳ ゴシック" pitchFamily="49" charset="-128"/>
              <a:ea typeface="ＭＳ ゴシック" pitchFamily="49" charset="-128"/>
            </a:rPr>
            <a:t>　公営企業においては、公営企業債等の元利償還が年々進み、公営企業債残高が減少している。</a:t>
          </a:r>
        </a:p>
        <a:p>
          <a:r>
            <a:rPr kumimoji="1" lang="ja-JP" altLang="en-US" sz="1400">
              <a:latin typeface="ＭＳ ゴシック" pitchFamily="49" charset="-128"/>
              <a:ea typeface="ＭＳ ゴシック" pitchFamily="49" charset="-128"/>
            </a:rPr>
            <a:t>　退職手当負担見込額については、職員数の減により減少している。</a:t>
          </a:r>
        </a:p>
        <a:p>
          <a:r>
            <a:rPr kumimoji="1" lang="ja-JP" altLang="en-US" sz="1400">
              <a:latin typeface="ＭＳ ゴシック" pitchFamily="49" charset="-128"/>
              <a:ea typeface="ＭＳ ゴシック" pitchFamily="49" charset="-128"/>
            </a:rPr>
            <a:t>　充当可能基金については、財政調整基金等への積立により＋２７４，７２４千円となった。</a:t>
          </a:r>
        </a:p>
        <a:p>
          <a:r>
            <a:rPr kumimoji="1" lang="ja-JP" altLang="en-US" sz="1400">
              <a:latin typeface="ＭＳ ゴシック" pitchFamily="49" charset="-128"/>
              <a:ea typeface="ＭＳ ゴシック" pitchFamily="49" charset="-128"/>
            </a:rPr>
            <a:t>　今後も、新たな地方債の借入を最小限にとどめるとともに、地方債残高の圧縮に努め、将来負担比率の改善を図っていく。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熊本県苓北町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・財政調整基金については、決算剰余金による積立７７百万円をはじめ、地方交付税等の増額による積立や利子積立により総額で＋１６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１，５３８千円となった。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・減債基金についても、地方交付税等の増額による積立や利子積立により総額で＋６０，５９８千円となった。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・特定目的基金については、学校校舎改築基金＋４０，２６８千円やふるさとづくり応援基金積立＋９，２０７千円（積立２４，２０７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千円、とりくずし１５，０００千円）等により、合計で＋４０，９５０千円（積立６８，６４９千円、とりくずし２７，６９９千円）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以上により、基金全体で＋２６３，０８６千円（積立２９０，７８５千円、とりくずし２７，６９９千円）となった。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決算における一般会計地方債残高が６，２８３，４６２千円であり、町の財政計画としては、平成３０年度～令和１０年度で起債残高５８億円とする計画を立てている。また、令和２年度に公債費のピークを迎えたが、高止まりの状況は続くと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今後については、予定されている大型事業や公共施設の維持管理経費のため、基金積立による財源確保に努める。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①苓北町立小中学校校舎改築基金：小中学校の校舎等整備事業資金に充当するための基金。</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②町民総合センター整備基金：町民総合センターの増改築事業資金に充当するための基金。</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③社会福祉振興基金：高齢者及び障害者等の福祉の増進に要する経費に充当するための基金。</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④坂本福祉基金：果実運用型の基金で、社会福祉協議会への補助経費に充当。　</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⑤藤本福祉基金：果実運用型の基金で、社会福祉協議会への補助経費に充当。　</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⑥地域づくり推進基金：国際交流のための海外派遣事業等や地域づくりに伴う人材育成のための研修等に要する経費に充当するための基金。</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⑦富岡城整備基金：富岡城整備事業に要する経費に充当するための基金。</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⑧天草長崎航路対策基金：天草・長崎航路対策に要する経費に充当するための基金。</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⑨ふるさと水と土保全基金：果実運用型の基金で、土地改良施設の機能を適正に発揮させるために必要な集落共同活動の強化を図るための事業に充当。</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⑩ふるさとづくり応援基金：５つの地域おこし事業やまちづくりの課題に対応するための経費に充当するための基金。</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⑪森林環境譲与税基金：森林整備等に係る経費に充当するための基金。</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⑫地域活性化推進基金：令和２年度新設。熊本県と苓北町との共同施設である都呂々ダムの運営に当たり、施設所在地である苓北町の地域活性化を推進するための基金。</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⑬新型コロナウイルス対策農林漁業経営安定事業基金：新型コロナウイルス感染症の影響により、苓北町新型コロナウイルス対策農林漁業経営安定事業による資金の融　</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資を受けた町内農林漁業者に対する利子補給及び保証料助成に要する経費に充当するための基金。</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⑭中小企業新型コロナウイルス感染症対策特別利子補給事業基金：新型コロナウイルス感染症の影響により、苓北町中小企業新型コロナウイルス感染症対策特別利子補　</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給事業による熊本県金融円滑化特別資金（新型コロナウイルス感染症関連分）の融資を受けた町内中小企業者に対する利子補給に要する経費に充当するための基金。</a:t>
          </a: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学校校舎改築基金＋４０，２６８千円やふるさとづくり応援基金＋９，２０７千円等により、合計で＋４０，９５０千円となった。</a:t>
          </a: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町施設や小中学校の老朽化等へ対応するため、計画的な積立を行う。また、ふるさとづくり応援基金については、今後の広報活動、返礼品の充実等を行うとともに、増額させていくよう努める。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決算剰余金による積立７７百万円をはじめ、地方交付税等の増額による積立や利子積立により総額で＋１６１，５３８千円となった。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決算剰余金の半分以上を毎年基金積立していることに加え、今後見込まれる大型事業や公共施設の維持管理経費のため、財政調整基金積立による財源確保に努める。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地方交付税等の増額による積立や利子積立により総額で＋６０，５９８千円となった。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決算における一般会計地方債残高が６，２８３，４６２千円であり、町の財政計画としては、平成３０年度～令和１０年度で起債残高５８億円とする計画を立てている。また、令和２年度に公債費のピークを迎えたが、高止まりの状況は続くと見込まれる。さらに、大型事業に係る起債の活用も予定されているため、積立を行い今後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C18B747-A2AD-4EC3-ACE2-775590E80A42}"/>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C558697-62BE-40F4-837A-1DC4A7E0E077}"/>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3729F5C-4788-4168-9AC1-B88A37C64525}"/>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27C66A5-A8A0-4773-BE20-703F12502672}"/>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D04303D-03D3-47AA-9F7A-AFB6A84C1A6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C6444C4-9FFB-4E79-8FD7-322F0A51F4D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8805F16-FB0F-428D-974D-CD95D2294AE4}"/>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57652AC-9D0E-4C85-A417-4EBA4F74E097}"/>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1ABDBFD-B122-49F9-B66A-967A8AE83893}"/>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02CB87B-C06F-425E-8ABC-0BC6C6C7C448}"/>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6,571
6,501
67.58
5,874,180
5,556,929
277,455
3,556,845
6,283,462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EACE8E7-BFEB-4FE7-A6F6-9C746E6488C8}"/>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5EB9015-1CC8-47B6-8A18-D29B925BC327}"/>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21311A1-B3A0-4C3E-BA9E-EE2896A88783}"/>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B5FB1A8-6C4D-46D9-8996-D62399395A6D}"/>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817FF0E-C93B-4CB6-AF5E-AC5092552785}"/>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0CE4B59-0C26-4C06-BA05-C53E2B900551}"/>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960B622-F32F-4714-AD58-BC5C9C36FC2E}"/>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080DDB9-9D5A-47E3-BF24-8E318A716F07}"/>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E887D2B-83B7-4893-A3F7-C3F87936BFCC}"/>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CB0E2A6-B9DF-43C2-B442-C22D6101B50B}"/>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86AA60C-7853-488F-A50A-6ACAC9F579E6}"/>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3C73DA8-A366-4CD5-8924-DC609766B45C}"/>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392275C-4100-4842-80BF-642AA1AFB61D}"/>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FCE25C6-E3B6-47EA-8DA4-F3D61CE6AF8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38DC8C2-0EE0-4750-B5D2-74EA4159BA66}"/>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5ED56B3-88BB-489B-8B32-5BBAA1CD54D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4EC45DD-B356-4053-A712-FE30EDE0E901}"/>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D0E02A0-7123-4FBC-ADDA-D61A9CCA0DDE}"/>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4E7D79B-2A4B-4B96-B197-C027286940C4}"/>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EDDDC53-8880-4518-BF65-442B69A1CB1B}"/>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BF39C79-2C1E-4AFF-9BA9-9C3BDD97CABA}"/>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7EA4022-BBDF-4740-BDB7-B9A3F86A6F7C}"/>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B0B6BA6-7323-4D0A-B0F9-EB3E312D0FAC}"/>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7F57F55-4EAB-4769-BF8D-F2A36784A0A6}"/>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B1D7796-DBFB-4746-8BFC-937A41A531C1}"/>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C21DE73-839B-426F-BFC2-9FAF1B2C19CA}"/>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6F2FD3C-69DA-4A67-A30C-195EE31D2C1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9BEEBEB-6958-4399-81E1-FC8CF2405E1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B6725D7-E023-46FF-9A48-34CFEE7D19EF}"/>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7D50973-6218-4594-8113-1F6CECAC0A55}"/>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4F8F2DE-2D07-4A70-AA38-B559D904F806}"/>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FDD9BF1-80DF-4483-970E-D4116F3FC7AE}"/>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1BD3809-1642-4044-9F69-0F21A31D3FEE}"/>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DE245FB-C057-4303-8E4F-3A3130D2BDD1}"/>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396C0DE-81B5-444D-88F6-9C8CF1F3BF1A}"/>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FD772DE-6625-462C-B9C3-0659F942BC35}"/>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11940AC-1AB3-4028-80DA-CA27DD028165}"/>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九州電力苓北発電所の立地により固定資産税等の税収があるため、財政力指数は０．４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や熊本県平均を上回っている。しかし、税収は減価の大きい償却資産が中心であり、年々減少（毎年０．０１～０．０３ずつ低下）する見込みである。今後も引き続き新たな財源の確保に向けた取組み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8AA7706-C429-4289-87FE-BFFDD9F657AB}"/>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FDC4DAE-E8BD-47D3-8766-5934F64F1BE9}"/>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7134F78C-0880-44A2-A54B-0FA99CE315F5}"/>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A1AB494D-E4F6-4778-B9AF-7FBACEC6FD7A}"/>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5D12C445-5FC2-4B51-8480-5702D71DCF1B}"/>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322BE863-AEE1-4F65-970A-26426A81A447}"/>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26C29D48-A171-4954-85E8-E258F1D7AF7A}"/>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9B71C0DC-3741-44FF-B477-37360648B618}"/>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56ABC90D-E8A1-4007-96AB-7C80930A15CB}"/>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56BD0885-9E46-47FF-AB71-CA2415D84E94}"/>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6E4B1F0B-AE4D-4BEA-A312-E6DAD38D17E7}"/>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F2B3AAD8-B927-4F70-8DDA-E1647AF600E9}"/>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2FBE70F5-A492-4A64-B00F-BEF62BCC32D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DFD3E89-D445-4B86-9EAD-05FB6966268E}"/>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A2F51BE6-93B5-4535-9FC8-80D7949C18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DCCC022F-2F1F-4B68-AAD9-57649BCA1064}"/>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263C2AF-55E8-4823-B393-7E48C7943EAE}"/>
            </a:ext>
          </a:extLst>
        </xdr:cNvPr>
        <xdr:cNvCxnSpPr/>
      </xdr:nvCxnSpPr>
      <xdr:spPr>
        <a:xfrm flipV="1">
          <a:off x="4514850" y="6212054"/>
          <a:ext cx="0" cy="1283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16708ECE-528B-4444-9032-6EFF0A3165DE}"/>
            </a:ext>
          </a:extLst>
        </xdr:cNvPr>
        <xdr:cNvSpPr txBox="1"/>
      </xdr:nvSpPr>
      <xdr:spPr>
        <a:xfrm>
          <a:off x="4584700" y="746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E28BC862-E439-4CE6-A678-E9C2960EBF42}"/>
            </a:ext>
          </a:extLst>
        </xdr:cNvPr>
        <xdr:cNvCxnSpPr/>
      </xdr:nvCxnSpPr>
      <xdr:spPr>
        <a:xfrm>
          <a:off x="4425950" y="7495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FFC02524-6BB0-48FA-84A6-D97BF481AB6F}"/>
            </a:ext>
          </a:extLst>
        </xdr:cNvPr>
        <xdr:cNvSpPr txBox="1"/>
      </xdr:nvSpPr>
      <xdr:spPr>
        <a:xfrm>
          <a:off x="4584700" y="596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F21FB48E-61A4-40C1-BB07-6C1F7A22CE56}"/>
            </a:ext>
          </a:extLst>
        </xdr:cNvPr>
        <xdr:cNvCxnSpPr/>
      </xdr:nvCxnSpPr>
      <xdr:spPr>
        <a:xfrm>
          <a:off x="4425950" y="6212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151795</xdr:rowOff>
    </xdr:to>
    <xdr:cxnSp macro="">
      <xdr:nvCxnSpPr>
        <xdr:cNvPr id="70" name="直線コネクタ 69">
          <a:extLst>
            <a:ext uri="{FF2B5EF4-FFF2-40B4-BE49-F238E27FC236}">
              <a16:creationId xmlns:a16="http://schemas.microsoft.com/office/drawing/2014/main" id="{ABF64DEA-CD83-4630-9CD1-E0EB7CD38D37}"/>
            </a:ext>
          </a:extLst>
        </xdr:cNvPr>
        <xdr:cNvCxnSpPr/>
      </xdr:nvCxnSpPr>
      <xdr:spPr>
        <a:xfrm>
          <a:off x="3752850" y="7169695"/>
          <a:ext cx="762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89BC2C22-E937-4DDF-863F-56293266FF8C}"/>
            </a:ext>
          </a:extLst>
        </xdr:cNvPr>
        <xdr:cNvSpPr txBox="1"/>
      </xdr:nvSpPr>
      <xdr:spPr>
        <a:xfrm>
          <a:off x="4584700" y="717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A8F040FE-502D-46AA-AB9F-E934C8829594}"/>
            </a:ext>
          </a:extLst>
        </xdr:cNvPr>
        <xdr:cNvSpPr/>
      </xdr:nvSpPr>
      <xdr:spPr>
        <a:xfrm>
          <a:off x="4464050" y="7199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128815</xdr:rowOff>
    </xdr:to>
    <xdr:cxnSp macro="">
      <xdr:nvCxnSpPr>
        <xdr:cNvPr id="73" name="直線コネクタ 72">
          <a:extLst>
            <a:ext uri="{FF2B5EF4-FFF2-40B4-BE49-F238E27FC236}">
              <a16:creationId xmlns:a16="http://schemas.microsoft.com/office/drawing/2014/main" id="{1595A2E5-57F7-49A2-ADE5-A57CD091A3B0}"/>
            </a:ext>
          </a:extLst>
        </xdr:cNvPr>
        <xdr:cNvCxnSpPr/>
      </xdr:nvCxnSpPr>
      <xdr:spPr>
        <a:xfrm>
          <a:off x="2940050" y="7135223"/>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73F3112A-B360-4FE9-93AD-00A03D094693}"/>
            </a:ext>
          </a:extLst>
        </xdr:cNvPr>
        <xdr:cNvSpPr/>
      </xdr:nvSpPr>
      <xdr:spPr>
        <a:xfrm>
          <a:off x="3702050" y="7199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FF7B0E48-4072-4827-AB25-330F502F433F}"/>
            </a:ext>
          </a:extLst>
        </xdr:cNvPr>
        <xdr:cNvSpPr txBox="1"/>
      </xdr:nvSpPr>
      <xdr:spPr>
        <a:xfrm>
          <a:off x="3409950" y="7281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71362</xdr:rowOff>
    </xdr:from>
    <xdr:to>
      <xdr:col>15</xdr:col>
      <xdr:colOff>82550</xdr:colOff>
      <xdr:row>42</xdr:row>
      <xdr:rowOff>94343</xdr:rowOff>
    </xdr:to>
    <xdr:cxnSp macro="">
      <xdr:nvCxnSpPr>
        <xdr:cNvPr id="76" name="直線コネクタ 75">
          <a:extLst>
            <a:ext uri="{FF2B5EF4-FFF2-40B4-BE49-F238E27FC236}">
              <a16:creationId xmlns:a16="http://schemas.microsoft.com/office/drawing/2014/main" id="{CA59C109-34B4-4A02-947E-21AAD1631CDA}"/>
            </a:ext>
          </a:extLst>
        </xdr:cNvPr>
        <xdr:cNvCxnSpPr/>
      </xdr:nvCxnSpPr>
      <xdr:spPr>
        <a:xfrm>
          <a:off x="2127250" y="7112242"/>
          <a:ext cx="8128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D7DFCA88-119E-43A4-B123-23E9FE079DFA}"/>
            </a:ext>
          </a:extLst>
        </xdr:cNvPr>
        <xdr:cNvSpPr/>
      </xdr:nvSpPr>
      <xdr:spPr>
        <a:xfrm>
          <a:off x="2889250" y="7164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FB3FAA6E-BF84-4D3E-B26E-9E3D1A83F4C8}"/>
            </a:ext>
          </a:extLst>
        </xdr:cNvPr>
        <xdr:cNvSpPr txBox="1"/>
      </xdr:nvSpPr>
      <xdr:spPr>
        <a:xfrm>
          <a:off x="2597150" y="724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71362</xdr:rowOff>
    </xdr:from>
    <xdr:to>
      <xdr:col>11</xdr:col>
      <xdr:colOff>31750</xdr:colOff>
      <xdr:row>42</xdr:row>
      <xdr:rowOff>71362</xdr:rowOff>
    </xdr:to>
    <xdr:cxnSp macro="">
      <xdr:nvCxnSpPr>
        <xdr:cNvPr id="79" name="直線コネクタ 78">
          <a:extLst>
            <a:ext uri="{FF2B5EF4-FFF2-40B4-BE49-F238E27FC236}">
              <a16:creationId xmlns:a16="http://schemas.microsoft.com/office/drawing/2014/main" id="{65F7AD07-A08C-4199-B1E0-2FE7A957B280}"/>
            </a:ext>
          </a:extLst>
        </xdr:cNvPr>
        <xdr:cNvCxnSpPr/>
      </xdr:nvCxnSpPr>
      <xdr:spPr>
        <a:xfrm>
          <a:off x="1333500" y="711224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8BED7B9E-31EE-4EE1-BC4F-EB7A8F5244C3}"/>
            </a:ext>
          </a:extLst>
        </xdr:cNvPr>
        <xdr:cNvSpPr/>
      </xdr:nvSpPr>
      <xdr:spPr>
        <a:xfrm>
          <a:off x="2095500" y="716485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E8B1EF23-122D-4004-86F9-062C07222523}"/>
            </a:ext>
          </a:extLst>
        </xdr:cNvPr>
        <xdr:cNvSpPr txBox="1"/>
      </xdr:nvSpPr>
      <xdr:spPr>
        <a:xfrm>
          <a:off x="1784350" y="724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96614BC6-90C4-421A-9F55-94A6CC9CD684}"/>
            </a:ext>
          </a:extLst>
        </xdr:cNvPr>
        <xdr:cNvSpPr/>
      </xdr:nvSpPr>
      <xdr:spPr>
        <a:xfrm>
          <a:off x="1282700" y="71878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8422BEDD-882F-4BD2-AFC6-C148163F9206}"/>
            </a:ext>
          </a:extLst>
        </xdr:cNvPr>
        <xdr:cNvSpPr txBox="1"/>
      </xdr:nvSpPr>
      <xdr:spPr>
        <a:xfrm>
          <a:off x="971550" y="727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94FEF31-8FFC-400F-8991-F356CDCD314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9E8AE2A-A550-4B60-B29C-CDA00738DCF9}"/>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9DD5125-C04F-47A5-8B0E-46851D51EF29}"/>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F3BD1A5-DB68-431D-94BF-698596E6DBD8}"/>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829AACB-F32A-4DAB-A854-9A20D5BE6E6C}"/>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89" name="楕円 88">
          <a:extLst>
            <a:ext uri="{FF2B5EF4-FFF2-40B4-BE49-F238E27FC236}">
              <a16:creationId xmlns:a16="http://schemas.microsoft.com/office/drawing/2014/main" id="{4208653F-46C3-470C-888F-3BC6C0BF9AE8}"/>
            </a:ext>
          </a:extLst>
        </xdr:cNvPr>
        <xdr:cNvSpPr/>
      </xdr:nvSpPr>
      <xdr:spPr>
        <a:xfrm>
          <a:off x="4464050" y="7141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117522</xdr:rowOff>
    </xdr:from>
    <xdr:ext cx="762000" cy="259045"/>
    <xdr:sp macro="" textlink="">
      <xdr:nvSpPr>
        <xdr:cNvPr id="90" name="財政力該当値テキスト">
          <a:extLst>
            <a:ext uri="{FF2B5EF4-FFF2-40B4-BE49-F238E27FC236}">
              <a16:creationId xmlns:a16="http://schemas.microsoft.com/office/drawing/2014/main" id="{19983E79-FDA7-4253-BE99-D080449CAEE6}"/>
            </a:ext>
          </a:extLst>
        </xdr:cNvPr>
        <xdr:cNvSpPr txBox="1"/>
      </xdr:nvSpPr>
      <xdr:spPr>
        <a:xfrm>
          <a:off x="4584700" y="699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30AF175F-D72B-4749-BC09-4CBA4CB82803}"/>
            </a:ext>
          </a:extLst>
        </xdr:cNvPr>
        <xdr:cNvSpPr/>
      </xdr:nvSpPr>
      <xdr:spPr>
        <a:xfrm>
          <a:off x="3702050" y="7118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a:extLst>
            <a:ext uri="{FF2B5EF4-FFF2-40B4-BE49-F238E27FC236}">
              <a16:creationId xmlns:a16="http://schemas.microsoft.com/office/drawing/2014/main" id="{8AA19B59-076B-483A-8836-5A38A5732E4A}"/>
            </a:ext>
          </a:extLst>
        </xdr:cNvPr>
        <xdr:cNvSpPr txBox="1"/>
      </xdr:nvSpPr>
      <xdr:spPr>
        <a:xfrm>
          <a:off x="3409950" y="689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a:extLst>
            <a:ext uri="{FF2B5EF4-FFF2-40B4-BE49-F238E27FC236}">
              <a16:creationId xmlns:a16="http://schemas.microsoft.com/office/drawing/2014/main" id="{5F3834D6-806D-475F-8A2B-BA97B29F21B3}"/>
            </a:ext>
          </a:extLst>
        </xdr:cNvPr>
        <xdr:cNvSpPr/>
      </xdr:nvSpPr>
      <xdr:spPr>
        <a:xfrm>
          <a:off x="2889250" y="70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94" name="テキスト ボックス 93">
          <a:extLst>
            <a:ext uri="{FF2B5EF4-FFF2-40B4-BE49-F238E27FC236}">
              <a16:creationId xmlns:a16="http://schemas.microsoft.com/office/drawing/2014/main" id="{B52DB371-C194-42D8-93CA-D639F8273F37}"/>
            </a:ext>
          </a:extLst>
        </xdr:cNvPr>
        <xdr:cNvSpPr txBox="1"/>
      </xdr:nvSpPr>
      <xdr:spPr>
        <a:xfrm>
          <a:off x="2597150" y="686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20562</xdr:rowOff>
    </xdr:from>
    <xdr:to>
      <xdr:col>11</xdr:col>
      <xdr:colOff>82550</xdr:colOff>
      <xdr:row>42</xdr:row>
      <xdr:rowOff>122162</xdr:rowOff>
    </xdr:to>
    <xdr:sp macro="" textlink="">
      <xdr:nvSpPr>
        <xdr:cNvPr id="95" name="楕円 94">
          <a:extLst>
            <a:ext uri="{FF2B5EF4-FFF2-40B4-BE49-F238E27FC236}">
              <a16:creationId xmlns:a16="http://schemas.microsoft.com/office/drawing/2014/main" id="{582BED45-FC96-4E49-98C8-E730E28B3B98}"/>
            </a:ext>
          </a:extLst>
        </xdr:cNvPr>
        <xdr:cNvSpPr/>
      </xdr:nvSpPr>
      <xdr:spPr>
        <a:xfrm>
          <a:off x="2095500" y="70614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132339</xdr:rowOff>
    </xdr:from>
    <xdr:ext cx="762000" cy="259045"/>
    <xdr:sp macro="" textlink="">
      <xdr:nvSpPr>
        <xdr:cNvPr id="96" name="テキスト ボックス 95">
          <a:extLst>
            <a:ext uri="{FF2B5EF4-FFF2-40B4-BE49-F238E27FC236}">
              <a16:creationId xmlns:a16="http://schemas.microsoft.com/office/drawing/2014/main" id="{DE5AB080-49FF-4792-B6CD-5DA1AE41792F}"/>
            </a:ext>
          </a:extLst>
        </xdr:cNvPr>
        <xdr:cNvSpPr txBox="1"/>
      </xdr:nvSpPr>
      <xdr:spPr>
        <a:xfrm>
          <a:off x="1784350" y="683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7" name="楕円 96">
          <a:extLst>
            <a:ext uri="{FF2B5EF4-FFF2-40B4-BE49-F238E27FC236}">
              <a16:creationId xmlns:a16="http://schemas.microsoft.com/office/drawing/2014/main" id="{11497208-6A1A-4E1C-B133-FDC0480BA7AE}"/>
            </a:ext>
          </a:extLst>
        </xdr:cNvPr>
        <xdr:cNvSpPr/>
      </xdr:nvSpPr>
      <xdr:spPr>
        <a:xfrm>
          <a:off x="1282700" y="70614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8" name="テキスト ボックス 97">
          <a:extLst>
            <a:ext uri="{FF2B5EF4-FFF2-40B4-BE49-F238E27FC236}">
              <a16:creationId xmlns:a16="http://schemas.microsoft.com/office/drawing/2014/main" id="{EB16A2AE-07C9-46E8-A14A-B30F30694910}"/>
            </a:ext>
          </a:extLst>
        </xdr:cNvPr>
        <xdr:cNvSpPr txBox="1"/>
      </xdr:nvSpPr>
      <xdr:spPr>
        <a:xfrm>
          <a:off x="971550" y="683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DBB981BE-9497-4B6F-99DB-2C198AC1692B}"/>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574AB2B8-00E8-4CBA-8818-690DE6E0325E}"/>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7C12D912-EF3A-49AC-BF9E-05735F767537}"/>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54987E0D-00D3-4C36-B080-05B0F14C3C7F}"/>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E2BD8A83-1C90-44A5-8FB2-B26D80ED7A6C}"/>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3B56174E-4D84-4E37-BFD3-4806E63BB7FF}"/>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E835641A-3AF0-460D-979E-CDBAE6314C73}"/>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CD555F1B-F965-4DA8-8A31-DD08A2AD57D2}"/>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AEAEAF95-22D3-48AC-BABC-CD605B41432C}"/>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9FD0915E-6AD6-4551-8FC2-480B508E4456}"/>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DDBD09FB-8B55-4807-9A98-A1C78DDF4C67}"/>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59467EFE-CDA3-4E6B-BB7F-1A460AA6E945}"/>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23C2C5E-DC8C-4DC1-8CF5-682D8923270D}"/>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の財政上の特徴として、扶助費、公債費、その他（繰出金）が類似団体平均と比較すると多くなっている。その状況を踏まえ、本年度の経常収支比率について、扶助費が前年度比△０．２ポイント、公債費が高止まりの状態であり＋０．５ポイント、繰出金が＋０．４ポイントとなった。また、普通交付税や地方消費税交付金等の経常一般財源も減少したことにより経常収支比率が増加した。しかし、今後も公債費の高止まりは続くため、引き続き町振興計画に沿った地方債残高の縮減に取り組み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1D380BBA-3A45-4170-AE31-CA6639F127F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A84924C8-780E-4221-9904-48550CDE1075}"/>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CC953F71-D705-49D7-B5C0-3AFB04E5F53A}"/>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977BF176-5654-47F9-8EED-BF97CCD4AE9F}"/>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B9C6C291-3614-4E23-B2E2-EEB2799D0C47}"/>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BDF36505-0544-4E04-93BF-85382A100843}"/>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5DF6B738-C83E-4D0F-850D-332E66A3EE7E}"/>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AFCC9B45-56C5-49D8-AAF2-4726A8A940BA}"/>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5F5CEF74-E058-47B3-8F27-4C1060036E0E}"/>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E641E1DC-BCAE-4F01-B5D8-6A6C953F50AF}"/>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67458603-B030-407F-B1D6-E6DD1249A4BC}"/>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24719D3-A205-4317-8DFE-3252681CDD6F}"/>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724B497-39E1-4F58-842C-61AC650A0831}"/>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A7DF974-9118-4307-A221-5435CEA5729E}"/>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B1C5D72E-9458-4842-B244-D0D164156B49}"/>
            </a:ext>
          </a:extLst>
        </xdr:cNvPr>
        <xdr:cNvCxnSpPr/>
      </xdr:nvCxnSpPr>
      <xdr:spPr>
        <a:xfrm flipV="1">
          <a:off x="4514850" y="9933178"/>
          <a:ext cx="0" cy="1228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D8C3499-6282-4031-9EEE-EBDFA711EB68}"/>
            </a:ext>
          </a:extLst>
        </xdr:cNvPr>
        <xdr:cNvSpPr txBox="1"/>
      </xdr:nvSpPr>
      <xdr:spPr>
        <a:xfrm>
          <a:off x="4584700" y="111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EB5151AD-8D04-4428-84A0-84232AEC0E32}"/>
            </a:ext>
          </a:extLst>
        </xdr:cNvPr>
        <xdr:cNvCxnSpPr/>
      </xdr:nvCxnSpPr>
      <xdr:spPr>
        <a:xfrm>
          <a:off x="4425950" y="11161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BC670BB5-F73F-479E-89A8-43076C5B6BFA}"/>
            </a:ext>
          </a:extLst>
        </xdr:cNvPr>
        <xdr:cNvSpPr txBox="1"/>
      </xdr:nvSpPr>
      <xdr:spPr>
        <a:xfrm>
          <a:off x="4584700" y="968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55787281-48ED-4457-BE76-649E63AE6F58}"/>
            </a:ext>
          </a:extLst>
        </xdr:cNvPr>
        <xdr:cNvCxnSpPr/>
      </xdr:nvCxnSpPr>
      <xdr:spPr>
        <a:xfrm>
          <a:off x="4425950" y="9933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63</xdr:row>
      <xdr:rowOff>99822</xdr:rowOff>
    </xdr:to>
    <xdr:cxnSp macro="">
      <xdr:nvCxnSpPr>
        <xdr:cNvPr id="131" name="直線コネクタ 130">
          <a:extLst>
            <a:ext uri="{FF2B5EF4-FFF2-40B4-BE49-F238E27FC236}">
              <a16:creationId xmlns:a16="http://schemas.microsoft.com/office/drawing/2014/main" id="{F0F17DD9-6638-48BC-93B0-6AC4683D24CE}"/>
            </a:ext>
          </a:extLst>
        </xdr:cNvPr>
        <xdr:cNvCxnSpPr/>
      </xdr:nvCxnSpPr>
      <xdr:spPr>
        <a:xfrm>
          <a:off x="3752850" y="10563606"/>
          <a:ext cx="762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E9D200A-89E0-402E-B0AA-3D7099EBDEB0}"/>
            </a:ext>
          </a:extLst>
        </xdr:cNvPr>
        <xdr:cNvSpPr txBox="1"/>
      </xdr:nvSpPr>
      <xdr:spPr>
        <a:xfrm>
          <a:off x="4584700" y="1044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C0590766-F684-4F95-85BE-D056EFCAB209}"/>
            </a:ext>
          </a:extLst>
        </xdr:cNvPr>
        <xdr:cNvSpPr/>
      </xdr:nvSpPr>
      <xdr:spPr>
        <a:xfrm>
          <a:off x="4464050" y="10595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64</xdr:row>
      <xdr:rowOff>39370</xdr:rowOff>
    </xdr:to>
    <xdr:cxnSp macro="">
      <xdr:nvCxnSpPr>
        <xdr:cNvPr id="134" name="直線コネクタ 133">
          <a:extLst>
            <a:ext uri="{FF2B5EF4-FFF2-40B4-BE49-F238E27FC236}">
              <a16:creationId xmlns:a16="http://schemas.microsoft.com/office/drawing/2014/main" id="{3F3479C7-37D9-4CAD-86DD-3D6E0A9D6DF5}"/>
            </a:ext>
          </a:extLst>
        </xdr:cNvPr>
        <xdr:cNvCxnSpPr/>
      </xdr:nvCxnSpPr>
      <xdr:spPr>
        <a:xfrm flipV="1">
          <a:off x="2940050" y="10563606"/>
          <a:ext cx="812800" cy="2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794F2A1A-5B11-4CF4-9185-A525228BF38D}"/>
            </a:ext>
          </a:extLst>
        </xdr:cNvPr>
        <xdr:cNvSpPr/>
      </xdr:nvSpPr>
      <xdr:spPr>
        <a:xfrm>
          <a:off x="3702050" y="1044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166BF978-2241-41B0-826C-A7AA7F8AB2B8}"/>
            </a:ext>
          </a:extLst>
        </xdr:cNvPr>
        <xdr:cNvSpPr txBox="1"/>
      </xdr:nvSpPr>
      <xdr:spPr>
        <a:xfrm>
          <a:off x="3409950" y="1021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135890</xdr:rowOff>
    </xdr:to>
    <xdr:cxnSp macro="">
      <xdr:nvCxnSpPr>
        <xdr:cNvPr id="137" name="直線コネクタ 136">
          <a:extLst>
            <a:ext uri="{FF2B5EF4-FFF2-40B4-BE49-F238E27FC236}">
              <a16:creationId xmlns:a16="http://schemas.microsoft.com/office/drawing/2014/main" id="{86F6772D-1016-4256-8915-580A462814FD}"/>
            </a:ext>
          </a:extLst>
        </xdr:cNvPr>
        <xdr:cNvCxnSpPr/>
      </xdr:nvCxnSpPr>
      <xdr:spPr>
        <a:xfrm flipV="1">
          <a:off x="2127250" y="10768330"/>
          <a:ext cx="8128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80E6645A-31E4-4F93-911D-70C5EA15DF68}"/>
            </a:ext>
          </a:extLst>
        </xdr:cNvPr>
        <xdr:cNvSpPr/>
      </xdr:nvSpPr>
      <xdr:spPr>
        <a:xfrm>
          <a:off x="2889250" y="1075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509B2B4F-836E-4984-B6AA-372CC151A315}"/>
            </a:ext>
          </a:extLst>
        </xdr:cNvPr>
        <xdr:cNvSpPr txBox="1"/>
      </xdr:nvSpPr>
      <xdr:spPr>
        <a:xfrm>
          <a:off x="2597150" y="1083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65</xdr:row>
      <xdr:rowOff>118872</xdr:rowOff>
    </xdr:to>
    <xdr:cxnSp macro="">
      <xdr:nvCxnSpPr>
        <xdr:cNvPr id="140" name="直線コネクタ 139">
          <a:extLst>
            <a:ext uri="{FF2B5EF4-FFF2-40B4-BE49-F238E27FC236}">
              <a16:creationId xmlns:a16="http://schemas.microsoft.com/office/drawing/2014/main" id="{24434E4B-723A-4617-A8E1-914DDCF9BC8A}"/>
            </a:ext>
          </a:extLst>
        </xdr:cNvPr>
        <xdr:cNvCxnSpPr/>
      </xdr:nvCxnSpPr>
      <xdr:spPr>
        <a:xfrm flipV="1">
          <a:off x="1333500" y="10864850"/>
          <a:ext cx="793750" cy="1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97F0E5FE-DEEC-473F-99B1-BD6FE9C6C350}"/>
            </a:ext>
          </a:extLst>
        </xdr:cNvPr>
        <xdr:cNvSpPr/>
      </xdr:nvSpPr>
      <xdr:spPr>
        <a:xfrm>
          <a:off x="2095500" y="107995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2C4A6ADF-1BE8-4187-9243-79683F1C1525}"/>
            </a:ext>
          </a:extLst>
        </xdr:cNvPr>
        <xdr:cNvSpPr txBox="1"/>
      </xdr:nvSpPr>
      <xdr:spPr>
        <a:xfrm>
          <a:off x="1784350" y="1057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DAEAE3E0-FD1A-40C6-8FDB-405046037670}"/>
            </a:ext>
          </a:extLst>
        </xdr:cNvPr>
        <xdr:cNvSpPr/>
      </xdr:nvSpPr>
      <xdr:spPr>
        <a:xfrm>
          <a:off x="1282700" y="107802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8B855B0C-3BBA-4D98-B651-DF6ACD17393C}"/>
            </a:ext>
          </a:extLst>
        </xdr:cNvPr>
        <xdr:cNvSpPr txBox="1"/>
      </xdr:nvSpPr>
      <xdr:spPr>
        <a:xfrm>
          <a:off x="971550" y="1055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88363A9-6B00-401A-959B-D30966B0EB7B}"/>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C5EFF6B-5C9B-4651-BAA8-6A8C4A9BDB78}"/>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CF00E5F-9400-44E1-A923-2DB70A59D7CB}"/>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0D97E60-21E4-48CF-8A13-A1733AC68318}"/>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4839ADC-04F2-47B2-AB01-9FDF0A86A06E}"/>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50" name="楕円 149">
          <a:extLst>
            <a:ext uri="{FF2B5EF4-FFF2-40B4-BE49-F238E27FC236}">
              <a16:creationId xmlns:a16="http://schemas.microsoft.com/office/drawing/2014/main" id="{BDBB4854-B5C6-4CFF-B894-42E639024FE8}"/>
            </a:ext>
          </a:extLst>
        </xdr:cNvPr>
        <xdr:cNvSpPr/>
      </xdr:nvSpPr>
      <xdr:spPr>
        <a:xfrm>
          <a:off x="4464050" y="1061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21099</xdr:rowOff>
    </xdr:from>
    <xdr:ext cx="762000" cy="259045"/>
    <xdr:sp macro="" textlink="">
      <xdr:nvSpPr>
        <xdr:cNvPr id="151" name="財政構造の弾力性該当値テキスト">
          <a:extLst>
            <a:ext uri="{FF2B5EF4-FFF2-40B4-BE49-F238E27FC236}">
              <a16:creationId xmlns:a16="http://schemas.microsoft.com/office/drawing/2014/main" id="{614EDAE3-02A3-4F8A-A7C8-D0855D6EF981}"/>
            </a:ext>
          </a:extLst>
        </xdr:cNvPr>
        <xdr:cNvSpPr txBox="1"/>
      </xdr:nvSpPr>
      <xdr:spPr>
        <a:xfrm>
          <a:off x="4584700" y="1058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2" name="楕円 151">
          <a:extLst>
            <a:ext uri="{FF2B5EF4-FFF2-40B4-BE49-F238E27FC236}">
              <a16:creationId xmlns:a16="http://schemas.microsoft.com/office/drawing/2014/main" id="{E63625F7-A8FC-4502-99C5-86E2A8D7E8B3}"/>
            </a:ext>
          </a:extLst>
        </xdr:cNvPr>
        <xdr:cNvSpPr/>
      </xdr:nvSpPr>
      <xdr:spPr>
        <a:xfrm>
          <a:off x="3702050" y="1051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34053</xdr:rowOff>
    </xdr:from>
    <xdr:ext cx="736600" cy="259045"/>
    <xdr:sp macro="" textlink="">
      <xdr:nvSpPr>
        <xdr:cNvPr id="153" name="テキスト ボックス 152">
          <a:extLst>
            <a:ext uri="{FF2B5EF4-FFF2-40B4-BE49-F238E27FC236}">
              <a16:creationId xmlns:a16="http://schemas.microsoft.com/office/drawing/2014/main" id="{F2C16A77-FD3E-489E-9D73-B09AE2596354}"/>
            </a:ext>
          </a:extLst>
        </xdr:cNvPr>
        <xdr:cNvSpPr txBox="1"/>
      </xdr:nvSpPr>
      <xdr:spPr>
        <a:xfrm>
          <a:off x="3409950" y="10595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4" name="楕円 153">
          <a:extLst>
            <a:ext uri="{FF2B5EF4-FFF2-40B4-BE49-F238E27FC236}">
              <a16:creationId xmlns:a16="http://schemas.microsoft.com/office/drawing/2014/main" id="{FB4A0A16-A10A-407F-8AC8-0B445F5C9799}"/>
            </a:ext>
          </a:extLst>
        </xdr:cNvPr>
        <xdr:cNvSpPr/>
      </xdr:nvSpPr>
      <xdr:spPr>
        <a:xfrm>
          <a:off x="2889250" y="10721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55" name="テキスト ボックス 154">
          <a:extLst>
            <a:ext uri="{FF2B5EF4-FFF2-40B4-BE49-F238E27FC236}">
              <a16:creationId xmlns:a16="http://schemas.microsoft.com/office/drawing/2014/main" id="{56AA3D14-CCE7-4F6E-BBDF-C6A69964E70E}"/>
            </a:ext>
          </a:extLst>
        </xdr:cNvPr>
        <xdr:cNvSpPr txBox="1"/>
      </xdr:nvSpPr>
      <xdr:spPr>
        <a:xfrm>
          <a:off x="25971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6" name="楕円 155">
          <a:extLst>
            <a:ext uri="{FF2B5EF4-FFF2-40B4-BE49-F238E27FC236}">
              <a16:creationId xmlns:a16="http://schemas.microsoft.com/office/drawing/2014/main" id="{D4ED4151-F9EC-4A10-9130-265BE64F18E3}"/>
            </a:ext>
          </a:extLst>
        </xdr:cNvPr>
        <xdr:cNvSpPr/>
      </xdr:nvSpPr>
      <xdr:spPr>
        <a:xfrm>
          <a:off x="2095500" y="108140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7" name="テキスト ボックス 156">
          <a:extLst>
            <a:ext uri="{FF2B5EF4-FFF2-40B4-BE49-F238E27FC236}">
              <a16:creationId xmlns:a16="http://schemas.microsoft.com/office/drawing/2014/main" id="{0B38F6AB-BB0A-4A30-BF90-2C88B48370AE}"/>
            </a:ext>
          </a:extLst>
        </xdr:cNvPr>
        <xdr:cNvSpPr txBox="1"/>
      </xdr:nvSpPr>
      <xdr:spPr>
        <a:xfrm>
          <a:off x="1784350" y="1089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8" name="楕円 157">
          <a:extLst>
            <a:ext uri="{FF2B5EF4-FFF2-40B4-BE49-F238E27FC236}">
              <a16:creationId xmlns:a16="http://schemas.microsoft.com/office/drawing/2014/main" id="{26440FB2-D90D-4747-8CF2-F332274ECBFB}"/>
            </a:ext>
          </a:extLst>
        </xdr:cNvPr>
        <xdr:cNvSpPr/>
      </xdr:nvSpPr>
      <xdr:spPr>
        <a:xfrm>
          <a:off x="1282700" y="109646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9" name="テキスト ボックス 158">
          <a:extLst>
            <a:ext uri="{FF2B5EF4-FFF2-40B4-BE49-F238E27FC236}">
              <a16:creationId xmlns:a16="http://schemas.microsoft.com/office/drawing/2014/main" id="{5E38A628-F079-4C83-8AC1-28A2A7FDDC74}"/>
            </a:ext>
          </a:extLst>
        </xdr:cNvPr>
        <xdr:cNvSpPr txBox="1"/>
      </xdr:nvSpPr>
      <xdr:spPr>
        <a:xfrm>
          <a:off x="971550" y="1105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47D0C235-37FA-406E-9AD5-88131E493FD4}"/>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8B0960DC-AA22-4867-BE35-AD8E07958A5E}"/>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B8D1F3C7-5151-4179-B7E8-5060A57503B4}"/>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CF884E2F-B26A-4882-ABEC-1EF5ABDC3A97}"/>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E2008507-4143-4794-A077-F65CE9BAE8D9}"/>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9DDF9458-ECE2-4F38-96FB-F196FC05B5B4}"/>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E4EE97FB-06CE-46E4-B7E2-55F723725E9E}"/>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E24FF2E7-02D9-4B25-9F6C-604F6F82BC91}"/>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D6D9DB59-F7A6-41E3-92CA-6169D08E8003}"/>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C0994ADD-9AD6-4EDB-B7BD-6B046C2B93AE}"/>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94C9FA39-3124-44BF-994C-D0D9DDF7DFF2}"/>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D8A6B995-4DD5-4CF3-B9AC-6BE2F63BE4A9}"/>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1C07DB-54C3-4AB8-80DD-58BDB5B88701}"/>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低くなっているが、熊本県平均と比較すると高くなっている。人件費については、職員数が９３人→９４となったことなどにより＋０．３ポイントとなった。物件費については、前年度比＋０．９ポイントとなった。今後もシステム更新等を含めた委託料は高い水準で推移していく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5BCF3BAF-9234-41E9-9A68-4043042DD9F1}"/>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DBD8009-4546-4095-B500-EBB959A031F3}"/>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13EC650A-D6FC-4F7C-9E7A-9F05D85AECE4}"/>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D0102C9D-D5B1-4367-8C4D-98598561944B}"/>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5D06B179-1D59-4EBB-81B0-9B77075A564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648697A2-A869-40AD-8131-37DE4F2492FE}"/>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CC968AA-DBDD-4896-902A-471EC361072C}"/>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6DBC1F0E-D2A7-4CFF-931F-1FFD48E419AF}"/>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D2C77F5E-1C12-4ED1-B85A-E6CCF51F272F}"/>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3DADCED7-3A4F-46F9-B5C7-1E4625B1E183}"/>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DA64251B-4F96-4A5C-B318-EEFB13752A5E}"/>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E416B85E-F16A-4F26-A7BF-B9DC35CF982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16CB5F47-F6E2-43D3-9974-0FA09271648B}"/>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9B80858D-6661-4852-879E-B74B1371FE81}"/>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FF91CDFF-810B-4923-AA11-62AA88D00EEF}"/>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156DC5E3-47F4-4B8D-9FE6-E9C84E6F82CE}"/>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8B8EE4C0-BEDF-4D9A-903C-E85C3CB129DC}"/>
            </a:ext>
          </a:extLst>
        </xdr:cNvPr>
        <xdr:cNvCxnSpPr/>
      </xdr:nvCxnSpPr>
      <xdr:spPr>
        <a:xfrm flipV="1">
          <a:off x="4514850" y="13405959"/>
          <a:ext cx="0" cy="1604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A17C23EF-0380-4A14-A9EF-5D620E806AA3}"/>
            </a:ext>
          </a:extLst>
        </xdr:cNvPr>
        <xdr:cNvSpPr txBox="1"/>
      </xdr:nvSpPr>
      <xdr:spPr>
        <a:xfrm>
          <a:off x="4584700" y="1498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66475F8C-F7DC-4726-8C1B-BB830F16787A}"/>
            </a:ext>
          </a:extLst>
        </xdr:cNvPr>
        <xdr:cNvCxnSpPr/>
      </xdr:nvCxnSpPr>
      <xdr:spPr>
        <a:xfrm>
          <a:off x="4425950" y="15010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FC8F8E10-AF78-4F8E-843E-64379C0E11C4}"/>
            </a:ext>
          </a:extLst>
        </xdr:cNvPr>
        <xdr:cNvSpPr txBox="1"/>
      </xdr:nvSpPr>
      <xdr:spPr>
        <a:xfrm>
          <a:off x="4584700" y="131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D8D413B1-8E80-41C9-B3B7-D0F8F64C585E}"/>
            </a:ext>
          </a:extLst>
        </xdr:cNvPr>
        <xdr:cNvCxnSpPr/>
      </xdr:nvCxnSpPr>
      <xdr:spPr>
        <a:xfrm>
          <a:off x="4425950" y="13405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142405</xdr:rowOff>
    </xdr:from>
    <xdr:to>
      <xdr:col>23</xdr:col>
      <xdr:colOff>133350</xdr:colOff>
      <xdr:row>81</xdr:row>
      <xdr:rowOff>24664</xdr:rowOff>
    </xdr:to>
    <xdr:cxnSp macro="">
      <xdr:nvCxnSpPr>
        <xdr:cNvPr id="194" name="直線コネクタ 193">
          <a:extLst>
            <a:ext uri="{FF2B5EF4-FFF2-40B4-BE49-F238E27FC236}">
              <a16:creationId xmlns:a16="http://schemas.microsoft.com/office/drawing/2014/main" id="{A4F0E9AD-961C-4AF8-9616-09DC18EC5833}"/>
            </a:ext>
          </a:extLst>
        </xdr:cNvPr>
        <xdr:cNvCxnSpPr/>
      </xdr:nvCxnSpPr>
      <xdr:spPr>
        <a:xfrm>
          <a:off x="3752850" y="13553605"/>
          <a:ext cx="762000" cy="4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70DC338E-F05F-4582-87CE-031BE3FF56D8}"/>
            </a:ext>
          </a:extLst>
        </xdr:cNvPr>
        <xdr:cNvSpPr txBox="1"/>
      </xdr:nvSpPr>
      <xdr:spPr>
        <a:xfrm>
          <a:off x="4584700" y="13598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81E199B5-394B-4B18-97EB-6D134D4A8236}"/>
            </a:ext>
          </a:extLst>
        </xdr:cNvPr>
        <xdr:cNvSpPr/>
      </xdr:nvSpPr>
      <xdr:spPr>
        <a:xfrm>
          <a:off x="4464050" y="1362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141793</xdr:rowOff>
    </xdr:from>
    <xdr:to>
      <xdr:col>19</xdr:col>
      <xdr:colOff>133350</xdr:colOff>
      <xdr:row>80</xdr:row>
      <xdr:rowOff>142405</xdr:rowOff>
    </xdr:to>
    <xdr:cxnSp macro="">
      <xdr:nvCxnSpPr>
        <xdr:cNvPr id="197" name="直線コネクタ 196">
          <a:extLst>
            <a:ext uri="{FF2B5EF4-FFF2-40B4-BE49-F238E27FC236}">
              <a16:creationId xmlns:a16="http://schemas.microsoft.com/office/drawing/2014/main" id="{57493D30-089C-491B-B44A-4EE8CCA7CDBB}"/>
            </a:ext>
          </a:extLst>
        </xdr:cNvPr>
        <xdr:cNvCxnSpPr/>
      </xdr:nvCxnSpPr>
      <xdr:spPr>
        <a:xfrm>
          <a:off x="2940050" y="13552993"/>
          <a:ext cx="8128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1912689B-D420-403F-B3E0-7124C7BC2FB1}"/>
            </a:ext>
          </a:extLst>
        </xdr:cNvPr>
        <xdr:cNvSpPr/>
      </xdr:nvSpPr>
      <xdr:spPr>
        <a:xfrm>
          <a:off x="3702050" y="1359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6758B232-DD9A-4431-BFB6-D4A183576CA4}"/>
            </a:ext>
          </a:extLst>
        </xdr:cNvPr>
        <xdr:cNvSpPr txBox="1"/>
      </xdr:nvSpPr>
      <xdr:spPr>
        <a:xfrm>
          <a:off x="3409950" y="13677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90159</xdr:rowOff>
    </xdr:from>
    <xdr:to>
      <xdr:col>15</xdr:col>
      <xdr:colOff>82550</xdr:colOff>
      <xdr:row>80</xdr:row>
      <xdr:rowOff>141793</xdr:rowOff>
    </xdr:to>
    <xdr:cxnSp macro="">
      <xdr:nvCxnSpPr>
        <xdr:cNvPr id="200" name="直線コネクタ 199">
          <a:extLst>
            <a:ext uri="{FF2B5EF4-FFF2-40B4-BE49-F238E27FC236}">
              <a16:creationId xmlns:a16="http://schemas.microsoft.com/office/drawing/2014/main" id="{A87EEEE4-AFDB-4929-B4EA-5909567DA3D6}"/>
            </a:ext>
          </a:extLst>
        </xdr:cNvPr>
        <xdr:cNvCxnSpPr/>
      </xdr:nvCxnSpPr>
      <xdr:spPr>
        <a:xfrm>
          <a:off x="2127250" y="13501359"/>
          <a:ext cx="812800" cy="5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8DD56615-18BF-41E6-ADAF-0412FCDDB3A1}"/>
            </a:ext>
          </a:extLst>
        </xdr:cNvPr>
        <xdr:cNvSpPr/>
      </xdr:nvSpPr>
      <xdr:spPr>
        <a:xfrm>
          <a:off x="2889250" y="135742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12E4763F-D61B-43EB-A0E9-AE825E982531}"/>
            </a:ext>
          </a:extLst>
        </xdr:cNvPr>
        <xdr:cNvSpPr txBox="1"/>
      </xdr:nvSpPr>
      <xdr:spPr>
        <a:xfrm>
          <a:off x="2597150" y="13656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65557</xdr:rowOff>
    </xdr:from>
    <xdr:to>
      <xdr:col>11</xdr:col>
      <xdr:colOff>31750</xdr:colOff>
      <xdr:row>80</xdr:row>
      <xdr:rowOff>90159</xdr:rowOff>
    </xdr:to>
    <xdr:cxnSp macro="">
      <xdr:nvCxnSpPr>
        <xdr:cNvPr id="203" name="直線コネクタ 202">
          <a:extLst>
            <a:ext uri="{FF2B5EF4-FFF2-40B4-BE49-F238E27FC236}">
              <a16:creationId xmlns:a16="http://schemas.microsoft.com/office/drawing/2014/main" id="{02B5BCDC-F6E1-4023-BE6F-B9779513C07F}"/>
            </a:ext>
          </a:extLst>
        </xdr:cNvPr>
        <xdr:cNvCxnSpPr/>
      </xdr:nvCxnSpPr>
      <xdr:spPr>
        <a:xfrm>
          <a:off x="1333500" y="13476757"/>
          <a:ext cx="79375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8DD470E3-84DD-44C7-A3BD-C0832D45C98E}"/>
            </a:ext>
          </a:extLst>
        </xdr:cNvPr>
        <xdr:cNvSpPr/>
      </xdr:nvSpPr>
      <xdr:spPr>
        <a:xfrm>
          <a:off x="2095500" y="1353980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11008F42-E2BE-49E8-B11D-7AF4E93097D6}"/>
            </a:ext>
          </a:extLst>
        </xdr:cNvPr>
        <xdr:cNvSpPr txBox="1"/>
      </xdr:nvSpPr>
      <xdr:spPr>
        <a:xfrm>
          <a:off x="1784350" y="1362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219D4E99-DE4C-472F-B2B7-FAC16D7ADE0D}"/>
            </a:ext>
          </a:extLst>
        </xdr:cNvPr>
        <xdr:cNvSpPr/>
      </xdr:nvSpPr>
      <xdr:spPr>
        <a:xfrm>
          <a:off x="1282700" y="1352484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744649B6-2AB8-4082-8748-F303D7E26419}"/>
            </a:ext>
          </a:extLst>
        </xdr:cNvPr>
        <xdr:cNvSpPr txBox="1"/>
      </xdr:nvSpPr>
      <xdr:spPr>
        <a:xfrm>
          <a:off x="971550" y="1360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46DFC44-5A7B-4F50-86F9-DCDA5FBC96FC}"/>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106D3C5-4BF8-4ED5-92EC-254E391BAE76}"/>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F24FD92-BB14-4F35-B254-78E0BEACCA3C}"/>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FCEDE8C-F9EB-411F-AE9E-8FF003D560D2}"/>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DD67633-C86B-4F9F-AD6D-C3F94015D478}"/>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145314</xdr:rowOff>
    </xdr:from>
    <xdr:to>
      <xdr:col>23</xdr:col>
      <xdr:colOff>184150</xdr:colOff>
      <xdr:row>81</xdr:row>
      <xdr:rowOff>75464</xdr:rowOff>
    </xdr:to>
    <xdr:sp macro="" textlink="">
      <xdr:nvSpPr>
        <xdr:cNvPr id="213" name="楕円 212">
          <a:extLst>
            <a:ext uri="{FF2B5EF4-FFF2-40B4-BE49-F238E27FC236}">
              <a16:creationId xmlns:a16="http://schemas.microsoft.com/office/drawing/2014/main" id="{38878BF0-AF2D-4B94-84A0-D7ED7418EEE8}"/>
            </a:ext>
          </a:extLst>
        </xdr:cNvPr>
        <xdr:cNvSpPr/>
      </xdr:nvSpPr>
      <xdr:spPr>
        <a:xfrm>
          <a:off x="4464050" y="13556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161841</xdr:rowOff>
    </xdr:from>
    <xdr:ext cx="762000" cy="259045"/>
    <xdr:sp macro="" textlink="">
      <xdr:nvSpPr>
        <xdr:cNvPr id="214" name="人件費・物件費等の状況該当値テキスト">
          <a:extLst>
            <a:ext uri="{FF2B5EF4-FFF2-40B4-BE49-F238E27FC236}">
              <a16:creationId xmlns:a16="http://schemas.microsoft.com/office/drawing/2014/main" id="{4FA7C65A-F759-44F9-B435-426EE1522A1A}"/>
            </a:ext>
          </a:extLst>
        </xdr:cNvPr>
        <xdr:cNvSpPr txBox="1"/>
      </xdr:nvSpPr>
      <xdr:spPr>
        <a:xfrm>
          <a:off x="4584700" y="1340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91605</xdr:rowOff>
    </xdr:from>
    <xdr:to>
      <xdr:col>19</xdr:col>
      <xdr:colOff>184150</xdr:colOff>
      <xdr:row>81</xdr:row>
      <xdr:rowOff>21755</xdr:rowOff>
    </xdr:to>
    <xdr:sp macro="" textlink="">
      <xdr:nvSpPr>
        <xdr:cNvPr id="215" name="楕円 214">
          <a:extLst>
            <a:ext uri="{FF2B5EF4-FFF2-40B4-BE49-F238E27FC236}">
              <a16:creationId xmlns:a16="http://schemas.microsoft.com/office/drawing/2014/main" id="{AB798524-2D5F-4B5B-B5B3-931E54716FB9}"/>
            </a:ext>
          </a:extLst>
        </xdr:cNvPr>
        <xdr:cNvSpPr/>
      </xdr:nvSpPr>
      <xdr:spPr>
        <a:xfrm>
          <a:off x="3702050" y="13502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31932</xdr:rowOff>
    </xdr:from>
    <xdr:ext cx="736600" cy="259045"/>
    <xdr:sp macro="" textlink="">
      <xdr:nvSpPr>
        <xdr:cNvPr id="216" name="テキスト ボックス 215">
          <a:extLst>
            <a:ext uri="{FF2B5EF4-FFF2-40B4-BE49-F238E27FC236}">
              <a16:creationId xmlns:a16="http://schemas.microsoft.com/office/drawing/2014/main" id="{BA0B6833-2E5A-4D93-882F-6892909B7819}"/>
            </a:ext>
          </a:extLst>
        </xdr:cNvPr>
        <xdr:cNvSpPr txBox="1"/>
      </xdr:nvSpPr>
      <xdr:spPr>
        <a:xfrm>
          <a:off x="3409950" y="13275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90993</xdr:rowOff>
    </xdr:from>
    <xdr:to>
      <xdr:col>15</xdr:col>
      <xdr:colOff>133350</xdr:colOff>
      <xdr:row>81</xdr:row>
      <xdr:rowOff>21143</xdr:rowOff>
    </xdr:to>
    <xdr:sp macro="" textlink="">
      <xdr:nvSpPr>
        <xdr:cNvPr id="217" name="楕円 216">
          <a:extLst>
            <a:ext uri="{FF2B5EF4-FFF2-40B4-BE49-F238E27FC236}">
              <a16:creationId xmlns:a16="http://schemas.microsoft.com/office/drawing/2014/main" id="{1F5B93EF-5EE8-4707-9E1C-FE22D6C1B905}"/>
            </a:ext>
          </a:extLst>
        </xdr:cNvPr>
        <xdr:cNvSpPr/>
      </xdr:nvSpPr>
      <xdr:spPr>
        <a:xfrm>
          <a:off x="2889250" y="13502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31320</xdr:rowOff>
    </xdr:from>
    <xdr:ext cx="762000" cy="259045"/>
    <xdr:sp macro="" textlink="">
      <xdr:nvSpPr>
        <xdr:cNvPr id="218" name="テキスト ボックス 217">
          <a:extLst>
            <a:ext uri="{FF2B5EF4-FFF2-40B4-BE49-F238E27FC236}">
              <a16:creationId xmlns:a16="http://schemas.microsoft.com/office/drawing/2014/main" id="{C03FDE7C-E582-409C-9212-CA16C66066E2}"/>
            </a:ext>
          </a:extLst>
        </xdr:cNvPr>
        <xdr:cNvSpPr txBox="1"/>
      </xdr:nvSpPr>
      <xdr:spPr>
        <a:xfrm>
          <a:off x="2597150" y="1327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39359</xdr:rowOff>
    </xdr:from>
    <xdr:to>
      <xdr:col>11</xdr:col>
      <xdr:colOff>82550</xdr:colOff>
      <xdr:row>80</xdr:row>
      <xdr:rowOff>140959</xdr:rowOff>
    </xdr:to>
    <xdr:sp macro="" textlink="">
      <xdr:nvSpPr>
        <xdr:cNvPr id="219" name="楕円 218">
          <a:extLst>
            <a:ext uri="{FF2B5EF4-FFF2-40B4-BE49-F238E27FC236}">
              <a16:creationId xmlns:a16="http://schemas.microsoft.com/office/drawing/2014/main" id="{16A93529-8605-46E4-AC41-A457EA963FB3}"/>
            </a:ext>
          </a:extLst>
        </xdr:cNvPr>
        <xdr:cNvSpPr/>
      </xdr:nvSpPr>
      <xdr:spPr>
        <a:xfrm>
          <a:off x="2095500" y="134505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151136</xdr:rowOff>
    </xdr:from>
    <xdr:ext cx="762000" cy="259045"/>
    <xdr:sp macro="" textlink="">
      <xdr:nvSpPr>
        <xdr:cNvPr id="220" name="テキスト ボックス 219">
          <a:extLst>
            <a:ext uri="{FF2B5EF4-FFF2-40B4-BE49-F238E27FC236}">
              <a16:creationId xmlns:a16="http://schemas.microsoft.com/office/drawing/2014/main" id="{15FF357F-D03E-4E98-BAE8-68D075E21F48}"/>
            </a:ext>
          </a:extLst>
        </xdr:cNvPr>
        <xdr:cNvSpPr txBox="1"/>
      </xdr:nvSpPr>
      <xdr:spPr>
        <a:xfrm>
          <a:off x="1784350" y="1322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14757</xdr:rowOff>
    </xdr:from>
    <xdr:to>
      <xdr:col>7</xdr:col>
      <xdr:colOff>31750</xdr:colOff>
      <xdr:row>80</xdr:row>
      <xdr:rowOff>116357</xdr:rowOff>
    </xdr:to>
    <xdr:sp macro="" textlink="">
      <xdr:nvSpPr>
        <xdr:cNvPr id="221" name="楕円 220">
          <a:extLst>
            <a:ext uri="{FF2B5EF4-FFF2-40B4-BE49-F238E27FC236}">
              <a16:creationId xmlns:a16="http://schemas.microsoft.com/office/drawing/2014/main" id="{A3BE9943-84AC-4578-B4E0-EC2E4149B244}"/>
            </a:ext>
          </a:extLst>
        </xdr:cNvPr>
        <xdr:cNvSpPr/>
      </xdr:nvSpPr>
      <xdr:spPr>
        <a:xfrm>
          <a:off x="1282700" y="134259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126534</xdr:rowOff>
    </xdr:from>
    <xdr:ext cx="762000" cy="259045"/>
    <xdr:sp macro="" textlink="">
      <xdr:nvSpPr>
        <xdr:cNvPr id="222" name="テキスト ボックス 221">
          <a:extLst>
            <a:ext uri="{FF2B5EF4-FFF2-40B4-BE49-F238E27FC236}">
              <a16:creationId xmlns:a16="http://schemas.microsoft.com/office/drawing/2014/main" id="{92B415DF-8DF4-4F68-A579-55E47DE96E44}"/>
            </a:ext>
          </a:extLst>
        </xdr:cNvPr>
        <xdr:cNvSpPr txBox="1"/>
      </xdr:nvSpPr>
      <xdr:spPr>
        <a:xfrm>
          <a:off x="971550" y="1320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28EE6B47-9F86-44EE-819D-818C61F16C6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F1AD4278-D9AD-481D-92B0-40C81D9DF1A5}"/>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AFABFA33-F145-41BE-ADC5-8624D5B1CB94}"/>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5897B2A-82F1-4D39-A441-901DF3F6527A}"/>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BB1DB2C2-E5D1-4E51-B48E-96C093E1341E}"/>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50A1901D-12F0-495A-A2D5-311A80155FFC}"/>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8FBB66D2-2265-45C2-B56B-F8CC95E4C368}"/>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6F8BC8EE-6654-4728-BE3E-B09A816A3F01}"/>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272545AC-24F5-4771-8558-BFCA73E20A13}"/>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AD4BCAA9-7587-4C6A-BB09-5A3E1E112116}"/>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A24931A6-8B48-4ADE-8FCC-53A5F2DFEFCD}"/>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815B1ED6-A0D9-4958-94E3-C4C5795EA26A}"/>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19AC861B-19EC-4CD0-B404-C4E8AD8F045A}"/>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及び全国町村平均と比較すると上回っている状況である。要因は、勤続年数の長い職員の増加などによる職員構成の変動が考えられる。今後の見込みとして、欠員不補充等の状況によっては、低下することも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A21BCE90-5793-4A82-B645-D989E7C88DA7}"/>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2A95BA80-F705-400E-9984-C20740E54DBF}"/>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60CF6017-D52A-4834-A1B1-2002062C833C}"/>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99C66948-7826-4447-9B0E-9AE86BB7FAFF}"/>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E9999811-166B-4AD5-A732-C756A8C60D9F}"/>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CDC5E6A1-C44A-4AC9-9939-39C46C554297}"/>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1F31DD90-C691-48F5-AF41-DC46AFF80FD6}"/>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5648A21-3F6F-48E3-92B5-9A58A026D307}"/>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33D69C9D-08F5-4038-87A5-06CC872A4AC8}"/>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1CFD84D7-D0CF-4135-B76D-C1138FBF3A51}"/>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72035DB2-C112-4C1B-BA50-A830EF6FD1BB}"/>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59E45F57-BE03-4F65-8171-57AD5DA38209}"/>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D88648EA-F626-461E-BCB2-67D9CFD8C4E5}"/>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465239A6-7759-44B9-A72E-27CF2A2E8315}"/>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B4895D5B-601B-4DAF-9053-F00D3486D0BE}"/>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69AFA687-EC9D-46EE-814B-83FEA7BCB751}"/>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3D95A760-7CAD-4569-B466-EB9E776D0994}"/>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E3353CD8-E0A7-499C-860E-1421A151044F}"/>
            </a:ext>
          </a:extLst>
        </xdr:cNvPr>
        <xdr:cNvCxnSpPr/>
      </xdr:nvCxnSpPr>
      <xdr:spPr>
        <a:xfrm flipV="1">
          <a:off x="15474950" y="13641433"/>
          <a:ext cx="0" cy="1482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AE2A7F12-737E-4CFA-86DA-D6B6C698B10D}"/>
            </a:ext>
          </a:extLst>
        </xdr:cNvPr>
        <xdr:cNvSpPr txBox="1"/>
      </xdr:nvSpPr>
      <xdr:spPr>
        <a:xfrm>
          <a:off x="15563850" y="1509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A76AC772-5F1C-4FD1-AF8F-DC477A0C2EA8}"/>
            </a:ext>
          </a:extLst>
        </xdr:cNvPr>
        <xdr:cNvCxnSpPr/>
      </xdr:nvCxnSpPr>
      <xdr:spPr>
        <a:xfrm>
          <a:off x="15405100" y="15123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3679FFC4-831D-4727-AD8B-809F92AEEEA5}"/>
            </a:ext>
          </a:extLst>
        </xdr:cNvPr>
        <xdr:cNvSpPr txBox="1"/>
      </xdr:nvSpPr>
      <xdr:spPr>
        <a:xfrm>
          <a:off x="15563850" y="133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5C330951-32E4-4195-8881-F1F699A96C75}"/>
            </a:ext>
          </a:extLst>
        </xdr:cNvPr>
        <xdr:cNvCxnSpPr/>
      </xdr:nvCxnSpPr>
      <xdr:spPr>
        <a:xfrm>
          <a:off x="15405100" y="13641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79527</xdr:rowOff>
    </xdr:to>
    <xdr:cxnSp macro="">
      <xdr:nvCxnSpPr>
        <xdr:cNvPr id="258" name="直線コネクタ 257">
          <a:extLst>
            <a:ext uri="{FF2B5EF4-FFF2-40B4-BE49-F238E27FC236}">
              <a16:creationId xmlns:a16="http://schemas.microsoft.com/office/drawing/2014/main" id="{3E44E5B5-03C0-498B-86B0-64371152B808}"/>
            </a:ext>
          </a:extLst>
        </xdr:cNvPr>
        <xdr:cNvCxnSpPr/>
      </xdr:nvCxnSpPr>
      <xdr:spPr>
        <a:xfrm flipV="1">
          <a:off x="14712950" y="14652716"/>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2D7CAB08-995B-4B10-9528-50542EEBBD23}"/>
            </a:ext>
          </a:extLst>
        </xdr:cNvPr>
        <xdr:cNvSpPr txBox="1"/>
      </xdr:nvSpPr>
      <xdr:spPr>
        <a:xfrm>
          <a:off x="15563850" y="14194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850FB283-2B5E-4512-8566-0B1C7031E5B0}"/>
            </a:ext>
          </a:extLst>
        </xdr:cNvPr>
        <xdr:cNvSpPr/>
      </xdr:nvSpPr>
      <xdr:spPr>
        <a:xfrm>
          <a:off x="15427960" y="14345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79527</xdr:rowOff>
    </xdr:to>
    <xdr:cxnSp macro="">
      <xdr:nvCxnSpPr>
        <xdr:cNvPr id="261" name="直線コネクタ 260">
          <a:extLst>
            <a:ext uri="{FF2B5EF4-FFF2-40B4-BE49-F238E27FC236}">
              <a16:creationId xmlns:a16="http://schemas.microsoft.com/office/drawing/2014/main" id="{EA20E6A4-FB40-4493-B33A-1C003F9B8A04}"/>
            </a:ext>
          </a:extLst>
        </xdr:cNvPr>
        <xdr:cNvCxnSpPr/>
      </xdr:nvCxnSpPr>
      <xdr:spPr>
        <a:xfrm>
          <a:off x="13903960" y="14641225"/>
          <a:ext cx="80899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C7F58EEB-E7F9-4D8C-B22F-9115CE85DB0C}"/>
            </a:ext>
          </a:extLst>
        </xdr:cNvPr>
        <xdr:cNvSpPr/>
      </xdr:nvSpPr>
      <xdr:spPr>
        <a:xfrm>
          <a:off x="14665960" y="14345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F263481C-7895-47C8-8DD5-B1C55F955F64}"/>
            </a:ext>
          </a:extLst>
        </xdr:cNvPr>
        <xdr:cNvSpPr txBox="1"/>
      </xdr:nvSpPr>
      <xdr:spPr>
        <a:xfrm>
          <a:off x="14370050" y="14117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56545</xdr:rowOff>
    </xdr:to>
    <xdr:cxnSp macro="">
      <xdr:nvCxnSpPr>
        <xdr:cNvPr id="264" name="直線コネクタ 263">
          <a:extLst>
            <a:ext uri="{FF2B5EF4-FFF2-40B4-BE49-F238E27FC236}">
              <a16:creationId xmlns:a16="http://schemas.microsoft.com/office/drawing/2014/main" id="{C116145D-E6CD-4593-B575-FD3BD86C9701}"/>
            </a:ext>
          </a:extLst>
        </xdr:cNvPr>
        <xdr:cNvCxnSpPr/>
      </xdr:nvCxnSpPr>
      <xdr:spPr>
        <a:xfrm>
          <a:off x="13106400" y="14606753"/>
          <a:ext cx="79756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7739C6C9-0EA3-4853-AAE4-AE65BBA74233}"/>
            </a:ext>
          </a:extLst>
        </xdr:cNvPr>
        <xdr:cNvSpPr/>
      </xdr:nvSpPr>
      <xdr:spPr>
        <a:xfrm>
          <a:off x="13868400" y="143107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737BAD9C-457F-44EF-A1EB-0E539DD97D30}"/>
            </a:ext>
          </a:extLst>
        </xdr:cNvPr>
        <xdr:cNvSpPr txBox="1"/>
      </xdr:nvSpPr>
      <xdr:spPr>
        <a:xfrm>
          <a:off x="13557250" y="1408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22073</xdr:rowOff>
    </xdr:from>
    <xdr:to>
      <xdr:col>68</xdr:col>
      <xdr:colOff>152400</xdr:colOff>
      <xdr:row>87</xdr:row>
      <xdr:rowOff>148468</xdr:rowOff>
    </xdr:to>
    <xdr:cxnSp macro="">
      <xdr:nvCxnSpPr>
        <xdr:cNvPr id="267" name="直線コネクタ 266">
          <a:extLst>
            <a:ext uri="{FF2B5EF4-FFF2-40B4-BE49-F238E27FC236}">
              <a16:creationId xmlns:a16="http://schemas.microsoft.com/office/drawing/2014/main" id="{F2939459-A52B-41DC-9E52-230E9A48CC9A}"/>
            </a:ext>
          </a:extLst>
        </xdr:cNvPr>
        <xdr:cNvCxnSpPr/>
      </xdr:nvCxnSpPr>
      <xdr:spPr>
        <a:xfrm flipV="1">
          <a:off x="12293600" y="14606753"/>
          <a:ext cx="8128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987F503C-F934-44F0-945F-C3A59F21E18B}"/>
            </a:ext>
          </a:extLst>
        </xdr:cNvPr>
        <xdr:cNvSpPr/>
      </xdr:nvSpPr>
      <xdr:spPr>
        <a:xfrm>
          <a:off x="13055600" y="1427631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31AFFC3-A3A9-4F27-8C16-8D7F89A48356}"/>
            </a:ext>
          </a:extLst>
        </xdr:cNvPr>
        <xdr:cNvSpPr txBox="1"/>
      </xdr:nvSpPr>
      <xdr:spPr>
        <a:xfrm>
          <a:off x="12763500" y="140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5F0E9D82-016C-48D3-BA5F-DB2EEC75EBC0}"/>
            </a:ext>
          </a:extLst>
        </xdr:cNvPr>
        <xdr:cNvSpPr/>
      </xdr:nvSpPr>
      <xdr:spPr>
        <a:xfrm>
          <a:off x="12242800" y="142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655EC9C8-3BC2-406F-A8E0-FB09BC3D976C}"/>
            </a:ext>
          </a:extLst>
        </xdr:cNvPr>
        <xdr:cNvSpPr txBox="1"/>
      </xdr:nvSpPr>
      <xdr:spPr>
        <a:xfrm>
          <a:off x="11950700" y="140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8197482-0D7D-4558-BBFF-CF383767744C}"/>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21FDF53-5E0A-48FD-946A-0ED09026A84D}"/>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2700E9D-408A-487D-877D-02C53F5DD2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3E03E9B-A51C-4F1A-A21E-10243DFFD803}"/>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24BEDC6F-24CD-45B5-AE39-24761CBA072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7" name="楕円 276">
          <a:extLst>
            <a:ext uri="{FF2B5EF4-FFF2-40B4-BE49-F238E27FC236}">
              <a16:creationId xmlns:a16="http://schemas.microsoft.com/office/drawing/2014/main" id="{43536D00-624A-4CB9-966D-56A82796E3FE}"/>
            </a:ext>
          </a:extLst>
        </xdr:cNvPr>
        <xdr:cNvSpPr/>
      </xdr:nvSpPr>
      <xdr:spPr>
        <a:xfrm>
          <a:off x="15427960" y="146019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8" name="給与水準   （国との比較）該当値テキスト">
          <a:extLst>
            <a:ext uri="{FF2B5EF4-FFF2-40B4-BE49-F238E27FC236}">
              <a16:creationId xmlns:a16="http://schemas.microsoft.com/office/drawing/2014/main" id="{51AC027C-4F58-4322-9551-826228C70920}"/>
            </a:ext>
          </a:extLst>
        </xdr:cNvPr>
        <xdr:cNvSpPr txBox="1"/>
      </xdr:nvSpPr>
      <xdr:spPr>
        <a:xfrm>
          <a:off x="15563850" y="145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79" name="楕円 278">
          <a:extLst>
            <a:ext uri="{FF2B5EF4-FFF2-40B4-BE49-F238E27FC236}">
              <a16:creationId xmlns:a16="http://schemas.microsoft.com/office/drawing/2014/main" id="{11CE010E-1CFC-4681-AC63-AA4E1D096E89}"/>
            </a:ext>
          </a:extLst>
        </xdr:cNvPr>
        <xdr:cNvSpPr/>
      </xdr:nvSpPr>
      <xdr:spPr>
        <a:xfrm>
          <a:off x="14665960" y="1461340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80" name="テキスト ボックス 279">
          <a:extLst>
            <a:ext uri="{FF2B5EF4-FFF2-40B4-BE49-F238E27FC236}">
              <a16:creationId xmlns:a16="http://schemas.microsoft.com/office/drawing/2014/main" id="{62DED320-DD23-4C80-8798-BAE50F52AA39}"/>
            </a:ext>
          </a:extLst>
        </xdr:cNvPr>
        <xdr:cNvSpPr txBox="1"/>
      </xdr:nvSpPr>
      <xdr:spPr>
        <a:xfrm>
          <a:off x="14370050" y="14699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1" name="楕円 280">
          <a:extLst>
            <a:ext uri="{FF2B5EF4-FFF2-40B4-BE49-F238E27FC236}">
              <a16:creationId xmlns:a16="http://schemas.microsoft.com/office/drawing/2014/main" id="{3109CC49-BBBC-48E5-926C-808D2DBA7FE9}"/>
            </a:ext>
          </a:extLst>
        </xdr:cNvPr>
        <xdr:cNvSpPr/>
      </xdr:nvSpPr>
      <xdr:spPr>
        <a:xfrm>
          <a:off x="13868400" y="145904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2" name="テキスト ボックス 281">
          <a:extLst>
            <a:ext uri="{FF2B5EF4-FFF2-40B4-BE49-F238E27FC236}">
              <a16:creationId xmlns:a16="http://schemas.microsoft.com/office/drawing/2014/main" id="{6154AAF7-CB9E-4AE1-8748-0A0E5E3852D4}"/>
            </a:ext>
          </a:extLst>
        </xdr:cNvPr>
        <xdr:cNvSpPr txBox="1"/>
      </xdr:nvSpPr>
      <xdr:spPr>
        <a:xfrm>
          <a:off x="13557250" y="1467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3" name="楕円 282">
          <a:extLst>
            <a:ext uri="{FF2B5EF4-FFF2-40B4-BE49-F238E27FC236}">
              <a16:creationId xmlns:a16="http://schemas.microsoft.com/office/drawing/2014/main" id="{F66CD11E-E122-466A-A96A-E384258091C9}"/>
            </a:ext>
          </a:extLst>
        </xdr:cNvPr>
        <xdr:cNvSpPr/>
      </xdr:nvSpPr>
      <xdr:spPr>
        <a:xfrm>
          <a:off x="13055600" y="1455976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4" name="テキスト ボックス 283">
          <a:extLst>
            <a:ext uri="{FF2B5EF4-FFF2-40B4-BE49-F238E27FC236}">
              <a16:creationId xmlns:a16="http://schemas.microsoft.com/office/drawing/2014/main" id="{508C48B4-FA15-4A72-BE5D-8BE8D2E983FA}"/>
            </a:ext>
          </a:extLst>
        </xdr:cNvPr>
        <xdr:cNvSpPr txBox="1"/>
      </xdr:nvSpPr>
      <xdr:spPr>
        <a:xfrm>
          <a:off x="12763500" y="1464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5" name="楕円 284">
          <a:extLst>
            <a:ext uri="{FF2B5EF4-FFF2-40B4-BE49-F238E27FC236}">
              <a16:creationId xmlns:a16="http://schemas.microsoft.com/office/drawing/2014/main" id="{1E5DA50E-B89C-4824-A457-1C0B8FC0AE88}"/>
            </a:ext>
          </a:extLst>
        </xdr:cNvPr>
        <xdr:cNvSpPr/>
      </xdr:nvSpPr>
      <xdr:spPr>
        <a:xfrm>
          <a:off x="12242800" y="14682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6" name="テキスト ボックス 285">
          <a:extLst>
            <a:ext uri="{FF2B5EF4-FFF2-40B4-BE49-F238E27FC236}">
              <a16:creationId xmlns:a16="http://schemas.microsoft.com/office/drawing/2014/main" id="{26C93745-643A-44F3-A406-70AFDDDD9965}"/>
            </a:ext>
          </a:extLst>
        </xdr:cNvPr>
        <xdr:cNvSpPr txBox="1"/>
      </xdr:nvSpPr>
      <xdr:spPr>
        <a:xfrm>
          <a:off x="11950700" y="147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CC30CFBD-24F5-4335-B5D3-D9999B37CAB6}"/>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AF2360B1-A25C-4A7D-974A-42A72ADC82DB}"/>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40B30AAE-06D5-4039-A1B0-8BA87F9B8F11}"/>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4BA70CD-49FE-40FA-B039-B6A8DD7192EA}"/>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312ACA43-86C0-4BD5-8B3A-C81CD764C3ED}"/>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339E2ED7-7C20-4D71-88C6-8C5A8A7C245D}"/>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C0481188-FD74-42C6-9C2C-8046586D9B41}"/>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3704C6FB-BF9C-44A6-9737-BA1C7E43986A}"/>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57AE0EE9-295E-41CA-800E-E31B2BA8A544}"/>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9969379D-4837-4C3D-B250-5A6FE371FF7B}"/>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84D45771-76FA-4754-AA31-1618ECC1201B}"/>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74077E6F-B7EF-4681-A510-51F3ED8DA051}"/>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1125F8F0-840D-407A-8DF7-14D819B6AB93}"/>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下回っているが、熊本県平均と比較すると上回っている。また、人口も毎年２００人程度減少しており、今後も人口千人当たりの職員数は増加していく見込みであるが、欠員不補充等の状況によっては、低下することも考えられる。引き続き住民サービスの低下を招くことがないよう、定員管理計画に沿って適正な人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3F40E086-0FE5-4088-BFCF-798BC8EA1601}"/>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7E4F56BA-1224-4478-945D-E827B49683B2}"/>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72E7C473-3BD4-451E-AA76-2F383F014259}"/>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A9CCC87D-BE9A-472C-964F-A896DA707E81}"/>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2E5B98A3-D776-4530-8B38-099BCBD49758}"/>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FA24F5D8-B44A-4CDD-98F2-B0C064DAB22E}"/>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D1EC0D1C-5D3C-4C45-AC1C-B5785F2C3863}"/>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C77E2247-B8F3-43AE-87D2-E6C37126D61D}"/>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A84804E6-7A32-4CF2-BAE2-0190B08A82C9}"/>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6F993611-1FB2-4D02-AA6B-2EF536B43B6F}"/>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DA41D8B4-B195-42C0-A937-1381E994218E}"/>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544BAC2A-933F-400E-8963-81C4DE729C9F}"/>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23D836BC-459C-444F-9C56-A681082717E8}"/>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1B8C6A0B-CC13-49AC-8587-DFEDF81794BE}"/>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2CE1A2C1-0D09-4B2C-9A41-2257698FE4B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31DD019F-4FA6-48CA-B1EA-D644B06D2EF2}"/>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83473299-1381-4678-9D34-AA06EEB1917F}"/>
            </a:ext>
          </a:extLst>
        </xdr:cNvPr>
        <xdr:cNvCxnSpPr/>
      </xdr:nvCxnSpPr>
      <xdr:spPr>
        <a:xfrm flipV="1">
          <a:off x="15474950" y="10034524"/>
          <a:ext cx="0" cy="1260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872E1C2D-2EEC-4D12-9B1D-CEE6A41E3110}"/>
            </a:ext>
          </a:extLst>
        </xdr:cNvPr>
        <xdr:cNvSpPr txBox="1"/>
      </xdr:nvSpPr>
      <xdr:spPr>
        <a:xfrm>
          <a:off x="15563850" y="1126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577F20A4-F01D-4AA2-BA6D-AC9CA5EE2EA2}"/>
            </a:ext>
          </a:extLst>
        </xdr:cNvPr>
        <xdr:cNvCxnSpPr/>
      </xdr:nvCxnSpPr>
      <xdr:spPr>
        <a:xfrm>
          <a:off x="15405100" y="112949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2CDB4CB2-2479-4A43-8963-4418E2EF848F}"/>
            </a:ext>
          </a:extLst>
        </xdr:cNvPr>
        <xdr:cNvSpPr txBox="1"/>
      </xdr:nvSpPr>
      <xdr:spPr>
        <a:xfrm>
          <a:off x="15563850" y="978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48C3FC54-9C97-4982-9CDC-C0FA8B05D570}"/>
            </a:ext>
          </a:extLst>
        </xdr:cNvPr>
        <xdr:cNvCxnSpPr/>
      </xdr:nvCxnSpPr>
      <xdr:spPr>
        <a:xfrm>
          <a:off x="15405100" y="100345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70316</xdr:rowOff>
    </xdr:from>
    <xdr:to>
      <xdr:col>81</xdr:col>
      <xdr:colOff>44450</xdr:colOff>
      <xdr:row>61</xdr:row>
      <xdr:rowOff>121793</xdr:rowOff>
    </xdr:to>
    <xdr:cxnSp macro="">
      <xdr:nvCxnSpPr>
        <xdr:cNvPr id="321" name="直線コネクタ 320">
          <a:extLst>
            <a:ext uri="{FF2B5EF4-FFF2-40B4-BE49-F238E27FC236}">
              <a16:creationId xmlns:a16="http://schemas.microsoft.com/office/drawing/2014/main" id="{5D91F962-520C-4FF2-9F7E-FC4B2E232A2B}"/>
            </a:ext>
          </a:extLst>
        </xdr:cNvPr>
        <xdr:cNvCxnSpPr/>
      </xdr:nvCxnSpPr>
      <xdr:spPr>
        <a:xfrm>
          <a:off x="14712950" y="10296356"/>
          <a:ext cx="762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A5BE8DB3-4880-4FD5-BF15-AB5374614DA5}"/>
            </a:ext>
          </a:extLst>
        </xdr:cNvPr>
        <xdr:cNvSpPr txBox="1"/>
      </xdr:nvSpPr>
      <xdr:spPr>
        <a:xfrm>
          <a:off x="15563850" y="10391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3F5DEB47-5398-4512-A1B0-9E0BF1A23EB6}"/>
            </a:ext>
          </a:extLst>
        </xdr:cNvPr>
        <xdr:cNvSpPr/>
      </xdr:nvSpPr>
      <xdr:spPr>
        <a:xfrm>
          <a:off x="15427960" y="1041548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41359</xdr:rowOff>
    </xdr:from>
    <xdr:to>
      <xdr:col>77</xdr:col>
      <xdr:colOff>44450</xdr:colOff>
      <xdr:row>61</xdr:row>
      <xdr:rowOff>70316</xdr:rowOff>
    </xdr:to>
    <xdr:cxnSp macro="">
      <xdr:nvCxnSpPr>
        <xdr:cNvPr id="324" name="直線コネクタ 323">
          <a:extLst>
            <a:ext uri="{FF2B5EF4-FFF2-40B4-BE49-F238E27FC236}">
              <a16:creationId xmlns:a16="http://schemas.microsoft.com/office/drawing/2014/main" id="{870FE108-3717-4D0E-BC02-B3353182076D}"/>
            </a:ext>
          </a:extLst>
        </xdr:cNvPr>
        <xdr:cNvCxnSpPr/>
      </xdr:nvCxnSpPr>
      <xdr:spPr>
        <a:xfrm>
          <a:off x="13903960" y="10267399"/>
          <a:ext cx="80899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1789B327-CC9A-40D1-9B25-4A64C60CC618}"/>
            </a:ext>
          </a:extLst>
        </xdr:cNvPr>
        <xdr:cNvSpPr/>
      </xdr:nvSpPr>
      <xdr:spPr>
        <a:xfrm>
          <a:off x="14665960" y="1041226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3FC931A0-ECAD-4805-8416-9C3C0CD9BCC4}"/>
            </a:ext>
          </a:extLst>
        </xdr:cNvPr>
        <xdr:cNvSpPr txBox="1"/>
      </xdr:nvSpPr>
      <xdr:spPr>
        <a:xfrm>
          <a:off x="14370050" y="1049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158919</xdr:rowOff>
    </xdr:from>
    <xdr:to>
      <xdr:col>72</xdr:col>
      <xdr:colOff>203200</xdr:colOff>
      <xdr:row>61</xdr:row>
      <xdr:rowOff>41359</xdr:rowOff>
    </xdr:to>
    <xdr:cxnSp macro="">
      <xdr:nvCxnSpPr>
        <xdr:cNvPr id="327" name="直線コネクタ 326">
          <a:extLst>
            <a:ext uri="{FF2B5EF4-FFF2-40B4-BE49-F238E27FC236}">
              <a16:creationId xmlns:a16="http://schemas.microsoft.com/office/drawing/2014/main" id="{D864C9EB-1C12-4D3E-AE62-255252AB195E}"/>
            </a:ext>
          </a:extLst>
        </xdr:cNvPr>
        <xdr:cNvCxnSpPr/>
      </xdr:nvCxnSpPr>
      <xdr:spPr>
        <a:xfrm>
          <a:off x="13106400" y="10217319"/>
          <a:ext cx="797560" cy="5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BE1881B9-9640-4D78-AD0F-5F23857F721A}"/>
            </a:ext>
          </a:extLst>
        </xdr:cNvPr>
        <xdr:cNvSpPr/>
      </xdr:nvSpPr>
      <xdr:spPr>
        <a:xfrm>
          <a:off x="13868400" y="104082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904DC78B-3628-4788-8BFC-A665F8E2C98E}"/>
            </a:ext>
          </a:extLst>
        </xdr:cNvPr>
        <xdr:cNvSpPr txBox="1"/>
      </xdr:nvSpPr>
      <xdr:spPr>
        <a:xfrm>
          <a:off x="13557250" y="1049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158919</xdr:rowOff>
    </xdr:from>
    <xdr:to>
      <xdr:col>68</xdr:col>
      <xdr:colOff>152400</xdr:colOff>
      <xdr:row>60</xdr:row>
      <xdr:rowOff>162137</xdr:rowOff>
    </xdr:to>
    <xdr:cxnSp macro="">
      <xdr:nvCxnSpPr>
        <xdr:cNvPr id="330" name="直線コネクタ 329">
          <a:extLst>
            <a:ext uri="{FF2B5EF4-FFF2-40B4-BE49-F238E27FC236}">
              <a16:creationId xmlns:a16="http://schemas.microsoft.com/office/drawing/2014/main" id="{D5E225F3-4C21-4FBA-8E87-50E2AB3FE7D8}"/>
            </a:ext>
          </a:extLst>
        </xdr:cNvPr>
        <xdr:cNvCxnSpPr/>
      </xdr:nvCxnSpPr>
      <xdr:spPr>
        <a:xfrm flipV="1">
          <a:off x="12293600" y="10217319"/>
          <a:ext cx="8128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27D92616-E12D-4DE5-85AB-7BBE2E7DD52A}"/>
            </a:ext>
          </a:extLst>
        </xdr:cNvPr>
        <xdr:cNvSpPr/>
      </xdr:nvSpPr>
      <xdr:spPr>
        <a:xfrm>
          <a:off x="13055600" y="1041065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2303361A-D6C6-4DD0-8E9F-3C3FEB64371C}"/>
            </a:ext>
          </a:extLst>
        </xdr:cNvPr>
        <xdr:cNvSpPr txBox="1"/>
      </xdr:nvSpPr>
      <xdr:spPr>
        <a:xfrm>
          <a:off x="12763500" y="104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F99D86C2-38BF-452E-9694-02946FDEE2AF}"/>
            </a:ext>
          </a:extLst>
        </xdr:cNvPr>
        <xdr:cNvSpPr/>
      </xdr:nvSpPr>
      <xdr:spPr>
        <a:xfrm>
          <a:off x="12242800" y="1040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B49C67F7-C2B3-40AB-A50C-493FC36991AA}"/>
            </a:ext>
          </a:extLst>
        </xdr:cNvPr>
        <xdr:cNvSpPr txBox="1"/>
      </xdr:nvSpPr>
      <xdr:spPr>
        <a:xfrm>
          <a:off x="11950700" y="1049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EA18690-4CB7-4CBF-BD17-6C58A507FF32}"/>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690AE62-68B4-4226-9F21-7E4F35F900A7}"/>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48BD049-D526-475D-A9B3-86E8C1D6A1A6}"/>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F414575-B519-41CD-8255-189D89ACC408}"/>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BCA1D361-BD27-4E27-BD65-A86E2DFA90BF}"/>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70993</xdr:rowOff>
    </xdr:from>
    <xdr:to>
      <xdr:col>81</xdr:col>
      <xdr:colOff>95250</xdr:colOff>
      <xdr:row>62</xdr:row>
      <xdr:rowOff>1143</xdr:rowOff>
    </xdr:to>
    <xdr:sp macro="" textlink="">
      <xdr:nvSpPr>
        <xdr:cNvPr id="340" name="楕円 339">
          <a:extLst>
            <a:ext uri="{FF2B5EF4-FFF2-40B4-BE49-F238E27FC236}">
              <a16:creationId xmlns:a16="http://schemas.microsoft.com/office/drawing/2014/main" id="{F68CCFF1-DD6E-4C75-BEEE-BDC37F7ADA55}"/>
            </a:ext>
          </a:extLst>
        </xdr:cNvPr>
        <xdr:cNvSpPr/>
      </xdr:nvSpPr>
      <xdr:spPr>
        <a:xfrm>
          <a:off x="15427960" y="102970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87520</xdr:rowOff>
    </xdr:from>
    <xdr:ext cx="762000" cy="259045"/>
    <xdr:sp macro="" textlink="">
      <xdr:nvSpPr>
        <xdr:cNvPr id="341" name="定員管理の状況該当値テキスト">
          <a:extLst>
            <a:ext uri="{FF2B5EF4-FFF2-40B4-BE49-F238E27FC236}">
              <a16:creationId xmlns:a16="http://schemas.microsoft.com/office/drawing/2014/main" id="{C3AEB64F-88EE-4F7A-BC79-C9D966A92DD1}"/>
            </a:ext>
          </a:extLst>
        </xdr:cNvPr>
        <xdr:cNvSpPr txBox="1"/>
      </xdr:nvSpPr>
      <xdr:spPr>
        <a:xfrm>
          <a:off x="15563850" y="101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19516</xdr:rowOff>
    </xdr:from>
    <xdr:to>
      <xdr:col>77</xdr:col>
      <xdr:colOff>95250</xdr:colOff>
      <xdr:row>61</xdr:row>
      <xdr:rowOff>121116</xdr:rowOff>
    </xdr:to>
    <xdr:sp macro="" textlink="">
      <xdr:nvSpPr>
        <xdr:cNvPr id="342" name="楕円 341">
          <a:extLst>
            <a:ext uri="{FF2B5EF4-FFF2-40B4-BE49-F238E27FC236}">
              <a16:creationId xmlns:a16="http://schemas.microsoft.com/office/drawing/2014/main" id="{EC3FCFE4-BD87-42CE-9429-189BB51E431B}"/>
            </a:ext>
          </a:extLst>
        </xdr:cNvPr>
        <xdr:cNvSpPr/>
      </xdr:nvSpPr>
      <xdr:spPr>
        <a:xfrm>
          <a:off x="14665960" y="102455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131293</xdr:rowOff>
    </xdr:from>
    <xdr:ext cx="736600" cy="259045"/>
    <xdr:sp macro="" textlink="">
      <xdr:nvSpPr>
        <xdr:cNvPr id="343" name="テキスト ボックス 342">
          <a:extLst>
            <a:ext uri="{FF2B5EF4-FFF2-40B4-BE49-F238E27FC236}">
              <a16:creationId xmlns:a16="http://schemas.microsoft.com/office/drawing/2014/main" id="{0EE10A8E-9767-4C44-83BF-F3DA05003C17}"/>
            </a:ext>
          </a:extLst>
        </xdr:cNvPr>
        <xdr:cNvSpPr txBox="1"/>
      </xdr:nvSpPr>
      <xdr:spPr>
        <a:xfrm>
          <a:off x="14370050" y="1002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162009</xdr:rowOff>
    </xdr:from>
    <xdr:to>
      <xdr:col>73</xdr:col>
      <xdr:colOff>44450</xdr:colOff>
      <xdr:row>61</xdr:row>
      <xdr:rowOff>92159</xdr:rowOff>
    </xdr:to>
    <xdr:sp macro="" textlink="">
      <xdr:nvSpPr>
        <xdr:cNvPr id="344" name="楕円 343">
          <a:extLst>
            <a:ext uri="{FF2B5EF4-FFF2-40B4-BE49-F238E27FC236}">
              <a16:creationId xmlns:a16="http://schemas.microsoft.com/office/drawing/2014/main" id="{37B45B0C-50B7-4624-903B-8EB12934AD82}"/>
            </a:ext>
          </a:extLst>
        </xdr:cNvPr>
        <xdr:cNvSpPr/>
      </xdr:nvSpPr>
      <xdr:spPr>
        <a:xfrm>
          <a:off x="13868400" y="1022040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102336</xdr:rowOff>
    </xdr:from>
    <xdr:ext cx="762000" cy="259045"/>
    <xdr:sp macro="" textlink="">
      <xdr:nvSpPr>
        <xdr:cNvPr id="345" name="テキスト ボックス 344">
          <a:extLst>
            <a:ext uri="{FF2B5EF4-FFF2-40B4-BE49-F238E27FC236}">
              <a16:creationId xmlns:a16="http://schemas.microsoft.com/office/drawing/2014/main" id="{00721F26-69DC-4F51-9CE7-8BFCAD92945B}"/>
            </a:ext>
          </a:extLst>
        </xdr:cNvPr>
        <xdr:cNvSpPr txBox="1"/>
      </xdr:nvSpPr>
      <xdr:spPr>
        <a:xfrm>
          <a:off x="13557250" y="999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108119</xdr:rowOff>
    </xdr:from>
    <xdr:to>
      <xdr:col>68</xdr:col>
      <xdr:colOff>203200</xdr:colOff>
      <xdr:row>61</xdr:row>
      <xdr:rowOff>38269</xdr:rowOff>
    </xdr:to>
    <xdr:sp macro="" textlink="">
      <xdr:nvSpPr>
        <xdr:cNvPr id="346" name="楕円 345">
          <a:extLst>
            <a:ext uri="{FF2B5EF4-FFF2-40B4-BE49-F238E27FC236}">
              <a16:creationId xmlns:a16="http://schemas.microsoft.com/office/drawing/2014/main" id="{088CAC43-EADD-442A-BDE5-51F923E5957B}"/>
            </a:ext>
          </a:extLst>
        </xdr:cNvPr>
        <xdr:cNvSpPr/>
      </xdr:nvSpPr>
      <xdr:spPr>
        <a:xfrm>
          <a:off x="13055600" y="1016651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48446</xdr:rowOff>
    </xdr:from>
    <xdr:ext cx="762000" cy="259045"/>
    <xdr:sp macro="" textlink="">
      <xdr:nvSpPr>
        <xdr:cNvPr id="347" name="テキスト ボックス 346">
          <a:extLst>
            <a:ext uri="{FF2B5EF4-FFF2-40B4-BE49-F238E27FC236}">
              <a16:creationId xmlns:a16="http://schemas.microsoft.com/office/drawing/2014/main" id="{8B7B3AD0-1D34-48C7-8C07-2D07C97FBE65}"/>
            </a:ext>
          </a:extLst>
        </xdr:cNvPr>
        <xdr:cNvSpPr txBox="1"/>
      </xdr:nvSpPr>
      <xdr:spPr>
        <a:xfrm>
          <a:off x="12763500" y="993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111337</xdr:rowOff>
    </xdr:from>
    <xdr:to>
      <xdr:col>64</xdr:col>
      <xdr:colOff>152400</xdr:colOff>
      <xdr:row>61</xdr:row>
      <xdr:rowOff>41487</xdr:rowOff>
    </xdr:to>
    <xdr:sp macro="" textlink="">
      <xdr:nvSpPr>
        <xdr:cNvPr id="348" name="楕円 347">
          <a:extLst>
            <a:ext uri="{FF2B5EF4-FFF2-40B4-BE49-F238E27FC236}">
              <a16:creationId xmlns:a16="http://schemas.microsoft.com/office/drawing/2014/main" id="{149182E2-19A8-4428-B1CA-71FAFB9A97B7}"/>
            </a:ext>
          </a:extLst>
        </xdr:cNvPr>
        <xdr:cNvSpPr/>
      </xdr:nvSpPr>
      <xdr:spPr>
        <a:xfrm>
          <a:off x="12242800" y="10169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51664</xdr:rowOff>
    </xdr:from>
    <xdr:ext cx="762000" cy="259045"/>
    <xdr:sp macro="" textlink="">
      <xdr:nvSpPr>
        <xdr:cNvPr id="349" name="テキスト ボックス 348">
          <a:extLst>
            <a:ext uri="{FF2B5EF4-FFF2-40B4-BE49-F238E27FC236}">
              <a16:creationId xmlns:a16="http://schemas.microsoft.com/office/drawing/2014/main" id="{89FE7B87-2B4A-4037-8290-29C11369B6E8}"/>
            </a:ext>
          </a:extLst>
        </xdr:cNvPr>
        <xdr:cNvSpPr txBox="1"/>
      </xdr:nvSpPr>
      <xdr:spPr>
        <a:xfrm>
          <a:off x="11950700" y="994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C8DE07B2-0824-491B-A55D-DAAB85B6E2A4}"/>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D39400FC-DFFD-4E2C-AEE7-BDD0C6B32CB3}"/>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4B5E0587-BCF7-46AD-B067-13C2D31840B5}"/>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B69916CE-8DC7-4DF6-92A3-530BD8609773}"/>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781A97A6-262A-46DE-BB35-8682D6D80EF5}"/>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32FFDBAD-A2B2-4712-8561-B023BD01AA6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3EFCB8DB-B9A3-47E6-89F4-93CAF17D78AA}"/>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1CE7E88F-87F2-4F81-A3EB-B38C26C2E8CF}"/>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ACD626A9-4E13-4074-84ED-AA089C5FBF8B}"/>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1DCC3D2B-501C-4C24-B799-4D10B22277C9}"/>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7E25B4F2-A0A8-4670-83D2-BF7E3785C12E}"/>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4EC3E222-705F-41DA-B558-765E5E422568}"/>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749252EF-5F46-48F0-98D5-DDE120FF965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や熊本県平均と比較すると大きく上回っている。要因は、平成２３年度から緊急防災・減災事業や都市再生整備計画事業等の大型事業に積極的に取り組んできたことに伴う、元利償還金の増加によるものである。今後も、公債費の高止まりの状況が続くと見込まれるが、選択と集中による新規事業の抑制に努め、充当可能な基金の確保を行っていく。また、引き続き町振興計画に沿った地方債残高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BC4D1552-9DE2-4025-94B1-EE47E25AC164}"/>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77CAA3B-66FA-463A-AAC5-4C7BE372BBF7}"/>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62F6D812-84D9-4DBF-9D9A-8D9B02653AE8}"/>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28733F29-70C9-49A0-8C16-B7871A7F0E32}"/>
            </a:ext>
          </a:extLst>
        </xdr:cNvPr>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B00B919E-138D-40B1-809D-BF850E934C7B}"/>
            </a:ext>
          </a:extLst>
        </xdr:cNvPr>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89EE577A-68C8-4221-A069-7EC3AC3D725F}"/>
            </a:ext>
          </a:extLst>
        </xdr:cNvPr>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E9E59258-1AEA-4DB9-B1D3-73461E283F59}"/>
            </a:ext>
          </a:extLst>
        </xdr:cNvPr>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543771D-527C-4A24-B959-F2DC84844EE7}"/>
            </a:ext>
          </a:extLst>
        </xdr:cNvPr>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5DF91147-A299-44AF-9185-84985498F629}"/>
            </a:ext>
          </a:extLst>
        </xdr:cNvPr>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C30608FF-45E2-4F91-A9CC-2E6ADDBAB8EC}"/>
            </a:ext>
          </a:extLst>
        </xdr:cNvPr>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BE863F43-E10E-44BB-BC33-D80346A09953}"/>
            </a:ext>
          </a:extLst>
        </xdr:cNvPr>
        <xdr:cNvSpPr txBox="1"/>
      </xdr:nvSpPr>
      <xdr:spPr>
        <a:xfrm>
          <a:off x="1097915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4E204316-1147-456C-B09A-75012339DF38}"/>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29731C5F-1F1A-4082-8A6C-F61700EC7DC9}"/>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883F9636-5F4D-49D4-9B51-A6BE3E45E166}"/>
            </a:ext>
          </a:extLst>
        </xdr:cNvPr>
        <xdr:cNvCxnSpPr/>
      </xdr:nvCxnSpPr>
      <xdr:spPr>
        <a:xfrm flipV="1">
          <a:off x="15474950" y="6056376"/>
          <a:ext cx="0" cy="1490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D4C16AEF-CFD4-46E0-9EDA-56B67DAB2FCC}"/>
            </a:ext>
          </a:extLst>
        </xdr:cNvPr>
        <xdr:cNvSpPr txBox="1"/>
      </xdr:nvSpPr>
      <xdr:spPr>
        <a:xfrm>
          <a:off x="15563850" y="75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B5E285C1-2A20-4323-B02C-30FAE2CC3642}"/>
            </a:ext>
          </a:extLst>
        </xdr:cNvPr>
        <xdr:cNvCxnSpPr/>
      </xdr:nvCxnSpPr>
      <xdr:spPr>
        <a:xfrm>
          <a:off x="15405100" y="7547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560588DC-9428-4C31-95F5-52E78F5589A2}"/>
            </a:ext>
          </a:extLst>
        </xdr:cNvPr>
        <xdr:cNvSpPr txBox="1"/>
      </xdr:nvSpPr>
      <xdr:spPr>
        <a:xfrm>
          <a:off x="15563850" y="58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B22FCE2B-94D2-47FF-A0C4-B0BCD5C49B9A}"/>
            </a:ext>
          </a:extLst>
        </xdr:cNvPr>
        <xdr:cNvCxnSpPr/>
      </xdr:nvCxnSpPr>
      <xdr:spPr>
        <a:xfrm>
          <a:off x="15405100" y="60563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85598</xdr:rowOff>
    </xdr:from>
    <xdr:to>
      <xdr:col>81</xdr:col>
      <xdr:colOff>44450</xdr:colOff>
      <xdr:row>43</xdr:row>
      <xdr:rowOff>133858</xdr:rowOff>
    </xdr:to>
    <xdr:cxnSp macro="">
      <xdr:nvCxnSpPr>
        <xdr:cNvPr id="381" name="直線コネクタ 380">
          <a:extLst>
            <a:ext uri="{FF2B5EF4-FFF2-40B4-BE49-F238E27FC236}">
              <a16:creationId xmlns:a16="http://schemas.microsoft.com/office/drawing/2014/main" id="{C7955B22-4160-4144-AC0B-A039C9146C82}"/>
            </a:ext>
          </a:extLst>
        </xdr:cNvPr>
        <xdr:cNvCxnSpPr/>
      </xdr:nvCxnSpPr>
      <xdr:spPr>
        <a:xfrm flipV="1">
          <a:off x="14712950" y="7294118"/>
          <a:ext cx="762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E69E91C8-4280-4666-8C69-CF12EA0D7917}"/>
            </a:ext>
          </a:extLst>
        </xdr:cNvPr>
        <xdr:cNvSpPr txBox="1"/>
      </xdr:nvSpPr>
      <xdr:spPr>
        <a:xfrm>
          <a:off x="15563850" y="668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47FA10AA-A353-476D-A3B7-00FE3C2C6AE0}"/>
            </a:ext>
          </a:extLst>
        </xdr:cNvPr>
        <xdr:cNvSpPr/>
      </xdr:nvSpPr>
      <xdr:spPr>
        <a:xfrm>
          <a:off x="15427960" y="68397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133858</xdr:rowOff>
    </xdr:from>
    <xdr:to>
      <xdr:col>77</xdr:col>
      <xdr:colOff>44450</xdr:colOff>
      <xdr:row>44</xdr:row>
      <xdr:rowOff>10668</xdr:rowOff>
    </xdr:to>
    <xdr:cxnSp macro="">
      <xdr:nvCxnSpPr>
        <xdr:cNvPr id="384" name="直線コネクタ 383">
          <a:extLst>
            <a:ext uri="{FF2B5EF4-FFF2-40B4-BE49-F238E27FC236}">
              <a16:creationId xmlns:a16="http://schemas.microsoft.com/office/drawing/2014/main" id="{10509F99-213C-4591-AFB1-2E6190795298}"/>
            </a:ext>
          </a:extLst>
        </xdr:cNvPr>
        <xdr:cNvCxnSpPr/>
      </xdr:nvCxnSpPr>
      <xdr:spPr>
        <a:xfrm flipV="1">
          <a:off x="13903960" y="7342378"/>
          <a:ext cx="80899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8B451BC4-D8D1-4832-AB32-4C8F93581D6E}"/>
            </a:ext>
          </a:extLst>
        </xdr:cNvPr>
        <xdr:cNvSpPr/>
      </xdr:nvSpPr>
      <xdr:spPr>
        <a:xfrm>
          <a:off x="14665960" y="68590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9A03319A-0FE3-47D1-A76B-0B1AA37F23D7}"/>
            </a:ext>
          </a:extLst>
        </xdr:cNvPr>
        <xdr:cNvSpPr txBox="1"/>
      </xdr:nvSpPr>
      <xdr:spPr>
        <a:xfrm>
          <a:off x="14370050" y="663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143510</xdr:rowOff>
    </xdr:from>
    <xdr:to>
      <xdr:col>72</xdr:col>
      <xdr:colOff>203200</xdr:colOff>
      <xdr:row>44</xdr:row>
      <xdr:rowOff>10668</xdr:rowOff>
    </xdr:to>
    <xdr:cxnSp macro="">
      <xdr:nvCxnSpPr>
        <xdr:cNvPr id="387" name="直線コネクタ 386">
          <a:extLst>
            <a:ext uri="{FF2B5EF4-FFF2-40B4-BE49-F238E27FC236}">
              <a16:creationId xmlns:a16="http://schemas.microsoft.com/office/drawing/2014/main" id="{F4699152-6AD2-4CF8-85F2-1A6041690A2B}"/>
            </a:ext>
          </a:extLst>
        </xdr:cNvPr>
        <xdr:cNvCxnSpPr/>
      </xdr:nvCxnSpPr>
      <xdr:spPr>
        <a:xfrm>
          <a:off x="13106400" y="7352030"/>
          <a:ext cx="79756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FA29CF62-0A66-4D34-AEC0-D0512410AE43}"/>
            </a:ext>
          </a:extLst>
        </xdr:cNvPr>
        <xdr:cNvSpPr/>
      </xdr:nvSpPr>
      <xdr:spPr>
        <a:xfrm>
          <a:off x="13868400" y="69034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6EE84390-06EA-483F-8C0C-40883AFB5509}"/>
            </a:ext>
          </a:extLst>
        </xdr:cNvPr>
        <xdr:cNvSpPr txBox="1"/>
      </xdr:nvSpPr>
      <xdr:spPr>
        <a:xfrm>
          <a:off x="13557250" y="66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85598</xdr:rowOff>
    </xdr:from>
    <xdr:to>
      <xdr:col>68</xdr:col>
      <xdr:colOff>152400</xdr:colOff>
      <xdr:row>43</xdr:row>
      <xdr:rowOff>143510</xdr:rowOff>
    </xdr:to>
    <xdr:cxnSp macro="">
      <xdr:nvCxnSpPr>
        <xdr:cNvPr id="390" name="直線コネクタ 389">
          <a:extLst>
            <a:ext uri="{FF2B5EF4-FFF2-40B4-BE49-F238E27FC236}">
              <a16:creationId xmlns:a16="http://schemas.microsoft.com/office/drawing/2014/main" id="{9D43C57F-87A3-4565-9484-C822135AA5C3}"/>
            </a:ext>
          </a:extLst>
        </xdr:cNvPr>
        <xdr:cNvCxnSpPr/>
      </xdr:nvCxnSpPr>
      <xdr:spPr>
        <a:xfrm>
          <a:off x="12293600" y="7294118"/>
          <a:ext cx="8128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2C01DB7E-EB04-4AE4-8F89-C81EF9FEFE2F}"/>
            </a:ext>
          </a:extLst>
        </xdr:cNvPr>
        <xdr:cNvSpPr/>
      </xdr:nvSpPr>
      <xdr:spPr>
        <a:xfrm>
          <a:off x="13055600" y="690346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D4C8EBD2-429C-40E2-9063-12089200F04E}"/>
            </a:ext>
          </a:extLst>
        </xdr:cNvPr>
        <xdr:cNvSpPr txBox="1"/>
      </xdr:nvSpPr>
      <xdr:spPr>
        <a:xfrm>
          <a:off x="12763500" y="66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7404CA2-2079-422D-BE40-ECA8BBF93F10}"/>
            </a:ext>
          </a:extLst>
        </xdr:cNvPr>
        <xdr:cNvSpPr/>
      </xdr:nvSpPr>
      <xdr:spPr>
        <a:xfrm>
          <a:off x="12242800" y="688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4324D8B8-383E-4F83-85A4-75AA6565730B}"/>
            </a:ext>
          </a:extLst>
        </xdr:cNvPr>
        <xdr:cNvSpPr txBox="1"/>
      </xdr:nvSpPr>
      <xdr:spPr>
        <a:xfrm>
          <a:off x="11950700" y="666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58B0796-05FA-4336-96D7-02A70ED555BE}"/>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B0A11BF3-6BA9-4731-9E14-8A019200881A}"/>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E60E58C-5339-4058-95B4-4CA3A918990B}"/>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09DE49D-245A-49A7-8406-D68716BC122E}"/>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344E084-2DC8-45DA-9930-FCE8265FB9B1}"/>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34798</xdr:rowOff>
    </xdr:from>
    <xdr:to>
      <xdr:col>81</xdr:col>
      <xdr:colOff>95250</xdr:colOff>
      <xdr:row>43</xdr:row>
      <xdr:rowOff>136398</xdr:rowOff>
    </xdr:to>
    <xdr:sp macro="" textlink="">
      <xdr:nvSpPr>
        <xdr:cNvPr id="400" name="楕円 399">
          <a:extLst>
            <a:ext uri="{FF2B5EF4-FFF2-40B4-BE49-F238E27FC236}">
              <a16:creationId xmlns:a16="http://schemas.microsoft.com/office/drawing/2014/main" id="{BCAF4421-5199-4BE4-A595-0C95249E7EE1}"/>
            </a:ext>
          </a:extLst>
        </xdr:cNvPr>
        <xdr:cNvSpPr/>
      </xdr:nvSpPr>
      <xdr:spPr>
        <a:xfrm>
          <a:off x="15427960" y="724331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6875</xdr:rowOff>
    </xdr:from>
    <xdr:ext cx="762000" cy="259045"/>
    <xdr:sp macro="" textlink="">
      <xdr:nvSpPr>
        <xdr:cNvPr id="401" name="公債費負担の状況該当値テキスト">
          <a:extLst>
            <a:ext uri="{FF2B5EF4-FFF2-40B4-BE49-F238E27FC236}">
              <a16:creationId xmlns:a16="http://schemas.microsoft.com/office/drawing/2014/main" id="{3744C8D7-8C31-4A1E-A062-87DAE018EB7D}"/>
            </a:ext>
          </a:extLst>
        </xdr:cNvPr>
        <xdr:cNvSpPr txBox="1"/>
      </xdr:nvSpPr>
      <xdr:spPr>
        <a:xfrm>
          <a:off x="15563850" y="721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83058</xdr:rowOff>
    </xdr:from>
    <xdr:to>
      <xdr:col>77</xdr:col>
      <xdr:colOff>95250</xdr:colOff>
      <xdr:row>44</xdr:row>
      <xdr:rowOff>13208</xdr:rowOff>
    </xdr:to>
    <xdr:sp macro="" textlink="">
      <xdr:nvSpPr>
        <xdr:cNvPr id="402" name="楕円 401">
          <a:extLst>
            <a:ext uri="{FF2B5EF4-FFF2-40B4-BE49-F238E27FC236}">
              <a16:creationId xmlns:a16="http://schemas.microsoft.com/office/drawing/2014/main" id="{BB58244B-F94A-4539-A506-79243067E856}"/>
            </a:ext>
          </a:extLst>
        </xdr:cNvPr>
        <xdr:cNvSpPr/>
      </xdr:nvSpPr>
      <xdr:spPr>
        <a:xfrm>
          <a:off x="14665960" y="72915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169435</xdr:rowOff>
    </xdr:from>
    <xdr:ext cx="736600" cy="259045"/>
    <xdr:sp macro="" textlink="">
      <xdr:nvSpPr>
        <xdr:cNvPr id="403" name="テキスト ボックス 402">
          <a:extLst>
            <a:ext uri="{FF2B5EF4-FFF2-40B4-BE49-F238E27FC236}">
              <a16:creationId xmlns:a16="http://schemas.microsoft.com/office/drawing/2014/main" id="{8A9CEEE8-417B-4B4B-BFA1-E271779316EC}"/>
            </a:ext>
          </a:extLst>
        </xdr:cNvPr>
        <xdr:cNvSpPr txBox="1"/>
      </xdr:nvSpPr>
      <xdr:spPr>
        <a:xfrm>
          <a:off x="14370050" y="737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131318</xdr:rowOff>
    </xdr:from>
    <xdr:to>
      <xdr:col>73</xdr:col>
      <xdr:colOff>44450</xdr:colOff>
      <xdr:row>44</xdr:row>
      <xdr:rowOff>61468</xdr:rowOff>
    </xdr:to>
    <xdr:sp macro="" textlink="">
      <xdr:nvSpPr>
        <xdr:cNvPr id="404" name="楕円 403">
          <a:extLst>
            <a:ext uri="{FF2B5EF4-FFF2-40B4-BE49-F238E27FC236}">
              <a16:creationId xmlns:a16="http://schemas.microsoft.com/office/drawing/2014/main" id="{492610D5-10E0-424F-8D0F-70B95486F744}"/>
            </a:ext>
          </a:extLst>
        </xdr:cNvPr>
        <xdr:cNvSpPr/>
      </xdr:nvSpPr>
      <xdr:spPr>
        <a:xfrm>
          <a:off x="13868400" y="733983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46245</xdr:rowOff>
    </xdr:from>
    <xdr:ext cx="762000" cy="259045"/>
    <xdr:sp macro="" textlink="">
      <xdr:nvSpPr>
        <xdr:cNvPr id="405" name="テキスト ボックス 404">
          <a:extLst>
            <a:ext uri="{FF2B5EF4-FFF2-40B4-BE49-F238E27FC236}">
              <a16:creationId xmlns:a16="http://schemas.microsoft.com/office/drawing/2014/main" id="{C4786308-5CF7-45BD-85E9-95ACD428215A}"/>
            </a:ext>
          </a:extLst>
        </xdr:cNvPr>
        <xdr:cNvSpPr txBox="1"/>
      </xdr:nvSpPr>
      <xdr:spPr>
        <a:xfrm>
          <a:off x="13557250" y="742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406" name="楕円 405">
          <a:extLst>
            <a:ext uri="{FF2B5EF4-FFF2-40B4-BE49-F238E27FC236}">
              <a16:creationId xmlns:a16="http://schemas.microsoft.com/office/drawing/2014/main" id="{DBD3D899-C692-4F13-8C19-619230B0A503}"/>
            </a:ext>
          </a:extLst>
        </xdr:cNvPr>
        <xdr:cNvSpPr/>
      </xdr:nvSpPr>
      <xdr:spPr>
        <a:xfrm>
          <a:off x="13055600" y="730123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7637</xdr:rowOff>
    </xdr:from>
    <xdr:ext cx="762000" cy="259045"/>
    <xdr:sp macro="" textlink="">
      <xdr:nvSpPr>
        <xdr:cNvPr id="407" name="テキスト ボックス 406">
          <a:extLst>
            <a:ext uri="{FF2B5EF4-FFF2-40B4-BE49-F238E27FC236}">
              <a16:creationId xmlns:a16="http://schemas.microsoft.com/office/drawing/2014/main" id="{4662A2A2-4DBF-4714-834F-74B6B5AE0350}"/>
            </a:ext>
          </a:extLst>
        </xdr:cNvPr>
        <xdr:cNvSpPr txBox="1"/>
      </xdr:nvSpPr>
      <xdr:spPr>
        <a:xfrm>
          <a:off x="12763500" y="738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8" name="楕円 407">
          <a:extLst>
            <a:ext uri="{FF2B5EF4-FFF2-40B4-BE49-F238E27FC236}">
              <a16:creationId xmlns:a16="http://schemas.microsoft.com/office/drawing/2014/main" id="{40835AF0-9136-4452-A4DA-B858F87CED55}"/>
            </a:ext>
          </a:extLst>
        </xdr:cNvPr>
        <xdr:cNvSpPr/>
      </xdr:nvSpPr>
      <xdr:spPr>
        <a:xfrm>
          <a:off x="12242800" y="724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09" name="テキスト ボックス 408">
          <a:extLst>
            <a:ext uri="{FF2B5EF4-FFF2-40B4-BE49-F238E27FC236}">
              <a16:creationId xmlns:a16="http://schemas.microsoft.com/office/drawing/2014/main" id="{9E6FD29D-6298-461B-8F66-B02447115217}"/>
            </a:ext>
          </a:extLst>
        </xdr:cNvPr>
        <xdr:cNvSpPr txBox="1"/>
      </xdr:nvSpPr>
      <xdr:spPr>
        <a:xfrm>
          <a:off x="11950700" y="732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EC2C6204-AB3A-4483-B89F-B5C3FC5852C8}"/>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83A7E384-E793-4727-A1B6-610D09B6634E}"/>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42C874A7-48A4-459A-9EFD-20359E45C5A9}"/>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65E7A98-3268-4054-8AB5-128B88549A68}"/>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8FF82FF1-757B-49D7-BB57-0C7706C21383}"/>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BC2CE147-7FD2-44B7-8ED0-5823A08EB39D}"/>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510B69BD-7D98-4A6E-A5BE-CFCE9EB6CAD9}"/>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5CBF8738-44D0-49E8-8A4E-4FB3AC07B54C}"/>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4DC51CAC-874F-47DA-BFC0-2C7A57D8E4B8}"/>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C685A73E-E4DD-4364-A7B7-3534C5CF0D3A}"/>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434C8ED1-428E-4F9B-AADB-15667EB456D5}"/>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4E26628E-95D7-4080-9B8B-E5AF1F06D784}"/>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6ED1FF59-9EA4-4A35-A3C8-078525E09CD6}"/>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類似団体平均と比較して上回っている。要因は、平成２３年度から緊急防災・減災事業や都市再生整備計画事業等の大型事業に積極的に取り組んできたことに伴う、地方債残高の増加と基金の減少によるものであったが、近年は、選択と集中による新規事業の抑制に努めていることもあり減少傾向である。減少要因は、地方債元金償還により一般会計における地方債現在高が△２５１，９０６千円となったことに加え、地方債の償還額等に充当可能な基金の総額が＋２７４，７２４千円となったためと考えられる。今後も、財源確保と起債現在高の減少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B7F3134D-DCC0-407E-A502-23785C82BA4E}"/>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65C5AB82-DDD9-432C-A6E7-D07304C72252}"/>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157C0325-D6A7-41C9-B395-4D425AF690D3}"/>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EB8BD294-C38F-41E3-84CF-6D30F1E8625A}"/>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1720F9C2-9A44-4A6D-96C6-CA06A47E04B1}"/>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B7EE0314-D6AE-4572-ABD2-6027F700256D}"/>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34171637-EBED-4961-B202-074A7C8CC93A}"/>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CB1C1FFA-85C0-4348-A242-0646CE08A2E9}"/>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827B7742-3397-4B2C-8CDB-3C18A6A42FE7}"/>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EE1778CD-98FE-496A-AAE2-B3EEC9348A70}"/>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567A2CFE-9AA9-472E-90D8-92842D92EB4F}"/>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A4A1840E-D4B5-4970-BB55-8A1AB5D09A47}"/>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EAF34D99-831A-4F34-9B12-EC86FF193CEF}"/>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D20FC8E-8AD8-4D4C-9D77-71F216AF0176}"/>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8D3BF22F-A426-426E-B4FE-9D7664138A41}"/>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753FD505-FDB7-44C1-809F-DC892B68EC2E}"/>
            </a:ext>
          </a:extLst>
        </xdr:cNvPr>
        <xdr:cNvCxnSpPr/>
      </xdr:nvCxnSpPr>
      <xdr:spPr>
        <a:xfrm flipV="1">
          <a:off x="15474950" y="2321137"/>
          <a:ext cx="0" cy="1429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21302779-AC26-44AF-B7CE-CB748CCBFC06}"/>
            </a:ext>
          </a:extLst>
        </xdr:cNvPr>
        <xdr:cNvSpPr txBox="1"/>
      </xdr:nvSpPr>
      <xdr:spPr>
        <a:xfrm>
          <a:off x="15563850" y="372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73FD0B56-2C39-4EFA-BA09-51F74E0284D2}"/>
            </a:ext>
          </a:extLst>
        </xdr:cNvPr>
        <xdr:cNvCxnSpPr/>
      </xdr:nvCxnSpPr>
      <xdr:spPr>
        <a:xfrm>
          <a:off x="15405100" y="375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D5DDF6D9-4223-4E15-B161-4C3DA32A052C}"/>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BC90CCDE-E64D-4893-9C54-D651E6BDEFEB}"/>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59125</xdr:rowOff>
    </xdr:from>
    <xdr:to>
      <xdr:col>81</xdr:col>
      <xdr:colOff>44450</xdr:colOff>
      <xdr:row>17</xdr:row>
      <xdr:rowOff>116910</xdr:rowOff>
    </xdr:to>
    <xdr:cxnSp macro="">
      <xdr:nvCxnSpPr>
        <xdr:cNvPr id="443" name="直線コネクタ 442">
          <a:extLst>
            <a:ext uri="{FF2B5EF4-FFF2-40B4-BE49-F238E27FC236}">
              <a16:creationId xmlns:a16="http://schemas.microsoft.com/office/drawing/2014/main" id="{5039CA28-9D2D-483C-8FB0-6E33FDC7DBBF}"/>
            </a:ext>
          </a:extLst>
        </xdr:cNvPr>
        <xdr:cNvCxnSpPr/>
      </xdr:nvCxnSpPr>
      <xdr:spPr>
        <a:xfrm flipV="1">
          <a:off x="14712950" y="2741365"/>
          <a:ext cx="762000" cy="2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5C834C3F-4DC5-4DDF-AEEF-FBA618A58456}"/>
            </a:ext>
          </a:extLst>
        </xdr:cNvPr>
        <xdr:cNvSpPr txBox="1"/>
      </xdr:nvSpPr>
      <xdr:spPr>
        <a:xfrm>
          <a:off x="15563850" y="213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5AF15330-1AB5-4372-81E7-184C8F29A2A2}"/>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116910</xdr:rowOff>
    </xdr:from>
    <xdr:to>
      <xdr:col>77</xdr:col>
      <xdr:colOff>44450</xdr:colOff>
      <xdr:row>20</xdr:row>
      <xdr:rowOff>62371</xdr:rowOff>
    </xdr:to>
    <xdr:cxnSp macro="">
      <xdr:nvCxnSpPr>
        <xdr:cNvPr id="446" name="直線コネクタ 445">
          <a:extLst>
            <a:ext uri="{FF2B5EF4-FFF2-40B4-BE49-F238E27FC236}">
              <a16:creationId xmlns:a16="http://schemas.microsoft.com/office/drawing/2014/main" id="{A7AA282D-88D3-40AF-BED4-5D8A8FB70F88}"/>
            </a:ext>
          </a:extLst>
        </xdr:cNvPr>
        <xdr:cNvCxnSpPr/>
      </xdr:nvCxnSpPr>
      <xdr:spPr>
        <a:xfrm flipV="1">
          <a:off x="13903960" y="2966790"/>
          <a:ext cx="808990" cy="44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93C04109-10B4-41DF-B53F-89E99011E60E}"/>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B5C37446-E2FF-4466-B77B-3ED00A2E419C}"/>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62371</xdr:rowOff>
    </xdr:from>
    <xdr:to>
      <xdr:col>72</xdr:col>
      <xdr:colOff>203200</xdr:colOff>
      <xdr:row>22</xdr:row>
      <xdr:rowOff>41204</xdr:rowOff>
    </xdr:to>
    <xdr:cxnSp macro="">
      <xdr:nvCxnSpPr>
        <xdr:cNvPr id="449" name="直線コネクタ 448">
          <a:extLst>
            <a:ext uri="{FF2B5EF4-FFF2-40B4-BE49-F238E27FC236}">
              <a16:creationId xmlns:a16="http://schemas.microsoft.com/office/drawing/2014/main" id="{C6182FB8-7180-4E1F-8359-1DA921268A78}"/>
            </a:ext>
          </a:extLst>
        </xdr:cNvPr>
        <xdr:cNvCxnSpPr/>
      </xdr:nvCxnSpPr>
      <xdr:spPr>
        <a:xfrm flipV="1">
          <a:off x="13106400" y="3415171"/>
          <a:ext cx="797560" cy="3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2B1A643C-971B-450C-9079-2495CA3F36E1}"/>
            </a:ext>
          </a:extLst>
        </xdr:cNvPr>
        <xdr:cNvSpPr/>
      </xdr:nvSpPr>
      <xdr:spPr>
        <a:xfrm>
          <a:off x="13868400" y="23159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AA4D5C11-3051-490C-8405-C5282EE09699}"/>
            </a:ext>
          </a:extLst>
        </xdr:cNvPr>
        <xdr:cNvSpPr txBox="1"/>
      </xdr:nvSpPr>
      <xdr:spPr>
        <a:xfrm>
          <a:off x="13557250" y="208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41204</xdr:rowOff>
    </xdr:from>
    <xdr:to>
      <xdr:col>68</xdr:col>
      <xdr:colOff>152400</xdr:colOff>
      <xdr:row>23</xdr:row>
      <xdr:rowOff>56092</xdr:rowOff>
    </xdr:to>
    <xdr:cxnSp macro="">
      <xdr:nvCxnSpPr>
        <xdr:cNvPr id="452" name="直線コネクタ 451">
          <a:extLst>
            <a:ext uri="{FF2B5EF4-FFF2-40B4-BE49-F238E27FC236}">
              <a16:creationId xmlns:a16="http://schemas.microsoft.com/office/drawing/2014/main" id="{DF429EA7-F22E-4D04-AF00-E6C13D606A92}"/>
            </a:ext>
          </a:extLst>
        </xdr:cNvPr>
        <xdr:cNvCxnSpPr/>
      </xdr:nvCxnSpPr>
      <xdr:spPr>
        <a:xfrm flipV="1">
          <a:off x="12293600" y="3729284"/>
          <a:ext cx="812800" cy="18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7D226E19-AA78-4AF0-9CFA-F466386429C8}"/>
            </a:ext>
          </a:extLst>
        </xdr:cNvPr>
        <xdr:cNvSpPr/>
      </xdr:nvSpPr>
      <xdr:spPr>
        <a:xfrm>
          <a:off x="13055600" y="23105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44FC1826-573F-440E-9633-051316C39EF8}"/>
            </a:ext>
          </a:extLst>
        </xdr:cNvPr>
        <xdr:cNvSpPr txBox="1"/>
      </xdr:nvSpPr>
      <xdr:spPr>
        <a:xfrm>
          <a:off x="12763500" y="208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EA89668-83AC-44FE-9E24-8A2264D0A6B6}"/>
            </a:ext>
          </a:extLst>
        </xdr:cNvPr>
        <xdr:cNvSpPr/>
      </xdr:nvSpPr>
      <xdr:spPr>
        <a:xfrm>
          <a:off x="12242800" y="236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C6E73328-A492-41C5-9D3F-81E34126981B}"/>
            </a:ext>
          </a:extLst>
        </xdr:cNvPr>
        <xdr:cNvSpPr txBox="1"/>
      </xdr:nvSpPr>
      <xdr:spPr>
        <a:xfrm>
          <a:off x="11950700" y="214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3128FB5-FDD3-4245-BC43-56755532B8DD}"/>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F10A8D73-D6C9-4BBC-A804-7C3C8335AB42}"/>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67894FD-0EBD-4E98-8781-A61C9225CB02}"/>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61C5AD2A-D297-472E-9AB8-8C31A15CDCAC}"/>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4D5200E-4A22-4782-BC6A-FEAF0332543B}"/>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8325</xdr:rowOff>
    </xdr:from>
    <xdr:to>
      <xdr:col>81</xdr:col>
      <xdr:colOff>95250</xdr:colOff>
      <xdr:row>16</xdr:row>
      <xdr:rowOff>109925</xdr:rowOff>
    </xdr:to>
    <xdr:sp macro="" textlink="">
      <xdr:nvSpPr>
        <xdr:cNvPr id="462" name="楕円 461">
          <a:extLst>
            <a:ext uri="{FF2B5EF4-FFF2-40B4-BE49-F238E27FC236}">
              <a16:creationId xmlns:a16="http://schemas.microsoft.com/office/drawing/2014/main" id="{D6B1324A-744F-47DA-86E2-BD4A59FDB502}"/>
            </a:ext>
          </a:extLst>
        </xdr:cNvPr>
        <xdr:cNvSpPr/>
      </xdr:nvSpPr>
      <xdr:spPr>
        <a:xfrm>
          <a:off x="15427960" y="26905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151852</xdr:rowOff>
    </xdr:from>
    <xdr:ext cx="762000" cy="259045"/>
    <xdr:sp macro="" textlink="">
      <xdr:nvSpPr>
        <xdr:cNvPr id="463" name="将来負担の状況該当値テキスト">
          <a:extLst>
            <a:ext uri="{FF2B5EF4-FFF2-40B4-BE49-F238E27FC236}">
              <a16:creationId xmlns:a16="http://schemas.microsoft.com/office/drawing/2014/main" id="{9EC3F73E-BBA9-4D1D-9BED-54449CA903B2}"/>
            </a:ext>
          </a:extLst>
        </xdr:cNvPr>
        <xdr:cNvSpPr txBox="1"/>
      </xdr:nvSpPr>
      <xdr:spPr>
        <a:xfrm>
          <a:off x="15563850" y="266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66110</xdr:rowOff>
    </xdr:from>
    <xdr:to>
      <xdr:col>77</xdr:col>
      <xdr:colOff>95250</xdr:colOff>
      <xdr:row>17</xdr:row>
      <xdr:rowOff>167710</xdr:rowOff>
    </xdr:to>
    <xdr:sp macro="" textlink="">
      <xdr:nvSpPr>
        <xdr:cNvPr id="464" name="楕円 463">
          <a:extLst>
            <a:ext uri="{FF2B5EF4-FFF2-40B4-BE49-F238E27FC236}">
              <a16:creationId xmlns:a16="http://schemas.microsoft.com/office/drawing/2014/main" id="{77B4E106-5439-420A-A105-C0D0012F0007}"/>
            </a:ext>
          </a:extLst>
        </xdr:cNvPr>
        <xdr:cNvSpPr/>
      </xdr:nvSpPr>
      <xdr:spPr>
        <a:xfrm>
          <a:off x="14665960" y="29159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152487</xdr:rowOff>
    </xdr:from>
    <xdr:ext cx="736600" cy="259045"/>
    <xdr:sp macro="" textlink="">
      <xdr:nvSpPr>
        <xdr:cNvPr id="465" name="テキスト ボックス 464">
          <a:extLst>
            <a:ext uri="{FF2B5EF4-FFF2-40B4-BE49-F238E27FC236}">
              <a16:creationId xmlns:a16="http://schemas.microsoft.com/office/drawing/2014/main" id="{1A0C1278-26D3-4BEB-9E25-B6540CB595DA}"/>
            </a:ext>
          </a:extLst>
        </xdr:cNvPr>
        <xdr:cNvSpPr txBox="1"/>
      </xdr:nvSpPr>
      <xdr:spPr>
        <a:xfrm>
          <a:off x="14370050" y="300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11571</xdr:rowOff>
    </xdr:from>
    <xdr:to>
      <xdr:col>73</xdr:col>
      <xdr:colOff>44450</xdr:colOff>
      <xdr:row>20</xdr:row>
      <xdr:rowOff>113171</xdr:rowOff>
    </xdr:to>
    <xdr:sp macro="" textlink="">
      <xdr:nvSpPr>
        <xdr:cNvPr id="466" name="楕円 465">
          <a:extLst>
            <a:ext uri="{FF2B5EF4-FFF2-40B4-BE49-F238E27FC236}">
              <a16:creationId xmlns:a16="http://schemas.microsoft.com/office/drawing/2014/main" id="{56170000-F5C9-4D39-85A8-0BC958824296}"/>
            </a:ext>
          </a:extLst>
        </xdr:cNvPr>
        <xdr:cNvSpPr/>
      </xdr:nvSpPr>
      <xdr:spPr>
        <a:xfrm>
          <a:off x="13868400" y="33643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97948</xdr:rowOff>
    </xdr:from>
    <xdr:ext cx="762000" cy="259045"/>
    <xdr:sp macro="" textlink="">
      <xdr:nvSpPr>
        <xdr:cNvPr id="467" name="テキスト ボックス 466">
          <a:extLst>
            <a:ext uri="{FF2B5EF4-FFF2-40B4-BE49-F238E27FC236}">
              <a16:creationId xmlns:a16="http://schemas.microsoft.com/office/drawing/2014/main" id="{67449F6B-6845-42A7-94A1-9F5CF1B0AD98}"/>
            </a:ext>
          </a:extLst>
        </xdr:cNvPr>
        <xdr:cNvSpPr txBox="1"/>
      </xdr:nvSpPr>
      <xdr:spPr>
        <a:xfrm>
          <a:off x="13557250" y="345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161854</xdr:rowOff>
    </xdr:from>
    <xdr:to>
      <xdr:col>68</xdr:col>
      <xdr:colOff>203200</xdr:colOff>
      <xdr:row>22</xdr:row>
      <xdr:rowOff>92004</xdr:rowOff>
    </xdr:to>
    <xdr:sp macro="" textlink="">
      <xdr:nvSpPr>
        <xdr:cNvPr id="468" name="楕円 467">
          <a:extLst>
            <a:ext uri="{FF2B5EF4-FFF2-40B4-BE49-F238E27FC236}">
              <a16:creationId xmlns:a16="http://schemas.microsoft.com/office/drawing/2014/main" id="{1EAE9FDF-FEE0-4311-A053-25B321DFAB6C}"/>
            </a:ext>
          </a:extLst>
        </xdr:cNvPr>
        <xdr:cNvSpPr/>
      </xdr:nvSpPr>
      <xdr:spPr>
        <a:xfrm>
          <a:off x="13055600" y="368229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76781</xdr:rowOff>
    </xdr:from>
    <xdr:ext cx="762000" cy="259045"/>
    <xdr:sp macro="" textlink="">
      <xdr:nvSpPr>
        <xdr:cNvPr id="469" name="テキスト ボックス 468">
          <a:extLst>
            <a:ext uri="{FF2B5EF4-FFF2-40B4-BE49-F238E27FC236}">
              <a16:creationId xmlns:a16="http://schemas.microsoft.com/office/drawing/2014/main" id="{FDE70D34-5B6D-4F46-8FD1-973F044CCDFE}"/>
            </a:ext>
          </a:extLst>
        </xdr:cNvPr>
        <xdr:cNvSpPr txBox="1"/>
      </xdr:nvSpPr>
      <xdr:spPr>
        <a:xfrm>
          <a:off x="12763500" y="376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5292</xdr:rowOff>
    </xdr:from>
    <xdr:to>
      <xdr:col>64</xdr:col>
      <xdr:colOff>152400</xdr:colOff>
      <xdr:row>23</xdr:row>
      <xdr:rowOff>106892</xdr:rowOff>
    </xdr:to>
    <xdr:sp macro="" textlink="">
      <xdr:nvSpPr>
        <xdr:cNvPr id="470" name="楕円 469">
          <a:extLst>
            <a:ext uri="{FF2B5EF4-FFF2-40B4-BE49-F238E27FC236}">
              <a16:creationId xmlns:a16="http://schemas.microsoft.com/office/drawing/2014/main" id="{A6AD76C1-A019-4EDD-A2A2-BDB29F4381AA}"/>
            </a:ext>
          </a:extLst>
        </xdr:cNvPr>
        <xdr:cNvSpPr/>
      </xdr:nvSpPr>
      <xdr:spPr>
        <a:xfrm>
          <a:off x="12242800" y="38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91669</xdr:rowOff>
    </xdr:from>
    <xdr:ext cx="762000" cy="259045"/>
    <xdr:sp macro="" textlink="">
      <xdr:nvSpPr>
        <xdr:cNvPr id="471" name="テキスト ボックス 470">
          <a:extLst>
            <a:ext uri="{FF2B5EF4-FFF2-40B4-BE49-F238E27FC236}">
              <a16:creationId xmlns:a16="http://schemas.microsoft.com/office/drawing/2014/main" id="{CFB4D8CE-5274-4D65-ACF4-461CF650DA81}"/>
            </a:ext>
          </a:extLst>
        </xdr:cNvPr>
        <xdr:cNvSpPr txBox="1"/>
      </xdr:nvSpPr>
      <xdr:spPr>
        <a:xfrm>
          <a:off x="11950700" y="394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6,571
6,501
67.58
5,874,180
5,556,929
277,455
3,556,845
6,283,462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類似団体平均及び全国平均、熊本県平均と比較すると下回っている。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要因は、職員数が９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人となり決算額も増加したものの、普通交付税等による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今後の見込みとして、職員数は現状維持～微減であるが、昇級及び会計間の異動等の要因により変動する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35</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46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2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熊本県平均と比較すると下回っている。減少要因は、過疎対策事業債（ソフト分）の発行をしたためである。今後も、情報化推進に係るシステム関連委託料等の経費は増加していく見込みであり、引き続き業務効率化やコスト削減を推進し、物件費の抑制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604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62992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60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62992</xdr:rowOff>
    </xdr:from>
    <xdr:to>
      <xdr:col>73</xdr:col>
      <xdr:colOff>180975</xdr:colOff>
      <xdr:row>16</xdr:row>
      <xdr:rowOff>76708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06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19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78249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xdr:rowOff>
    </xdr:from>
    <xdr:to>
      <xdr:col>74</xdr:col>
      <xdr:colOff>31750</xdr:colOff>
      <xdr:row>16</xdr:row>
      <xdr:rowOff>113792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123969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上回っている。減少要因は、保育所に入所している子どもの減少等や、過疎対策事業債（ソフト分）の発行をしたためである。今後も町の重要施策である少子化・子育て支援施策（医療費無償化・保育料無償化）などに力を入れていく予定だが、保育所に入所している子どもの減少等により扶助費の減少も考えら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823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58</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6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58</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091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62</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709150"/>
          <a:ext cx="8890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62</xdr:row>
      <xdr:rowOff>0</xdr:rowOff>
    </xdr:from>
    <xdr:to>
      <xdr:col>6</xdr:col>
      <xdr:colOff>171450</xdr:colOff>
      <xdr:row>62</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熊本県平均と比較すると大きく上回っている。要因は、各特別会計への繰出金によるものと考えられる。前年度と比べ大きな数値の変動は見られなかった。今後も国保税・介護保険料・上下水道使用料金等の適正化を図るとともに、水道、下水道事業については、今後法適用化となるので、一般会計の負担軽減に努めたい。</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58</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78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58</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10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xdr:rowOff>
    </xdr:from>
    <xdr:to>
      <xdr:col>69</xdr:col>
      <xdr:colOff>92075</xdr:colOff>
      <xdr:row>59</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13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83820</xdr:rowOff>
    </xdr:from>
    <xdr:to>
      <xdr:col>78</xdr:col>
      <xdr:colOff>120650</xdr:colOff>
      <xdr:row>59</xdr:row>
      <xdr:rowOff>13970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170197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xdr:rowOff>
    </xdr:from>
    <xdr:to>
      <xdr:col>65</xdr:col>
      <xdr:colOff>53975</xdr:colOff>
      <xdr:row>59</xdr:row>
      <xdr:rowOff>113030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97807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熊本県平均と比較すると下回っている。増加要因は、経費の増加に加え、普通交付税等による経常一般財源が減少したためである。今後は、広域連合で実施している塵芥処理事業で、新ごみ処理施設の建設があるため、負担金の増が見込まれる。また、航路を含む地域公共交通事業における維持経費等に係る補助金の増も見込まれ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620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8128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及び全国平均、熊本県平均と比較すると上回っている。これは平成２３年度から実施した緊急防災・減災事業や都市再生整備計画事業等の大型事業に積極的に取り組んできたことに伴い、地方債残高が増加したためである。増加要因は、元利償還金が前年度比△９，８３１千円となったが、普通交付税等の経常一般財源が減少したためである。今後も高止まりの状況は続くと見込まれるため、借り入れの抑制を図りながら、減少させ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85089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676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66039</xdr:rowOff>
    </xdr:from>
    <xdr:to>
      <xdr:col>19</xdr:col>
      <xdr:colOff>187325</xdr:colOff>
      <xdr:row>77</xdr:row>
      <xdr:rowOff>142239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676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142239</xdr:rowOff>
    </xdr:from>
    <xdr:to>
      <xdr:col>15</xdr:col>
      <xdr:colOff>98425</xdr:colOff>
      <xdr:row>78</xdr:row>
      <xdr:rowOff>5080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343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119380</xdr:rowOff>
    </xdr:from>
    <xdr:to>
      <xdr:col>11</xdr:col>
      <xdr:colOff>9525</xdr:colOff>
      <xdr:row>78</xdr:row>
      <xdr:rowOff>5080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321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91439</xdr:rowOff>
    </xdr:from>
    <xdr:to>
      <xdr:col>15</xdr:col>
      <xdr:colOff>149225</xdr:colOff>
      <xdr:row>78</xdr:row>
      <xdr:rowOff>21589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68580</xdr:rowOff>
    </xdr:from>
    <xdr:to>
      <xdr:col>6</xdr:col>
      <xdr:colOff>171450</xdr:colOff>
      <xdr:row>77</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154957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熊本県平均と比較すると下回っており、前年度比＋１．６ポイントとなった。増加要因は、物件費及び扶助費の増加に加え、普通交付税等による経常一般財源が減少したためで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119380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088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88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20320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180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20320</xdr:rowOff>
    </xdr:from>
    <xdr:to>
      <xdr:col>69</xdr:col>
      <xdr:colOff>92075</xdr:colOff>
      <xdr:row>78</xdr:row>
      <xdr:rowOff>27939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21970"/>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140970</xdr:rowOff>
    </xdr:from>
    <xdr:to>
      <xdr:col>69</xdr:col>
      <xdr:colOff>142875</xdr:colOff>
      <xdr:row>77</xdr:row>
      <xdr:rowOff>71120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81297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163736</xdr:rowOff>
    </xdr:from>
    <xdr:to>
      <xdr:col>29</xdr:col>
      <xdr:colOff>127000</xdr:colOff>
      <xdr:row>16</xdr:row>
      <xdr:rowOff>45146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83111"/>
          <a:ext cx="647700" cy="5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45146</xdr:rowOff>
    </xdr:from>
    <xdr:to>
      <xdr:col>26</xdr:col>
      <xdr:colOff>50800</xdr:colOff>
      <xdr:row>16</xdr:row>
      <xdr:rowOff>110023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35971"/>
          <a:ext cx="698500" cy="6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110023</xdr:rowOff>
    </xdr:from>
    <xdr:to>
      <xdr:col>22</xdr:col>
      <xdr:colOff>114300</xdr:colOff>
      <xdr:row>16</xdr:row>
      <xdr:rowOff>110343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0848"/>
          <a:ext cx="698500" cy="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110343</xdr:rowOff>
    </xdr:from>
    <xdr:to>
      <xdr:col>18</xdr:col>
      <xdr:colOff>177800</xdr:colOff>
      <xdr:row>16</xdr:row>
      <xdr:rowOff>162479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1168"/>
          <a:ext cx="698500" cy="5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112936</xdr:rowOff>
    </xdr:from>
    <xdr:to>
      <xdr:col>29</xdr:col>
      <xdr:colOff>177800</xdr:colOff>
      <xdr:row>16</xdr:row>
      <xdr:rowOff>43086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3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85013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0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165796</xdr:rowOff>
    </xdr:from>
    <xdr:to>
      <xdr:col>26</xdr:col>
      <xdr:colOff>101600</xdr:colOff>
      <xdr:row>16</xdr:row>
      <xdr:rowOff>95946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8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80723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71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59223</xdr:rowOff>
    </xdr:from>
    <xdr:to>
      <xdr:col>22</xdr:col>
      <xdr:colOff>165100</xdr:colOff>
      <xdr:row>16</xdr:row>
      <xdr:rowOff>160823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145600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3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59543</xdr:rowOff>
    </xdr:from>
    <xdr:to>
      <xdr:col>19</xdr:col>
      <xdr:colOff>38100</xdr:colOff>
      <xdr:row>16</xdr:row>
      <xdr:rowOff>161143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0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145920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3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111679</xdr:rowOff>
    </xdr:from>
    <xdr:to>
      <xdr:col>15</xdr:col>
      <xdr:colOff>101600</xdr:colOff>
      <xdr:row>17</xdr:row>
      <xdr:rowOff>41829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26606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37193</xdr:rowOff>
    </xdr:from>
    <xdr:to>
      <xdr:col>29</xdr:col>
      <xdr:colOff>127000</xdr:colOff>
      <xdr:row>35</xdr:row>
      <xdr:rowOff>136846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647543"/>
          <a:ext cx="647700" cy="99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136846</xdr:rowOff>
    </xdr:from>
    <xdr:to>
      <xdr:col>26</xdr:col>
      <xdr:colOff>50800</xdr:colOff>
      <xdr:row>35</xdr:row>
      <xdr:rowOff>157616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47196"/>
          <a:ext cx="698500" cy="2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113235</xdr:rowOff>
    </xdr:from>
    <xdr:to>
      <xdr:col>22</xdr:col>
      <xdr:colOff>114300</xdr:colOff>
      <xdr:row>35</xdr:row>
      <xdr:rowOff>157616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723585"/>
          <a:ext cx="698500" cy="44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113235</xdr:rowOff>
    </xdr:from>
    <xdr:to>
      <xdr:col>18</xdr:col>
      <xdr:colOff>177800</xdr:colOff>
      <xdr:row>35</xdr:row>
      <xdr:rowOff>196527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723585"/>
          <a:ext cx="698500" cy="8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329293</xdr:rowOff>
    </xdr:from>
    <xdr:to>
      <xdr:col>29</xdr:col>
      <xdr:colOff>177800</xdr:colOff>
      <xdr:row>35</xdr:row>
      <xdr:rowOff>87993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596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174370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86046</xdr:rowOff>
    </xdr:from>
    <xdr:to>
      <xdr:col>26</xdr:col>
      <xdr:colOff>101600</xdr:colOff>
      <xdr:row>35</xdr:row>
      <xdr:rowOff>187646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96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197823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6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106816</xdr:rowOff>
    </xdr:from>
    <xdr:to>
      <xdr:col>22</xdr:col>
      <xdr:colOff>165100</xdr:colOff>
      <xdr:row>35</xdr:row>
      <xdr:rowOff>208416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1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218593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8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62435</xdr:rowOff>
    </xdr:from>
    <xdr:to>
      <xdr:col>19</xdr:col>
      <xdr:colOff>38100</xdr:colOff>
      <xdr:row>35</xdr:row>
      <xdr:rowOff>164035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672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174212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44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145727</xdr:rowOff>
    </xdr:from>
    <xdr:to>
      <xdr:col>15</xdr:col>
      <xdr:colOff>101600</xdr:colOff>
      <xdr:row>35</xdr:row>
      <xdr:rowOff>247327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5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257504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2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6,571
6,501
67.58
5,874,180
5,556,929
277,455
3,556,845
6,283,462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133284</xdr:rowOff>
    </xdr:from>
    <xdr:to>
      <xdr:col>24</xdr:col>
      <xdr:colOff>63500</xdr:colOff>
      <xdr:row>35</xdr:row>
      <xdr:rowOff>144554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4034"/>
          <a:ext cx="8382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144554</xdr:rowOff>
    </xdr:from>
    <xdr:to>
      <xdr:col>19</xdr:col>
      <xdr:colOff>177800</xdr:colOff>
      <xdr:row>36</xdr:row>
      <xdr:rowOff>48032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45304"/>
          <a:ext cx="889000" cy="7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48032</xdr:rowOff>
    </xdr:from>
    <xdr:to>
      <xdr:col>15</xdr:col>
      <xdr:colOff>50800</xdr:colOff>
      <xdr:row>36</xdr:row>
      <xdr:rowOff>66815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20232"/>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66815</xdr:rowOff>
    </xdr:from>
    <xdr:to>
      <xdr:col>10</xdr:col>
      <xdr:colOff>114300</xdr:colOff>
      <xdr:row>36</xdr:row>
      <xdr:rowOff>124338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39015"/>
          <a:ext cx="889000" cy="5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82484</xdr:rowOff>
    </xdr:from>
    <xdr:to>
      <xdr:col>24</xdr:col>
      <xdr:colOff>114300</xdr:colOff>
      <xdr:row>36</xdr:row>
      <xdr:rowOff>12634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60911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93754</xdr:rowOff>
    </xdr:from>
    <xdr:to>
      <xdr:col>20</xdr:col>
      <xdr:colOff>38100</xdr:colOff>
      <xdr:row>36</xdr:row>
      <xdr:rowOff>23904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15031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8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168682</xdr:rowOff>
    </xdr:from>
    <xdr:to>
      <xdr:col>15</xdr:col>
      <xdr:colOff>101600</xdr:colOff>
      <xdr:row>36</xdr:row>
      <xdr:rowOff>98832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89959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6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16015</xdr:rowOff>
    </xdr:from>
    <xdr:to>
      <xdr:col>10</xdr:col>
      <xdr:colOff>165100</xdr:colOff>
      <xdr:row>36</xdr:row>
      <xdr:rowOff>117615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108742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8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73538</xdr:rowOff>
    </xdr:from>
    <xdr:to>
      <xdr:col>6</xdr:col>
      <xdr:colOff>38100</xdr:colOff>
      <xdr:row>37</xdr:row>
      <xdr:rowOff>3688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166265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3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165477</xdr:rowOff>
    </xdr:from>
    <xdr:to>
      <xdr:col>24</xdr:col>
      <xdr:colOff>63500</xdr:colOff>
      <xdr:row>58</xdr:row>
      <xdr:rowOff>41082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38127"/>
          <a:ext cx="838200" cy="4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25855</xdr:rowOff>
    </xdr:from>
    <xdr:to>
      <xdr:col>19</xdr:col>
      <xdr:colOff>177800</xdr:colOff>
      <xdr:row>58</xdr:row>
      <xdr:rowOff>41082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69955"/>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25855</xdr:rowOff>
    </xdr:from>
    <xdr:to>
      <xdr:col>15</xdr:col>
      <xdr:colOff>50800</xdr:colOff>
      <xdr:row>58</xdr:row>
      <xdr:rowOff>58876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69955"/>
          <a:ext cx="889000" cy="3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58876</xdr:rowOff>
    </xdr:from>
    <xdr:to>
      <xdr:col>10</xdr:col>
      <xdr:colOff>114300</xdr:colOff>
      <xdr:row>58</xdr:row>
      <xdr:rowOff>70131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02976"/>
          <a:ext cx="8890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114677</xdr:rowOff>
    </xdr:from>
    <xdr:to>
      <xdr:col>24</xdr:col>
      <xdr:colOff>114300</xdr:colOff>
      <xdr:row>58</xdr:row>
      <xdr:rowOff>44827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31108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161732</xdr:rowOff>
    </xdr:from>
    <xdr:to>
      <xdr:col>20</xdr:col>
      <xdr:colOff>38100</xdr:colOff>
      <xdr:row>58</xdr:row>
      <xdr:rowOff>91882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3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83009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146505</xdr:rowOff>
    </xdr:from>
    <xdr:to>
      <xdr:col>15</xdr:col>
      <xdr:colOff>101600</xdr:colOff>
      <xdr:row>58</xdr:row>
      <xdr:rowOff>76655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67782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1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8076</xdr:rowOff>
    </xdr:from>
    <xdr:to>
      <xdr:col>10</xdr:col>
      <xdr:colOff>165100</xdr:colOff>
      <xdr:row>58</xdr:row>
      <xdr:rowOff>109676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5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100803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4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19331</xdr:rowOff>
    </xdr:from>
    <xdr:to>
      <xdr:col>6</xdr:col>
      <xdr:colOff>38100</xdr:colOff>
      <xdr:row>58</xdr:row>
      <xdr:rowOff>120931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112058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5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65824</xdr:rowOff>
    </xdr:from>
    <xdr:to>
      <xdr:col>24</xdr:col>
      <xdr:colOff>63500</xdr:colOff>
      <xdr:row>77</xdr:row>
      <xdr:rowOff>73216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267474"/>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62985</xdr:rowOff>
    </xdr:from>
    <xdr:to>
      <xdr:col>19</xdr:col>
      <xdr:colOff>177800</xdr:colOff>
      <xdr:row>77</xdr:row>
      <xdr:rowOff>65824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64635"/>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62985</xdr:rowOff>
    </xdr:from>
    <xdr:to>
      <xdr:col>15</xdr:col>
      <xdr:colOff>50800</xdr:colOff>
      <xdr:row>77</xdr:row>
      <xdr:rowOff>162998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6463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156845</xdr:rowOff>
    </xdr:from>
    <xdr:to>
      <xdr:col>10</xdr:col>
      <xdr:colOff>114300</xdr:colOff>
      <xdr:row>77</xdr:row>
      <xdr:rowOff>162998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58495"/>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22416</xdr:rowOff>
    </xdr:from>
    <xdr:to>
      <xdr:col>24</xdr:col>
      <xdr:colOff>114300</xdr:colOff>
      <xdr:row>77</xdr:row>
      <xdr:rowOff>124016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2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45293</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15024</xdr:rowOff>
    </xdr:from>
    <xdr:to>
      <xdr:col>20</xdr:col>
      <xdr:colOff>38100</xdr:colOff>
      <xdr:row>77</xdr:row>
      <xdr:rowOff>116624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133151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12185</xdr:rowOff>
    </xdr:from>
    <xdr:to>
      <xdr:col>15</xdr:col>
      <xdr:colOff>101600</xdr:colOff>
      <xdr:row>77</xdr:row>
      <xdr:rowOff>113785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130312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112198</xdr:rowOff>
    </xdr:from>
    <xdr:to>
      <xdr:col>10</xdr:col>
      <xdr:colOff>165100</xdr:colOff>
      <xdr:row>78</xdr:row>
      <xdr:rowOff>42348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58875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106045</xdr:rowOff>
    </xdr:from>
    <xdr:to>
      <xdr:col>6</xdr:col>
      <xdr:colOff>38100</xdr:colOff>
      <xdr:row>78</xdr:row>
      <xdr:rowOff>36195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52722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82877</xdr:rowOff>
    </xdr:from>
    <xdr:to>
      <xdr:col>24</xdr:col>
      <xdr:colOff>63500</xdr:colOff>
      <xdr:row>94</xdr:row>
      <xdr:rowOff>31224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856277"/>
          <a:ext cx="838200" cy="29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82877</xdr:rowOff>
    </xdr:from>
    <xdr:to>
      <xdr:col>19</xdr:col>
      <xdr:colOff>177800</xdr:colOff>
      <xdr:row>94</xdr:row>
      <xdr:rowOff>75333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856277"/>
          <a:ext cx="889000" cy="3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54302</xdr:rowOff>
    </xdr:from>
    <xdr:to>
      <xdr:col>15</xdr:col>
      <xdr:colOff>50800</xdr:colOff>
      <xdr:row>94</xdr:row>
      <xdr:rowOff>75333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17060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20655</xdr:rowOff>
    </xdr:from>
    <xdr:to>
      <xdr:col>10</xdr:col>
      <xdr:colOff>114300</xdr:colOff>
      <xdr:row>94</xdr:row>
      <xdr:rowOff>54302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136955"/>
          <a:ext cx="889000" cy="3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151874</xdr:rowOff>
    </xdr:from>
    <xdr:to>
      <xdr:col>24</xdr:col>
      <xdr:colOff>114300</xdr:colOff>
      <xdr:row>94</xdr:row>
      <xdr:rowOff>82024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09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3301</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94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32077</xdr:rowOff>
    </xdr:from>
    <xdr:to>
      <xdr:col>20</xdr:col>
      <xdr:colOff>38100</xdr:colOff>
      <xdr:row>92</xdr:row>
      <xdr:rowOff>133677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8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150204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5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24533</xdr:rowOff>
    </xdr:from>
    <xdr:to>
      <xdr:col>15</xdr:col>
      <xdr:colOff>101600</xdr:colOff>
      <xdr:row>94</xdr:row>
      <xdr:rowOff>126133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14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142660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9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3502</xdr:rowOff>
    </xdr:from>
    <xdr:to>
      <xdr:col>10</xdr:col>
      <xdr:colOff>165100</xdr:colOff>
      <xdr:row>94</xdr:row>
      <xdr:rowOff>105102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1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121629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89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141305</xdr:rowOff>
    </xdr:from>
    <xdr:to>
      <xdr:col>6</xdr:col>
      <xdr:colOff>38100</xdr:colOff>
      <xdr:row>94</xdr:row>
      <xdr:rowOff>71455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0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87982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86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60160</xdr:rowOff>
    </xdr:from>
    <xdr:to>
      <xdr:col>55</xdr:col>
      <xdr:colOff>0</xdr:colOff>
      <xdr:row>37</xdr:row>
      <xdr:rowOff>156626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03810"/>
          <a:ext cx="838200" cy="9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165391</xdr:rowOff>
    </xdr:from>
    <xdr:to>
      <xdr:col>50</xdr:col>
      <xdr:colOff>114300</xdr:colOff>
      <xdr:row>37</xdr:row>
      <xdr:rowOff>156626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166141"/>
          <a:ext cx="889000" cy="33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165391</xdr:rowOff>
    </xdr:from>
    <xdr:to>
      <xdr:col>45</xdr:col>
      <xdr:colOff>177800</xdr:colOff>
      <xdr:row>38</xdr:row>
      <xdr:rowOff>50739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166141"/>
          <a:ext cx="889000" cy="39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50739</xdr:rowOff>
    </xdr:from>
    <xdr:to>
      <xdr:col>41</xdr:col>
      <xdr:colOff>50800</xdr:colOff>
      <xdr:row>38</xdr:row>
      <xdr:rowOff>61352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65839"/>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9360</xdr:rowOff>
    </xdr:from>
    <xdr:to>
      <xdr:col>55</xdr:col>
      <xdr:colOff>50800</xdr:colOff>
      <xdr:row>37</xdr:row>
      <xdr:rowOff>110960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159237</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3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105826</xdr:rowOff>
    </xdr:from>
    <xdr:to>
      <xdr:col>50</xdr:col>
      <xdr:colOff>165100</xdr:colOff>
      <xdr:row>38</xdr:row>
      <xdr:rowOff>35976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27103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4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114591</xdr:rowOff>
    </xdr:from>
    <xdr:to>
      <xdr:col>46</xdr:col>
      <xdr:colOff>38100</xdr:colOff>
      <xdr:row>36</xdr:row>
      <xdr:rowOff>44741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35868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20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171389</xdr:rowOff>
    </xdr:from>
    <xdr:to>
      <xdr:col>41</xdr:col>
      <xdr:colOff>101600</xdr:colOff>
      <xdr:row>38</xdr:row>
      <xdr:rowOff>101539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1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92666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10552</xdr:rowOff>
    </xdr:from>
    <xdr:to>
      <xdr:col>36</xdr:col>
      <xdr:colOff>165100</xdr:colOff>
      <xdr:row>38</xdr:row>
      <xdr:rowOff>112152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103279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1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134567</xdr:rowOff>
    </xdr:from>
    <xdr:to>
      <xdr:col>55</xdr:col>
      <xdr:colOff>0</xdr:colOff>
      <xdr:row>58</xdr:row>
      <xdr:rowOff>163099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78667"/>
          <a:ext cx="838200" cy="2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141543</xdr:rowOff>
    </xdr:from>
    <xdr:to>
      <xdr:col>50</xdr:col>
      <xdr:colOff>114300</xdr:colOff>
      <xdr:row>58</xdr:row>
      <xdr:rowOff>163099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85643"/>
          <a:ext cx="889000" cy="2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141543</xdr:rowOff>
    </xdr:from>
    <xdr:to>
      <xdr:col>45</xdr:col>
      <xdr:colOff>177800</xdr:colOff>
      <xdr:row>58</xdr:row>
      <xdr:rowOff>166938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85643"/>
          <a:ext cx="889000" cy="2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149014</xdr:rowOff>
    </xdr:from>
    <xdr:to>
      <xdr:col>41</xdr:col>
      <xdr:colOff>50800</xdr:colOff>
      <xdr:row>58</xdr:row>
      <xdr:rowOff>166938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93114"/>
          <a:ext cx="889000" cy="1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83767</xdr:rowOff>
    </xdr:from>
    <xdr:to>
      <xdr:col>55</xdr:col>
      <xdr:colOff>50800</xdr:colOff>
      <xdr:row>59</xdr:row>
      <xdr:rowOff>13917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170144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4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112299</xdr:rowOff>
    </xdr:from>
    <xdr:to>
      <xdr:col>50</xdr:col>
      <xdr:colOff>165100</xdr:colOff>
      <xdr:row>59</xdr:row>
      <xdr:rowOff>42449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33576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4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90743</xdr:rowOff>
    </xdr:from>
    <xdr:to>
      <xdr:col>46</xdr:col>
      <xdr:colOff>38100</xdr:colOff>
      <xdr:row>59</xdr:row>
      <xdr:rowOff>20893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12020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116138</xdr:rowOff>
    </xdr:from>
    <xdr:to>
      <xdr:col>41</xdr:col>
      <xdr:colOff>101600</xdr:colOff>
      <xdr:row>59</xdr:row>
      <xdr:rowOff>46288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6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37415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5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98214</xdr:rowOff>
    </xdr:from>
    <xdr:to>
      <xdr:col>36</xdr:col>
      <xdr:colOff>165100</xdr:colOff>
      <xdr:row>59</xdr:row>
      <xdr:rowOff>28364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19491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3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19272</xdr:rowOff>
    </xdr:from>
    <xdr:to>
      <xdr:col>55</xdr:col>
      <xdr:colOff>0</xdr:colOff>
      <xdr:row>79</xdr:row>
      <xdr:rowOff>28107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63822"/>
          <a:ext cx="8382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19272</xdr:rowOff>
    </xdr:from>
    <xdr:to>
      <xdr:col>50</xdr:col>
      <xdr:colOff>114300</xdr:colOff>
      <xdr:row>79</xdr:row>
      <xdr:rowOff>19779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63822"/>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12472</xdr:rowOff>
    </xdr:from>
    <xdr:to>
      <xdr:col>45</xdr:col>
      <xdr:colOff>177800</xdr:colOff>
      <xdr:row>79</xdr:row>
      <xdr:rowOff>19779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57022"/>
          <a:ext cx="88900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4263</xdr:rowOff>
    </xdr:from>
    <xdr:to>
      <xdr:col>41</xdr:col>
      <xdr:colOff>50800</xdr:colOff>
      <xdr:row>79</xdr:row>
      <xdr:rowOff>12472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48813"/>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148757</xdr:rowOff>
    </xdr:from>
    <xdr:to>
      <xdr:col>55</xdr:col>
      <xdr:colOff>50800</xdr:colOff>
      <xdr:row>79</xdr:row>
      <xdr:rowOff>78907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139922</xdr:rowOff>
    </xdr:from>
    <xdr:to>
      <xdr:col>50</xdr:col>
      <xdr:colOff>165100</xdr:colOff>
      <xdr:row>79</xdr:row>
      <xdr:rowOff>70072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61199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60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140429</xdr:rowOff>
    </xdr:from>
    <xdr:to>
      <xdr:col>46</xdr:col>
      <xdr:colOff>38100</xdr:colOff>
      <xdr:row>79</xdr:row>
      <xdr:rowOff>70579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61706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0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133122</xdr:rowOff>
    </xdr:from>
    <xdr:to>
      <xdr:col>41</xdr:col>
      <xdr:colOff>101600</xdr:colOff>
      <xdr:row>79</xdr:row>
      <xdr:rowOff>63272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54399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9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124913</xdr:rowOff>
    </xdr:from>
    <xdr:to>
      <xdr:col>36</xdr:col>
      <xdr:colOff>165100</xdr:colOff>
      <xdr:row>79</xdr:row>
      <xdr:rowOff>55063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46190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9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39745</xdr:rowOff>
    </xdr:from>
    <xdr:to>
      <xdr:col>55</xdr:col>
      <xdr:colOff>0</xdr:colOff>
      <xdr:row>98</xdr:row>
      <xdr:rowOff>145929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41845"/>
          <a:ext cx="838200" cy="10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72481</xdr:rowOff>
    </xdr:from>
    <xdr:to>
      <xdr:col>50</xdr:col>
      <xdr:colOff>114300</xdr:colOff>
      <xdr:row>98</xdr:row>
      <xdr:rowOff>145929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74581"/>
          <a:ext cx="889000" cy="7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72481</xdr:rowOff>
    </xdr:from>
    <xdr:to>
      <xdr:col>45</xdr:col>
      <xdr:colOff>177800</xdr:colOff>
      <xdr:row>99</xdr:row>
      <xdr:rowOff>3325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74581"/>
          <a:ext cx="889000" cy="10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155318</xdr:rowOff>
    </xdr:from>
    <xdr:to>
      <xdr:col>41</xdr:col>
      <xdr:colOff>50800</xdr:colOff>
      <xdr:row>99</xdr:row>
      <xdr:rowOff>3325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57418"/>
          <a:ext cx="889000" cy="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160395</xdr:rowOff>
    </xdr:from>
    <xdr:to>
      <xdr:col>55</xdr:col>
      <xdr:colOff>50800</xdr:colOff>
      <xdr:row>98</xdr:row>
      <xdr:rowOff>90545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138822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95129</xdr:rowOff>
    </xdr:from>
    <xdr:to>
      <xdr:col>50</xdr:col>
      <xdr:colOff>165100</xdr:colOff>
      <xdr:row>99</xdr:row>
      <xdr:rowOff>25279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16406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8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21681</xdr:rowOff>
    </xdr:from>
    <xdr:to>
      <xdr:col>46</xdr:col>
      <xdr:colOff>38100</xdr:colOff>
      <xdr:row>98</xdr:row>
      <xdr:rowOff>123281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114408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123975</xdr:rowOff>
    </xdr:from>
    <xdr:to>
      <xdr:col>41</xdr:col>
      <xdr:colOff>101600</xdr:colOff>
      <xdr:row>99</xdr:row>
      <xdr:rowOff>54125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9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45252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701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104518</xdr:rowOff>
    </xdr:from>
    <xdr:to>
      <xdr:col>36</xdr:col>
      <xdr:colOff>165100</xdr:colOff>
      <xdr:row>99</xdr:row>
      <xdr:rowOff>34668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0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25795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9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144623</xdr:rowOff>
    </xdr:from>
    <xdr:to>
      <xdr:col>85</xdr:col>
      <xdr:colOff>127000</xdr:colOff>
      <xdr:row>38</xdr:row>
      <xdr:rowOff>40907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488273"/>
          <a:ext cx="8382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144623</xdr:rowOff>
    </xdr:from>
    <xdr:to>
      <xdr:col>81</xdr:col>
      <xdr:colOff>50800</xdr:colOff>
      <xdr:row>38</xdr:row>
      <xdr:rowOff>9382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488273"/>
          <a:ext cx="889000" cy="3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112329</xdr:rowOff>
    </xdr:from>
    <xdr:to>
      <xdr:col>76</xdr:col>
      <xdr:colOff>114300</xdr:colOff>
      <xdr:row>38</xdr:row>
      <xdr:rowOff>9382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455979"/>
          <a:ext cx="889000" cy="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112329</xdr:rowOff>
    </xdr:from>
    <xdr:to>
      <xdr:col>71</xdr:col>
      <xdr:colOff>177800</xdr:colOff>
      <xdr:row>38</xdr:row>
      <xdr:rowOff>132232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455979"/>
          <a:ext cx="889000" cy="19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161557</xdr:rowOff>
    </xdr:from>
    <xdr:to>
      <xdr:col>85</xdr:col>
      <xdr:colOff>177800</xdr:colOff>
      <xdr:row>38</xdr:row>
      <xdr:rowOff>91707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0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12984</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5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93823</xdr:rowOff>
    </xdr:from>
    <xdr:to>
      <xdr:col>81</xdr:col>
      <xdr:colOff>101600</xdr:colOff>
      <xdr:row>38</xdr:row>
      <xdr:rowOff>23972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4374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40500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21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130033</xdr:rowOff>
    </xdr:from>
    <xdr:to>
      <xdr:col>76</xdr:col>
      <xdr:colOff>165100</xdr:colOff>
      <xdr:row>38</xdr:row>
      <xdr:rowOff>60182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4736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76710</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2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61529</xdr:rowOff>
    </xdr:from>
    <xdr:to>
      <xdr:col>72</xdr:col>
      <xdr:colOff>38100</xdr:colOff>
      <xdr:row>37</xdr:row>
      <xdr:rowOff>163129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0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8206</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18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81432</xdr:rowOff>
    </xdr:from>
    <xdr:to>
      <xdr:col>67</xdr:col>
      <xdr:colOff>101600</xdr:colOff>
      <xdr:row>39</xdr:row>
      <xdr:rowOff>11582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2709</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6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141339</xdr:rowOff>
    </xdr:from>
    <xdr:to>
      <xdr:col>85</xdr:col>
      <xdr:colOff>127000</xdr:colOff>
      <xdr:row>76</xdr:row>
      <xdr:rowOff>147346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71539"/>
          <a:ext cx="8382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143483</xdr:rowOff>
    </xdr:from>
    <xdr:to>
      <xdr:col>81</xdr:col>
      <xdr:colOff>50800</xdr:colOff>
      <xdr:row>76</xdr:row>
      <xdr:rowOff>147346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173683"/>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143483</xdr:rowOff>
    </xdr:from>
    <xdr:to>
      <xdr:col>76</xdr:col>
      <xdr:colOff>114300</xdr:colOff>
      <xdr:row>76</xdr:row>
      <xdr:rowOff>153374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73683"/>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153374</xdr:rowOff>
    </xdr:from>
    <xdr:to>
      <xdr:col>71</xdr:col>
      <xdr:colOff>177800</xdr:colOff>
      <xdr:row>77</xdr:row>
      <xdr:rowOff>11517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83574"/>
          <a:ext cx="889000" cy="2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90539</xdr:rowOff>
    </xdr:from>
    <xdr:to>
      <xdr:col>85</xdr:col>
      <xdr:colOff>177800</xdr:colOff>
      <xdr:row>77</xdr:row>
      <xdr:rowOff>20689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113416</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96546</xdr:rowOff>
    </xdr:from>
    <xdr:to>
      <xdr:col>81</xdr:col>
      <xdr:colOff>101600</xdr:colOff>
      <xdr:row>77</xdr:row>
      <xdr:rowOff>26696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43224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0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92683</xdr:rowOff>
    </xdr:from>
    <xdr:to>
      <xdr:col>76</xdr:col>
      <xdr:colOff>165100</xdr:colOff>
      <xdr:row>77</xdr:row>
      <xdr:rowOff>22833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39360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9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102574</xdr:rowOff>
    </xdr:from>
    <xdr:to>
      <xdr:col>72</xdr:col>
      <xdr:colOff>38100</xdr:colOff>
      <xdr:row>77</xdr:row>
      <xdr:rowOff>32724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3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49251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0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132167</xdr:rowOff>
    </xdr:from>
    <xdr:to>
      <xdr:col>67</xdr:col>
      <xdr:colOff>101600</xdr:colOff>
      <xdr:row>77</xdr:row>
      <xdr:rowOff>62317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78843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93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82872</xdr:rowOff>
    </xdr:from>
    <xdr:to>
      <xdr:col>85</xdr:col>
      <xdr:colOff>127000</xdr:colOff>
      <xdr:row>98</xdr:row>
      <xdr:rowOff>131598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84972"/>
          <a:ext cx="838200" cy="4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82872</xdr:rowOff>
    </xdr:from>
    <xdr:to>
      <xdr:col>81</xdr:col>
      <xdr:colOff>50800</xdr:colOff>
      <xdr:row>98</xdr:row>
      <xdr:rowOff>142672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84972"/>
          <a:ext cx="889000" cy="5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142672</xdr:rowOff>
    </xdr:from>
    <xdr:to>
      <xdr:col>76</xdr:col>
      <xdr:colOff>114300</xdr:colOff>
      <xdr:row>99</xdr:row>
      <xdr:rowOff>18407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44772"/>
          <a:ext cx="889000" cy="4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18407</xdr:rowOff>
    </xdr:from>
    <xdr:to>
      <xdr:col>71</xdr:col>
      <xdr:colOff>177800</xdr:colOff>
      <xdr:row>99</xdr:row>
      <xdr:rowOff>29263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91957"/>
          <a:ext cx="889000" cy="1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80798</xdr:rowOff>
    </xdr:from>
    <xdr:to>
      <xdr:col>85</xdr:col>
      <xdr:colOff>177800</xdr:colOff>
      <xdr:row>99</xdr:row>
      <xdr:rowOff>10948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32072</xdr:rowOff>
    </xdr:from>
    <xdr:to>
      <xdr:col>81</xdr:col>
      <xdr:colOff>101600</xdr:colOff>
      <xdr:row>98</xdr:row>
      <xdr:rowOff>133672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124799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2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91872</xdr:rowOff>
    </xdr:from>
    <xdr:to>
      <xdr:col>76</xdr:col>
      <xdr:colOff>165100</xdr:colOff>
      <xdr:row>99</xdr:row>
      <xdr:rowOff>22022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13149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8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139057</xdr:rowOff>
    </xdr:from>
    <xdr:to>
      <xdr:col>72</xdr:col>
      <xdr:colOff>38100</xdr:colOff>
      <xdr:row>99</xdr:row>
      <xdr:rowOff>69207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60334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3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149913</xdr:rowOff>
    </xdr:from>
    <xdr:to>
      <xdr:col>67</xdr:col>
      <xdr:colOff>101600</xdr:colOff>
      <xdr:row>99</xdr:row>
      <xdr:rowOff>80063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71190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4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139261</xdr:rowOff>
    </xdr:from>
    <xdr:to>
      <xdr:col>116</xdr:col>
      <xdr:colOff>63500</xdr:colOff>
      <xdr:row>58</xdr:row>
      <xdr:rowOff>139274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3361"/>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139012</xdr:rowOff>
    </xdr:from>
    <xdr:to>
      <xdr:col>111</xdr:col>
      <xdr:colOff>177800</xdr:colOff>
      <xdr:row>58</xdr:row>
      <xdr:rowOff>139274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112"/>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138754</xdr:rowOff>
    </xdr:from>
    <xdr:to>
      <xdr:col>107</xdr:col>
      <xdr:colOff>50800</xdr:colOff>
      <xdr:row>58</xdr:row>
      <xdr:rowOff>139012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2854"/>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138729</xdr:rowOff>
    </xdr:from>
    <xdr:to>
      <xdr:col>102</xdr:col>
      <xdr:colOff>114300</xdr:colOff>
      <xdr:row>58</xdr:row>
      <xdr:rowOff>138754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2829"/>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88461</xdr:rowOff>
    </xdr:from>
    <xdr:to>
      <xdr:col>116</xdr:col>
      <xdr:colOff>114300</xdr:colOff>
      <xdr:row>59</xdr:row>
      <xdr:rowOff>18611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88474</xdr:rowOff>
    </xdr:from>
    <xdr:to>
      <xdr:col>112</xdr:col>
      <xdr:colOff>38100</xdr:colOff>
      <xdr:row>59</xdr:row>
      <xdr:rowOff>18624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9751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25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88212</xdr:rowOff>
    </xdr:from>
    <xdr:to>
      <xdr:col>107</xdr:col>
      <xdr:colOff>101600</xdr:colOff>
      <xdr:row>59</xdr:row>
      <xdr:rowOff>18362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9489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25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87954</xdr:rowOff>
    </xdr:from>
    <xdr:to>
      <xdr:col>102</xdr:col>
      <xdr:colOff>165100</xdr:colOff>
      <xdr:row>59</xdr:row>
      <xdr:rowOff>18104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9231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4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87929</xdr:rowOff>
    </xdr:from>
    <xdr:to>
      <xdr:col>98</xdr:col>
      <xdr:colOff>38100</xdr:colOff>
      <xdr:row>59</xdr:row>
      <xdr:rowOff>18079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9206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171056</xdr:rowOff>
    </xdr:from>
    <xdr:to>
      <xdr:col>116</xdr:col>
      <xdr:colOff>63500</xdr:colOff>
      <xdr:row>71</xdr:row>
      <xdr:rowOff>120396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172556"/>
          <a:ext cx="838200" cy="12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120396</xdr:rowOff>
    </xdr:from>
    <xdr:to>
      <xdr:col>111</xdr:col>
      <xdr:colOff>177800</xdr:colOff>
      <xdr:row>71</xdr:row>
      <xdr:rowOff>161646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293346"/>
          <a:ext cx="889000" cy="4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128689</xdr:rowOff>
    </xdr:from>
    <xdr:to>
      <xdr:col>107</xdr:col>
      <xdr:colOff>50800</xdr:colOff>
      <xdr:row>71</xdr:row>
      <xdr:rowOff>161646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301639"/>
          <a:ext cx="8890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98920</xdr:rowOff>
    </xdr:from>
    <xdr:to>
      <xdr:col>102</xdr:col>
      <xdr:colOff>114300</xdr:colOff>
      <xdr:row>71</xdr:row>
      <xdr:rowOff>128689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271870"/>
          <a:ext cx="889000" cy="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120256</xdr:rowOff>
    </xdr:from>
    <xdr:to>
      <xdr:col>116</xdr:col>
      <xdr:colOff>114300</xdr:colOff>
      <xdr:row>71</xdr:row>
      <xdr:rowOff>50406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1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143133</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197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69596</xdr:rowOff>
    </xdr:from>
    <xdr:to>
      <xdr:col>112</xdr:col>
      <xdr:colOff>38100</xdr:colOff>
      <xdr:row>71</xdr:row>
      <xdr:rowOff>171196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2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16273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01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110846</xdr:rowOff>
    </xdr:from>
    <xdr:to>
      <xdr:col>107</xdr:col>
      <xdr:colOff>101600</xdr:colOff>
      <xdr:row>72</xdr:row>
      <xdr:rowOff>40996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2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57523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0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77889</xdr:rowOff>
    </xdr:from>
    <xdr:to>
      <xdr:col>102</xdr:col>
      <xdr:colOff>165100</xdr:colOff>
      <xdr:row>72</xdr:row>
      <xdr:rowOff>8039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2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24566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02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48120</xdr:rowOff>
    </xdr:from>
    <xdr:to>
      <xdr:col>98</xdr:col>
      <xdr:colOff>38100</xdr:colOff>
      <xdr:row>71</xdr:row>
      <xdr:rowOff>149720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2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166247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19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性質別歳出の特徴は、扶助費が高い水準を推移していることである。この主な要因は、町の重要施策として少子化・子育て支援施策（医療費の無償化・保育料軽減）にいち早くから取り組んできたためである。また、町内に医療施設が数多く存在することから、町民の利便性が高いため、医療費、給付費、保護措置費等が高い水準にあるため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維持補修費は、施設の老朽化が進み修繕を余儀なくされている状況であり、公共施設等総合管理計画に基づく計画的な管理・運営を行っていく。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平成２３年度から実施した緊急防災・減災事業や都市再生整備計画事業等の大型事業に伴い、地方債残高が増加した。近年は、選択と集中による新規事業の抑制に努めているものの公債費は高止まりの状況が続くと見込まれるため、借入の抑制を図りながら、徐々に減少させていく。</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高い水準を推移している。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税（料）や使用料等の適正化を図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水道、下水道事業については、今後法適用化となるので、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一般会計の負担軽減に努めたい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熊本県苓北町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6,571
6,501
67.58
5,874,180
5,556,929
277,455
3,556,845
6,283,462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152273</xdr:rowOff>
    </xdr:from>
    <xdr:to>
      <xdr:col>24</xdr:col>
      <xdr:colOff>63500</xdr:colOff>
      <xdr:row>34</xdr:row>
      <xdr:rowOff>8446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10123"/>
          <a:ext cx="8382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152273</xdr:rowOff>
    </xdr:from>
    <xdr:to>
      <xdr:col>19</xdr:col>
      <xdr:colOff>177800</xdr:colOff>
      <xdr:row>34</xdr:row>
      <xdr:rowOff>2349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10123"/>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2349</xdr:rowOff>
    </xdr:from>
    <xdr:to>
      <xdr:col>15</xdr:col>
      <xdr:colOff>50800</xdr:colOff>
      <xdr:row>34</xdr:row>
      <xdr:rowOff>22733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3164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22733</xdr:rowOff>
    </xdr:from>
    <xdr:to>
      <xdr:col>10</xdr:col>
      <xdr:colOff>114300</xdr:colOff>
      <xdr:row>34</xdr:row>
      <xdr:rowOff>62357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5203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129096</xdr:rowOff>
    </xdr:from>
    <xdr:to>
      <xdr:col>24</xdr:col>
      <xdr:colOff>114300</xdr:colOff>
      <xdr:row>34</xdr:row>
      <xdr:rowOff>59246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8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151973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3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101473</xdr:rowOff>
    </xdr:from>
    <xdr:to>
      <xdr:col>20</xdr:col>
      <xdr:colOff>38100</xdr:colOff>
      <xdr:row>34</xdr:row>
      <xdr:rowOff>31623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48150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122999</xdr:rowOff>
    </xdr:from>
    <xdr:to>
      <xdr:col>15</xdr:col>
      <xdr:colOff>101600</xdr:colOff>
      <xdr:row>34</xdr:row>
      <xdr:rowOff>53149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8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69676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143383</xdr:rowOff>
    </xdr:from>
    <xdr:to>
      <xdr:col>10</xdr:col>
      <xdr:colOff>165100</xdr:colOff>
      <xdr:row>34</xdr:row>
      <xdr:rowOff>73533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90060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7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11557</xdr:rowOff>
    </xdr:from>
    <xdr:to>
      <xdr:col>6</xdr:col>
      <xdr:colOff>38100</xdr:colOff>
      <xdr:row>34</xdr:row>
      <xdr:rowOff>113157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129684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80996</xdr:rowOff>
    </xdr:from>
    <xdr:to>
      <xdr:col>24</xdr:col>
      <xdr:colOff>63500</xdr:colOff>
      <xdr:row>58</xdr:row>
      <xdr:rowOff>90177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25096"/>
          <a:ext cx="8382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35753</xdr:rowOff>
    </xdr:from>
    <xdr:to>
      <xdr:col>19</xdr:col>
      <xdr:colOff>177800</xdr:colOff>
      <xdr:row>58</xdr:row>
      <xdr:rowOff>90177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79853"/>
          <a:ext cx="889000" cy="5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35753</xdr:rowOff>
    </xdr:from>
    <xdr:to>
      <xdr:col>15</xdr:col>
      <xdr:colOff>50800</xdr:colOff>
      <xdr:row>58</xdr:row>
      <xdr:rowOff>136109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79853"/>
          <a:ext cx="889000" cy="10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136109</xdr:rowOff>
    </xdr:from>
    <xdr:to>
      <xdr:col>10</xdr:col>
      <xdr:colOff>114300</xdr:colOff>
      <xdr:row>58</xdr:row>
      <xdr:rowOff>142994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80209"/>
          <a:ext cx="8890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30196</xdr:rowOff>
    </xdr:from>
    <xdr:to>
      <xdr:col>24</xdr:col>
      <xdr:colOff>114300</xdr:colOff>
      <xdr:row>58</xdr:row>
      <xdr:rowOff>131796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39377</xdr:rowOff>
    </xdr:from>
    <xdr:to>
      <xdr:col>20</xdr:col>
      <xdr:colOff>38100</xdr:colOff>
      <xdr:row>58</xdr:row>
      <xdr:rowOff>140977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132104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7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156403</xdr:rowOff>
    </xdr:from>
    <xdr:to>
      <xdr:col>15</xdr:col>
      <xdr:colOff>101600</xdr:colOff>
      <xdr:row>58</xdr:row>
      <xdr:rowOff>86553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77680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2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85309</xdr:rowOff>
    </xdr:from>
    <xdr:to>
      <xdr:col>10</xdr:col>
      <xdr:colOff>165100</xdr:colOff>
      <xdr:row>59</xdr:row>
      <xdr:rowOff>15459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6586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2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92194</xdr:rowOff>
    </xdr:from>
    <xdr:to>
      <xdr:col>6</xdr:col>
      <xdr:colOff>38100</xdr:colOff>
      <xdr:row>59</xdr:row>
      <xdr:rowOff>22344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13471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2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141555</xdr:rowOff>
    </xdr:from>
    <xdr:to>
      <xdr:col>24</xdr:col>
      <xdr:colOff>63500</xdr:colOff>
      <xdr:row>75</xdr:row>
      <xdr:rowOff>12788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28855"/>
          <a:ext cx="8382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141555</xdr:rowOff>
    </xdr:from>
    <xdr:to>
      <xdr:col>19</xdr:col>
      <xdr:colOff>177800</xdr:colOff>
      <xdr:row>75</xdr:row>
      <xdr:rowOff>158341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28855"/>
          <a:ext cx="889000" cy="18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158341</xdr:rowOff>
    </xdr:from>
    <xdr:to>
      <xdr:col>15</xdr:col>
      <xdr:colOff>50800</xdr:colOff>
      <xdr:row>76</xdr:row>
      <xdr:rowOff>2553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17091"/>
          <a:ext cx="889000" cy="1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160672</xdr:rowOff>
    </xdr:from>
    <xdr:to>
      <xdr:col>10</xdr:col>
      <xdr:colOff>114300</xdr:colOff>
      <xdr:row>76</xdr:row>
      <xdr:rowOff>2553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19422"/>
          <a:ext cx="889000" cy="1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133438</xdr:rowOff>
    </xdr:from>
    <xdr:to>
      <xdr:col>24</xdr:col>
      <xdr:colOff>114300</xdr:colOff>
      <xdr:row>75</xdr:row>
      <xdr:rowOff>63588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156315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7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90755</xdr:rowOff>
    </xdr:from>
    <xdr:to>
      <xdr:col>20</xdr:col>
      <xdr:colOff>38100</xdr:colOff>
      <xdr:row>75</xdr:row>
      <xdr:rowOff>20905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37432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5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107541</xdr:rowOff>
    </xdr:from>
    <xdr:to>
      <xdr:col>15</xdr:col>
      <xdr:colOff>101600</xdr:colOff>
      <xdr:row>76</xdr:row>
      <xdr:rowOff>37691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6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54218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4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123203</xdr:rowOff>
    </xdr:from>
    <xdr:to>
      <xdr:col>10</xdr:col>
      <xdr:colOff>165100</xdr:colOff>
      <xdr:row>76</xdr:row>
      <xdr:rowOff>53353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69880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109872</xdr:rowOff>
    </xdr:from>
    <xdr:to>
      <xdr:col>6</xdr:col>
      <xdr:colOff>38100</xdr:colOff>
      <xdr:row>76</xdr:row>
      <xdr:rowOff>40022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6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56549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4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140906</xdr:rowOff>
    </xdr:from>
    <xdr:to>
      <xdr:col>24</xdr:col>
      <xdr:colOff>63500</xdr:colOff>
      <xdr:row>98</xdr:row>
      <xdr:rowOff>150040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43006"/>
          <a:ext cx="838200" cy="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150040</xdr:rowOff>
    </xdr:from>
    <xdr:to>
      <xdr:col>19</xdr:col>
      <xdr:colOff>177800</xdr:colOff>
      <xdr:row>98</xdr:row>
      <xdr:rowOff>169377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52140"/>
          <a:ext cx="889000" cy="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167745</xdr:rowOff>
    </xdr:from>
    <xdr:to>
      <xdr:col>15</xdr:col>
      <xdr:colOff>50800</xdr:colOff>
      <xdr:row>98</xdr:row>
      <xdr:rowOff>169377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6984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166562</xdr:rowOff>
    </xdr:from>
    <xdr:to>
      <xdr:col>10</xdr:col>
      <xdr:colOff>114300</xdr:colOff>
      <xdr:row>98</xdr:row>
      <xdr:rowOff>167745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68662"/>
          <a:ext cx="889000" cy="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90106</xdr:rowOff>
    </xdr:from>
    <xdr:to>
      <xdr:col>24</xdr:col>
      <xdr:colOff>114300</xdr:colOff>
      <xdr:row>99</xdr:row>
      <xdr:rowOff>20256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99240</xdr:rowOff>
    </xdr:from>
    <xdr:to>
      <xdr:col>20</xdr:col>
      <xdr:colOff>38100</xdr:colOff>
      <xdr:row>99</xdr:row>
      <xdr:rowOff>29390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20517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118577</xdr:rowOff>
    </xdr:from>
    <xdr:to>
      <xdr:col>15</xdr:col>
      <xdr:colOff>101600</xdr:colOff>
      <xdr:row>99</xdr:row>
      <xdr:rowOff>48727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39854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116945</xdr:rowOff>
    </xdr:from>
    <xdr:to>
      <xdr:col>10</xdr:col>
      <xdr:colOff>165100</xdr:colOff>
      <xdr:row>99</xdr:row>
      <xdr:rowOff>47095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38222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115762</xdr:rowOff>
    </xdr:from>
    <xdr:to>
      <xdr:col>6</xdr:col>
      <xdr:colOff>38100</xdr:colOff>
      <xdr:row>99</xdr:row>
      <xdr:rowOff>45912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37039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23339</xdr:rowOff>
    </xdr:from>
    <xdr:to>
      <xdr:col>55</xdr:col>
      <xdr:colOff>0</xdr:colOff>
      <xdr:row>58</xdr:row>
      <xdr:rowOff>54303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67439"/>
          <a:ext cx="838200" cy="3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23339</xdr:rowOff>
    </xdr:from>
    <xdr:to>
      <xdr:col>50</xdr:col>
      <xdr:colOff>114300</xdr:colOff>
      <xdr:row>58</xdr:row>
      <xdr:rowOff>48740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67439"/>
          <a:ext cx="889000" cy="2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48740</xdr:rowOff>
    </xdr:from>
    <xdr:to>
      <xdr:col>45</xdr:col>
      <xdr:colOff>177800</xdr:colOff>
      <xdr:row>58</xdr:row>
      <xdr:rowOff>86924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92840"/>
          <a:ext cx="889000" cy="3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54284</xdr:rowOff>
    </xdr:from>
    <xdr:to>
      <xdr:col>41</xdr:col>
      <xdr:colOff>50800</xdr:colOff>
      <xdr:row>58</xdr:row>
      <xdr:rowOff>86924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98384"/>
          <a:ext cx="889000" cy="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3503</xdr:rowOff>
    </xdr:from>
    <xdr:to>
      <xdr:col>55</xdr:col>
      <xdr:colOff>50800</xdr:colOff>
      <xdr:row>58</xdr:row>
      <xdr:rowOff>105103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153380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143989</xdr:rowOff>
    </xdr:from>
    <xdr:to>
      <xdr:col>50</xdr:col>
      <xdr:colOff>165100</xdr:colOff>
      <xdr:row>58</xdr:row>
      <xdr:rowOff>74139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65266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169390</xdr:rowOff>
    </xdr:from>
    <xdr:to>
      <xdr:col>46</xdr:col>
      <xdr:colOff>38100</xdr:colOff>
      <xdr:row>58</xdr:row>
      <xdr:rowOff>99540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90667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3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36124</xdr:rowOff>
    </xdr:from>
    <xdr:to>
      <xdr:col>41</xdr:col>
      <xdr:colOff>101600</xdr:colOff>
      <xdr:row>58</xdr:row>
      <xdr:rowOff>137724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128851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7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3484</xdr:rowOff>
    </xdr:from>
    <xdr:to>
      <xdr:col>36</xdr:col>
      <xdr:colOff>165100</xdr:colOff>
      <xdr:row>58</xdr:row>
      <xdr:rowOff>105084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96211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4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81091</xdr:rowOff>
    </xdr:from>
    <xdr:to>
      <xdr:col>55</xdr:col>
      <xdr:colOff>0</xdr:colOff>
      <xdr:row>78</xdr:row>
      <xdr:rowOff>108184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54191"/>
          <a:ext cx="838200" cy="2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108184</xdr:rowOff>
    </xdr:from>
    <xdr:to>
      <xdr:col>50</xdr:col>
      <xdr:colOff>114300</xdr:colOff>
      <xdr:row>78</xdr:row>
      <xdr:rowOff>115498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81284"/>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115498</xdr:rowOff>
    </xdr:from>
    <xdr:to>
      <xdr:col>45</xdr:col>
      <xdr:colOff>177800</xdr:colOff>
      <xdr:row>78</xdr:row>
      <xdr:rowOff>143743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88598"/>
          <a:ext cx="889000" cy="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143743</xdr:rowOff>
    </xdr:from>
    <xdr:to>
      <xdr:col>41</xdr:col>
      <xdr:colOff>50800</xdr:colOff>
      <xdr:row>78</xdr:row>
      <xdr:rowOff>151823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16843"/>
          <a:ext cx="889000" cy="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30291</xdr:rowOff>
    </xdr:from>
    <xdr:to>
      <xdr:col>55</xdr:col>
      <xdr:colOff>50800</xdr:colOff>
      <xdr:row>78</xdr:row>
      <xdr:rowOff>131891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8718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57384</xdr:rowOff>
    </xdr:from>
    <xdr:to>
      <xdr:col>50</xdr:col>
      <xdr:colOff>165100</xdr:colOff>
      <xdr:row>78</xdr:row>
      <xdr:rowOff>158984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150111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2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64698</xdr:rowOff>
    </xdr:from>
    <xdr:to>
      <xdr:col>46</xdr:col>
      <xdr:colOff>38100</xdr:colOff>
      <xdr:row>78</xdr:row>
      <xdr:rowOff>166298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157425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3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92943</xdr:rowOff>
    </xdr:from>
    <xdr:to>
      <xdr:col>41</xdr:col>
      <xdr:colOff>101600</xdr:colOff>
      <xdr:row>79</xdr:row>
      <xdr:rowOff>23093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6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14220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5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101023</xdr:rowOff>
    </xdr:from>
    <xdr:to>
      <xdr:col>36</xdr:col>
      <xdr:colOff>165100</xdr:colOff>
      <xdr:row>79</xdr:row>
      <xdr:rowOff>31173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22300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135586</xdr:rowOff>
    </xdr:from>
    <xdr:to>
      <xdr:col>55</xdr:col>
      <xdr:colOff>0</xdr:colOff>
      <xdr:row>97</xdr:row>
      <xdr:rowOff>7414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94786"/>
          <a:ext cx="838200" cy="4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7414</xdr:rowOff>
    </xdr:from>
    <xdr:to>
      <xdr:col>50</xdr:col>
      <xdr:colOff>114300</xdr:colOff>
      <xdr:row>97</xdr:row>
      <xdr:rowOff>43966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38064"/>
          <a:ext cx="889000" cy="3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43966</xdr:rowOff>
    </xdr:from>
    <xdr:to>
      <xdr:col>45</xdr:col>
      <xdr:colOff>177800</xdr:colOff>
      <xdr:row>97</xdr:row>
      <xdr:rowOff>61903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74616"/>
          <a:ext cx="889000" cy="1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50149</xdr:rowOff>
    </xdr:from>
    <xdr:to>
      <xdr:col>41</xdr:col>
      <xdr:colOff>50800</xdr:colOff>
      <xdr:row>97</xdr:row>
      <xdr:rowOff>61903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80799"/>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84786</xdr:rowOff>
    </xdr:from>
    <xdr:to>
      <xdr:col>55</xdr:col>
      <xdr:colOff>50800</xdr:colOff>
      <xdr:row>97</xdr:row>
      <xdr:rowOff>14936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63213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2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128064</xdr:rowOff>
    </xdr:from>
    <xdr:to>
      <xdr:col>50</xdr:col>
      <xdr:colOff>165100</xdr:colOff>
      <xdr:row>97</xdr:row>
      <xdr:rowOff>58214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49341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7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164616</xdr:rowOff>
    </xdr:from>
    <xdr:to>
      <xdr:col>46</xdr:col>
      <xdr:colOff>38100</xdr:colOff>
      <xdr:row>97</xdr:row>
      <xdr:rowOff>94766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2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85893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1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11103</xdr:rowOff>
    </xdr:from>
    <xdr:to>
      <xdr:col>41</xdr:col>
      <xdr:colOff>101600</xdr:colOff>
      <xdr:row>97</xdr:row>
      <xdr:rowOff>112703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103830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170799</xdr:rowOff>
    </xdr:from>
    <xdr:to>
      <xdr:col>36</xdr:col>
      <xdr:colOff>165100</xdr:colOff>
      <xdr:row>97</xdr:row>
      <xdr:rowOff>100949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2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92076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24447</xdr:rowOff>
    </xdr:from>
    <xdr:to>
      <xdr:col>85</xdr:col>
      <xdr:colOff>127000</xdr:colOff>
      <xdr:row>38</xdr:row>
      <xdr:rowOff>36602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68097"/>
          <a:ext cx="838200" cy="18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30315</xdr:rowOff>
    </xdr:from>
    <xdr:to>
      <xdr:col>81</xdr:col>
      <xdr:colOff>50800</xdr:colOff>
      <xdr:row>38</xdr:row>
      <xdr:rowOff>36602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54541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30315</xdr:rowOff>
    </xdr:from>
    <xdr:to>
      <xdr:col>76</xdr:col>
      <xdr:colOff>114300</xdr:colOff>
      <xdr:row>38</xdr:row>
      <xdr:rowOff>38392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545415"/>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38392</xdr:rowOff>
    </xdr:from>
    <xdr:to>
      <xdr:col>71</xdr:col>
      <xdr:colOff>177800</xdr:colOff>
      <xdr:row>38</xdr:row>
      <xdr:rowOff>70910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553492"/>
          <a:ext cx="889000" cy="3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145097</xdr:rowOff>
    </xdr:from>
    <xdr:to>
      <xdr:col>85</xdr:col>
      <xdr:colOff>177800</xdr:colOff>
      <xdr:row>37</xdr:row>
      <xdr:rowOff>75247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167974</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157251</xdr:rowOff>
    </xdr:from>
    <xdr:to>
      <xdr:col>81</xdr:col>
      <xdr:colOff>101600</xdr:colOff>
      <xdr:row>38</xdr:row>
      <xdr:rowOff>87401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78529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150965</xdr:rowOff>
    </xdr:from>
    <xdr:to>
      <xdr:col>76</xdr:col>
      <xdr:colOff>165100</xdr:colOff>
      <xdr:row>38</xdr:row>
      <xdr:rowOff>81114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94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72242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159042</xdr:rowOff>
    </xdr:from>
    <xdr:to>
      <xdr:col>72</xdr:col>
      <xdr:colOff>38100</xdr:colOff>
      <xdr:row>38</xdr:row>
      <xdr:rowOff>89192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20110</xdr:rowOff>
    </xdr:from>
    <xdr:to>
      <xdr:col>67</xdr:col>
      <xdr:colOff>101600</xdr:colOff>
      <xdr:row>38</xdr:row>
      <xdr:rowOff>121710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112837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4708</xdr:rowOff>
    </xdr:from>
    <xdr:to>
      <xdr:col>85</xdr:col>
      <xdr:colOff>127000</xdr:colOff>
      <xdr:row>58</xdr:row>
      <xdr:rowOff>21209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48808"/>
          <a:ext cx="8382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35470</xdr:rowOff>
    </xdr:from>
    <xdr:to>
      <xdr:col>81</xdr:col>
      <xdr:colOff>50800</xdr:colOff>
      <xdr:row>58</xdr:row>
      <xdr:rowOff>21209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08120"/>
          <a:ext cx="889000" cy="1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35470</xdr:rowOff>
    </xdr:from>
    <xdr:to>
      <xdr:col>76</xdr:col>
      <xdr:colOff>114300</xdr:colOff>
      <xdr:row>57</xdr:row>
      <xdr:rowOff>160693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08120"/>
          <a:ext cx="889000" cy="1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160693</xdr:rowOff>
    </xdr:from>
    <xdr:to>
      <xdr:col>71</xdr:col>
      <xdr:colOff>177800</xdr:colOff>
      <xdr:row>58</xdr:row>
      <xdr:rowOff>2803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33343"/>
          <a:ext cx="889000" cy="1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125358</xdr:rowOff>
    </xdr:from>
    <xdr:to>
      <xdr:col>85</xdr:col>
      <xdr:colOff>177800</xdr:colOff>
      <xdr:row>58</xdr:row>
      <xdr:rowOff>55508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40285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1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141859</xdr:rowOff>
    </xdr:from>
    <xdr:to>
      <xdr:col>81</xdr:col>
      <xdr:colOff>101600</xdr:colOff>
      <xdr:row>58</xdr:row>
      <xdr:rowOff>72009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63136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156120</xdr:rowOff>
    </xdr:from>
    <xdr:to>
      <xdr:col>76</xdr:col>
      <xdr:colOff>165100</xdr:colOff>
      <xdr:row>57</xdr:row>
      <xdr:rowOff>86270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102797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3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109893</xdr:rowOff>
    </xdr:from>
    <xdr:to>
      <xdr:col>72</xdr:col>
      <xdr:colOff>38100</xdr:colOff>
      <xdr:row>58</xdr:row>
      <xdr:rowOff>40043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8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31170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7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123453</xdr:rowOff>
    </xdr:from>
    <xdr:to>
      <xdr:col>67</xdr:col>
      <xdr:colOff>101600</xdr:colOff>
      <xdr:row>58</xdr:row>
      <xdr:rowOff>53603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44730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144622</xdr:rowOff>
    </xdr:from>
    <xdr:to>
      <xdr:col>85</xdr:col>
      <xdr:colOff>127000</xdr:colOff>
      <xdr:row>78</xdr:row>
      <xdr:rowOff>40906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346272"/>
          <a:ext cx="8382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144622</xdr:rowOff>
    </xdr:from>
    <xdr:to>
      <xdr:col>81</xdr:col>
      <xdr:colOff>50800</xdr:colOff>
      <xdr:row>78</xdr:row>
      <xdr:rowOff>9382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346272"/>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112330</xdr:rowOff>
    </xdr:from>
    <xdr:to>
      <xdr:col>76</xdr:col>
      <xdr:colOff>114300</xdr:colOff>
      <xdr:row>78</xdr:row>
      <xdr:rowOff>9382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313980"/>
          <a:ext cx="889000" cy="6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112330</xdr:rowOff>
    </xdr:from>
    <xdr:to>
      <xdr:col>71</xdr:col>
      <xdr:colOff>177800</xdr:colOff>
      <xdr:row>78</xdr:row>
      <xdr:rowOff>132232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313980"/>
          <a:ext cx="889000" cy="19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161556</xdr:rowOff>
    </xdr:from>
    <xdr:to>
      <xdr:col>85</xdr:col>
      <xdr:colOff>177800</xdr:colOff>
      <xdr:row>78</xdr:row>
      <xdr:rowOff>91706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6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12983</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93822</xdr:rowOff>
    </xdr:from>
    <xdr:to>
      <xdr:col>81</xdr:col>
      <xdr:colOff>101600</xdr:colOff>
      <xdr:row>78</xdr:row>
      <xdr:rowOff>23972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2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40499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07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130032</xdr:rowOff>
    </xdr:from>
    <xdr:to>
      <xdr:col>76</xdr:col>
      <xdr:colOff>165100</xdr:colOff>
      <xdr:row>78</xdr:row>
      <xdr:rowOff>60182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33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76709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10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61530</xdr:rowOff>
    </xdr:from>
    <xdr:to>
      <xdr:col>72</xdr:col>
      <xdr:colOff>38100</xdr:colOff>
      <xdr:row>77</xdr:row>
      <xdr:rowOff>163130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2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8207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03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81432</xdr:rowOff>
    </xdr:from>
    <xdr:to>
      <xdr:col>67</xdr:col>
      <xdr:colOff>101600</xdr:colOff>
      <xdr:row>79</xdr:row>
      <xdr:rowOff>11582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2709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54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141339</xdr:rowOff>
    </xdr:from>
    <xdr:to>
      <xdr:col>85</xdr:col>
      <xdr:colOff>127000</xdr:colOff>
      <xdr:row>96</xdr:row>
      <xdr:rowOff>147346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00539"/>
          <a:ext cx="8382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143483</xdr:rowOff>
    </xdr:from>
    <xdr:to>
      <xdr:col>81</xdr:col>
      <xdr:colOff>50800</xdr:colOff>
      <xdr:row>96</xdr:row>
      <xdr:rowOff>147346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02683"/>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143483</xdr:rowOff>
    </xdr:from>
    <xdr:to>
      <xdr:col>76</xdr:col>
      <xdr:colOff>114300</xdr:colOff>
      <xdr:row>96</xdr:row>
      <xdr:rowOff>153374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02683"/>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153374</xdr:rowOff>
    </xdr:from>
    <xdr:to>
      <xdr:col>71</xdr:col>
      <xdr:colOff>177800</xdr:colOff>
      <xdr:row>97</xdr:row>
      <xdr:rowOff>11517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12574"/>
          <a:ext cx="889000" cy="2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90539</xdr:rowOff>
    </xdr:from>
    <xdr:to>
      <xdr:col>85</xdr:col>
      <xdr:colOff>177800</xdr:colOff>
      <xdr:row>97</xdr:row>
      <xdr:rowOff>20689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113416</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0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96546</xdr:rowOff>
    </xdr:from>
    <xdr:to>
      <xdr:col>81</xdr:col>
      <xdr:colOff>101600</xdr:colOff>
      <xdr:row>97</xdr:row>
      <xdr:rowOff>26696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43223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33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92683</xdr:rowOff>
    </xdr:from>
    <xdr:to>
      <xdr:col>76</xdr:col>
      <xdr:colOff>165100</xdr:colOff>
      <xdr:row>97</xdr:row>
      <xdr:rowOff>22833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39360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32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102574</xdr:rowOff>
    </xdr:from>
    <xdr:to>
      <xdr:col>72</xdr:col>
      <xdr:colOff>38100</xdr:colOff>
      <xdr:row>97</xdr:row>
      <xdr:rowOff>32724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6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49251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33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132167</xdr:rowOff>
    </xdr:from>
    <xdr:to>
      <xdr:col>67</xdr:col>
      <xdr:colOff>101600</xdr:colOff>
      <xdr:row>97</xdr:row>
      <xdr:rowOff>62317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9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78844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6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本町の目的別歳出の特徴は、民生費、公債費が高い水準を推移していることである。主な要因は、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民生費については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の重要施策として実施している少子化・子育て支援施策、給付費等に係る扶助費等が他市町村に比べ高い水準にあり、公債費については東日本大震災発生後、防災計画の見直しを行い、平成２３年度より緊急防災・減災事業債を活用し拠点避難地、避難所施設等の整備を実施してきたことにより、地方債残高が増加したこと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は、低い水準を推移している。これは、児童・生徒数が少なく、減少傾向にあるのが一因と考えられるが、近年導入した１人に１台のタブレット等も活用し、学力向上と地域の将来を担う人材育成に努めた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ただし、今後は中学校校舎改築が検討されており経費増が見込まれる。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広域連合で実施している塵芥処理事業で、新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処理施設の建設があるため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財政調整基金残高は、地方税の増等により＋１６１，５３８千円となった。　</a:t>
          </a:r>
        </a:p>
        <a:p>
          <a:r>
            <a:rPr kumimoji="1" lang="ja-JP" altLang="en-US" sz="1300">
              <a:latin typeface="ＭＳ ゴシック" pitchFamily="49" charset="-128"/>
              <a:ea typeface="ＭＳ ゴシック" pitchFamily="49" charset="-128"/>
            </a:rPr>
            <a:t>　実質収支比率は、前年度と比較して、標準財政規模が△１４８，２２３千円となったが実質収支が地方税等により＋１２３，８６９千円となったため増加した。</a:t>
          </a:r>
        </a:p>
        <a:p>
          <a:r>
            <a:rPr kumimoji="1" lang="ja-JP" altLang="en-US" sz="1300">
              <a:latin typeface="ＭＳ ゴシック" pitchFamily="49" charset="-128"/>
              <a:ea typeface="ＭＳ ゴシック" pitchFamily="49" charset="-128"/>
            </a:rPr>
            <a:t>　実質単年度収支は、前年度と比較して、標準財政規模が△１４８，２２３千円となり、単年度収支が＋９１，０２６千円となっているが、財政調整基金積立金が△１４３，２７９千円となり減少した。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熊本県苓北町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連結実質赤字比率は、全会計において黒字収支であるため赤字比率はない。</a:t>
          </a:r>
        </a:p>
        <a:p>
          <a:r>
            <a:rPr kumimoji="1" lang="ja-JP" altLang="en-US" sz="1400">
              <a:latin typeface="ＭＳ ゴシック" pitchFamily="49" charset="-128"/>
              <a:ea typeface="ＭＳ ゴシック" pitchFamily="49" charset="-128"/>
            </a:rPr>
            <a:t>　水道特別会計は、一般会計からの公債費財源繰出しが今後も続き、施設の老朽化等による更新も続くため、定期的な料金の見直しを行っていく必要がある（平成２１年度料金改定）。</a:t>
          </a:r>
        </a:p>
        <a:p>
          <a:r>
            <a:rPr kumimoji="1" lang="ja-JP" altLang="en-US" sz="1400">
              <a:latin typeface="ＭＳ ゴシック" pitchFamily="49" charset="-128"/>
              <a:ea typeface="ＭＳ ゴシック" pitchFamily="49" charset="-128"/>
            </a:rPr>
            <a:t>　下水道特別会計は、一般会計からの公債費財源繰出しが、当面２億円程度で推移することが見込まれている。今後の設備更新のためにも定期的な料金の見直しを行っていく必要がある（平成２８年度料金改定）。</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なお、水道、下水道特別会計については、今後法適用化予定である。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宅地造成事業特別会計は、土地区画の売却がなかった。今後は土地の販売・促進に努める。</a:t>
          </a:r>
        </a:p>
        <a:p>
          <a:r>
            <a:rPr kumimoji="1" lang="ja-JP" altLang="en-US" sz="1400">
              <a:latin typeface="ＭＳ ゴシック" pitchFamily="49" charset="-128"/>
              <a:ea typeface="ＭＳ ゴシック" pitchFamily="49" charset="-128"/>
            </a:rPr>
            <a:t>　国民健康保険特別会計は、熊本県全市町村の国保税（料）の統一に向けて進めており、併せて医療費適正化に引き続き取り組む。</a:t>
          </a:r>
        </a:p>
        <a:p>
          <a:r>
            <a:rPr kumimoji="1" lang="ja-JP" altLang="en-US" sz="1400">
              <a:latin typeface="ＭＳ ゴシック" pitchFamily="49" charset="-128"/>
              <a:ea typeface="ＭＳ ゴシック" pitchFamily="49" charset="-128"/>
            </a:rPr>
            <a:t>　各会計独立採算性に立ち返り、税（料）率や使用料等の適正化を図り、一般会計の負担を軽減するよう努める。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5874180</v>
      </c>
      <c r="BO4" s="371"/>
      <c r="BP4" s="371"/>
      <c r="BQ4" s="371"/>
      <c r="BR4" s="371"/>
      <c r="BS4" s="371"/>
      <c r="BT4" s="371"/>
      <c r="BU4" s="372"/>
      <c r="BV4" s="370">
        <v>5710938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7.8</v>
      </c>
      <c r="CU4" s="377"/>
      <c r="CV4" s="377"/>
      <c r="CW4" s="377"/>
      <c r="CX4" s="377"/>
      <c r="CY4" s="377"/>
      <c r="CZ4" s="377"/>
      <c r="DA4" s="378"/>
      <c r="DB4" s="376">
        <v>4.0999999999999996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5556929</v>
      </c>
      <c r="BO5" s="408"/>
      <c r="BP5" s="408"/>
      <c r="BQ5" s="408"/>
      <c r="BR5" s="408"/>
      <c r="BS5" s="408"/>
      <c r="BT5" s="408"/>
      <c r="BU5" s="409"/>
      <c r="BV5" s="407">
        <v>5528074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87.2</v>
      </c>
      <c r="CU5" s="405"/>
      <c r="CV5" s="405"/>
      <c r="CW5" s="405"/>
      <c r="CX5" s="405"/>
      <c r="CY5" s="405"/>
      <c r="CZ5" s="405"/>
      <c r="DA5" s="406"/>
      <c r="DB5" s="404">
        <v>85.1</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317251</v>
      </c>
      <c r="BO6" s="408"/>
      <c r="BP6" s="408"/>
      <c r="BQ6" s="408"/>
      <c r="BR6" s="408"/>
      <c r="BS6" s="408"/>
      <c r="BT6" s="408"/>
      <c r="BU6" s="409"/>
      <c r="BV6" s="407">
        <v>182864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87.2</v>
      </c>
      <c r="CU6" s="445"/>
      <c r="CV6" s="445"/>
      <c r="CW6" s="445"/>
      <c r="CX6" s="445"/>
      <c r="CY6" s="445"/>
      <c r="CZ6" s="445"/>
      <c r="DA6" s="446"/>
      <c r="DB6" s="444">
        <v>88.3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39796</v>
      </c>
      <c r="BO7" s="408"/>
      <c r="BP7" s="408"/>
      <c r="BQ7" s="408"/>
      <c r="BR7" s="408"/>
      <c r="BS7" s="408"/>
      <c r="BT7" s="408"/>
      <c r="BU7" s="409"/>
      <c r="BV7" s="407">
        <v>29278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3556845</v>
      </c>
      <c r="CU7" s="408"/>
      <c r="CV7" s="408"/>
      <c r="CW7" s="408"/>
      <c r="CX7" s="408"/>
      <c r="CY7" s="408"/>
      <c r="CZ7" s="408"/>
      <c r="DA7" s="409"/>
      <c r="DB7" s="407">
        <v>3705068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277455</v>
      </c>
      <c r="BO8" s="408"/>
      <c r="BP8" s="408"/>
      <c r="BQ8" s="408"/>
      <c r="BR8" s="408"/>
      <c r="BS8" s="408"/>
      <c r="BT8" s="408"/>
      <c r="BU8" s="409"/>
      <c r="BV8" s="407">
        <v>153586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0.43</v>
      </c>
      <c r="CU8" s="448"/>
      <c r="CV8" s="448"/>
      <c r="CW8" s="448"/>
      <c r="CX8" s="448"/>
      <c r="CY8" s="448"/>
      <c r="CZ8" s="448"/>
      <c r="DA8" s="449"/>
      <c r="DB8" s="447">
        <v>0.45</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7114</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123869</v>
      </c>
      <c r="BO9" s="408"/>
      <c r="BP9" s="408"/>
      <c r="BQ9" s="408"/>
      <c r="BR9" s="408"/>
      <c r="BS9" s="408"/>
      <c r="BT9" s="408"/>
      <c r="BU9" s="409"/>
      <c r="BV9" s="407">
        <v>32843</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17.3</v>
      </c>
      <c r="CU9" s="405"/>
      <c r="CV9" s="405"/>
      <c r="CW9" s="405"/>
      <c r="CX9" s="405"/>
      <c r="CY9" s="405"/>
      <c r="CZ9" s="405"/>
      <c r="DA9" s="406"/>
      <c r="DB9" s="404">
        <v>17.5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7739</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161538</v>
      </c>
      <c r="BO10" s="408"/>
      <c r="BP10" s="408"/>
      <c r="BQ10" s="408"/>
      <c r="BR10" s="408"/>
      <c r="BS10" s="408"/>
      <c r="BT10" s="408"/>
      <c r="BU10" s="409"/>
      <c r="BV10" s="407">
        <v>304817</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118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6571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118</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6501</v>
      </c>
      <c r="S13" s="492"/>
      <c r="T13" s="492"/>
      <c r="U13" s="492"/>
      <c r="V13" s="493"/>
      <c r="W13" s="423" t="s">
        <v>141</v>
      </c>
      <c r="X13" s="424"/>
      <c r="Y13" s="424"/>
      <c r="Z13" s="424"/>
      <c r="AA13" s="424"/>
      <c r="AB13" s="414"/>
      <c r="AC13" s="458">
        <v>483</v>
      </c>
      <c r="AD13" s="459"/>
      <c r="AE13" s="459"/>
      <c r="AF13" s="459"/>
      <c r="AG13" s="501"/>
      <c r="AH13" s="458">
        <v>583</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285407</v>
      </c>
      <c r="BO13" s="408"/>
      <c r="BP13" s="408"/>
      <c r="BQ13" s="408"/>
      <c r="BR13" s="408"/>
      <c r="BS13" s="408"/>
      <c r="BT13" s="408"/>
      <c r="BU13" s="409"/>
      <c r="BV13" s="407">
        <v>337660</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12.4</v>
      </c>
      <c r="CU13" s="405"/>
      <c r="CV13" s="405"/>
      <c r="CW13" s="405"/>
      <c r="CX13" s="405"/>
      <c r="CY13" s="405"/>
      <c r="CZ13" s="405"/>
      <c r="DA13" s="406"/>
      <c r="DB13" s="404">
        <v>12.9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6758</v>
      </c>
      <c r="S14" s="492"/>
      <c r="T14" s="492"/>
      <c r="U14" s="492"/>
      <c r="V14" s="493"/>
      <c r="W14" s="397"/>
      <c r="X14" s="398"/>
      <c r="Y14" s="398"/>
      <c r="Z14" s="398"/>
      <c r="AA14" s="398"/>
      <c r="AB14" s="387"/>
      <c r="AC14" s="494">
        <v>15.2</v>
      </c>
      <c r="AD14" s="495"/>
      <c r="AE14" s="495"/>
      <c r="AF14" s="495"/>
      <c r="AG14" s="496"/>
      <c r="AH14" s="494">
        <v>16.399999999999999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32.200000000000003</v>
      </c>
      <c r="CU14" s="506"/>
      <c r="CV14" s="506"/>
      <c r="CW14" s="506"/>
      <c r="CX14" s="506"/>
      <c r="CY14" s="506"/>
      <c r="CZ14" s="506"/>
      <c r="DA14" s="507"/>
      <c r="DB14" s="505">
        <v>49.3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140</v>
      </c>
      <c r="N15" s="499"/>
      <c r="O15" s="499"/>
      <c r="P15" s="499"/>
      <c r="Q15" s="500"/>
      <c r="R15" s="491">
        <v>6700</v>
      </c>
      <c r="S15" s="492"/>
      <c r="T15" s="492"/>
      <c r="U15" s="492"/>
      <c r="V15" s="493"/>
      <c r="W15" s="423" t="s">
        <v>148</v>
      </c>
      <c r="X15" s="424"/>
      <c r="Y15" s="424"/>
      <c r="Z15" s="424"/>
      <c r="AA15" s="424"/>
      <c r="AB15" s="414"/>
      <c r="AC15" s="458">
        <v>602</v>
      </c>
      <c r="AD15" s="459"/>
      <c r="AE15" s="459"/>
      <c r="AF15" s="459"/>
      <c r="AG15" s="501"/>
      <c r="AH15" s="458">
        <v>652</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1291564</v>
      </c>
      <c r="BO15" s="371"/>
      <c r="BP15" s="371"/>
      <c r="BQ15" s="371"/>
      <c r="BR15" s="371"/>
      <c r="BS15" s="371"/>
      <c r="BT15" s="371"/>
      <c r="BU15" s="372"/>
      <c r="BV15" s="370">
        <v>1272165</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19</v>
      </c>
      <c r="AD16" s="495"/>
      <c r="AE16" s="495"/>
      <c r="AF16" s="495"/>
      <c r="AG16" s="496"/>
      <c r="AH16" s="494">
        <v>18.3</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3139519</v>
      </c>
      <c r="BO16" s="408"/>
      <c r="BP16" s="408"/>
      <c r="BQ16" s="408"/>
      <c r="BR16" s="408"/>
      <c r="BS16" s="408"/>
      <c r="BT16" s="408"/>
      <c r="BU16" s="409"/>
      <c r="BV16" s="407">
        <v>3140862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2089</v>
      </c>
      <c r="AD17" s="459"/>
      <c r="AE17" s="459"/>
      <c r="AF17" s="459"/>
      <c r="AG17" s="501"/>
      <c r="AH17" s="458">
        <v>2319</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1651670</v>
      </c>
      <c r="BO17" s="408"/>
      <c r="BP17" s="408"/>
      <c r="BQ17" s="408"/>
      <c r="BR17" s="408"/>
      <c r="BS17" s="408"/>
      <c r="BT17" s="408"/>
      <c r="BU17" s="409"/>
      <c r="BV17" s="407">
        <v>1632563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67.58</v>
      </c>
      <c r="M18" s="531"/>
      <c r="N18" s="531"/>
      <c r="O18" s="531"/>
      <c r="P18" s="531"/>
      <c r="Q18" s="531"/>
      <c r="R18" s="532"/>
      <c r="S18" s="532"/>
      <c r="T18" s="532"/>
      <c r="U18" s="532"/>
      <c r="V18" s="533"/>
      <c r="W18" s="425"/>
      <c r="X18" s="426"/>
      <c r="Y18" s="426"/>
      <c r="Z18" s="426"/>
      <c r="AA18" s="426"/>
      <c r="AB18" s="417"/>
      <c r="AC18" s="534">
        <v>65.8</v>
      </c>
      <c r="AD18" s="535"/>
      <c r="AE18" s="535"/>
      <c r="AF18" s="535"/>
      <c r="AG18" s="536"/>
      <c r="AH18" s="534">
        <v>65.3</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3080987</v>
      </c>
      <c r="BO18" s="408"/>
      <c r="BP18" s="408"/>
      <c r="BQ18" s="408"/>
      <c r="BR18" s="408"/>
      <c r="BS18" s="408"/>
      <c r="BT18" s="408"/>
      <c r="BU18" s="409"/>
      <c r="BV18" s="407">
        <v>3113154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105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4156743</v>
      </c>
      <c r="BO19" s="408"/>
      <c r="BP19" s="408"/>
      <c r="BQ19" s="408"/>
      <c r="BR19" s="408"/>
      <c r="BS19" s="408"/>
      <c r="BT19" s="408"/>
      <c r="BU19" s="409"/>
      <c r="BV19" s="407">
        <v>4177426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2769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6283462</v>
      </c>
      <c r="BO22" s="371"/>
      <c r="BP22" s="371"/>
      <c r="BQ22" s="371"/>
      <c r="BR22" s="371"/>
      <c r="BS22" s="371"/>
      <c r="BT22" s="371"/>
      <c r="BU22" s="372"/>
      <c r="BV22" s="370">
        <v>6535368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6141478</v>
      </c>
      <c r="BO23" s="408"/>
      <c r="BP23" s="408"/>
      <c r="BQ23" s="408"/>
      <c r="BR23" s="408"/>
      <c r="BS23" s="408"/>
      <c r="BT23" s="408"/>
      <c r="BU23" s="409"/>
      <c r="BV23" s="407">
        <v>6414952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7580</v>
      </c>
      <c r="R24" s="459"/>
      <c r="S24" s="459"/>
      <c r="T24" s="459"/>
      <c r="U24" s="459"/>
      <c r="V24" s="501"/>
      <c r="W24" s="553"/>
      <c r="X24" s="554"/>
      <c r="Y24" s="555"/>
      <c r="Z24" s="457" t="s">
        <v>173</v>
      </c>
      <c r="AA24" s="437"/>
      <c r="AB24" s="437"/>
      <c r="AC24" s="437"/>
      <c r="AD24" s="437"/>
      <c r="AE24" s="437"/>
      <c r="AF24" s="437"/>
      <c r="AG24" s="438"/>
      <c r="AH24" s="458">
        <v>81</v>
      </c>
      <c r="AI24" s="459"/>
      <c r="AJ24" s="459"/>
      <c r="AK24" s="459"/>
      <c r="AL24" s="501"/>
      <c r="AM24" s="458">
        <v>261306</v>
      </c>
      <c r="AN24" s="459"/>
      <c r="AO24" s="459"/>
      <c r="AP24" s="459"/>
      <c r="AQ24" s="459"/>
      <c r="AR24" s="501"/>
      <c r="AS24" s="458">
        <v>3226</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3718961</v>
      </c>
      <c r="BO24" s="408"/>
      <c r="BP24" s="408"/>
      <c r="BQ24" s="408"/>
      <c r="BR24" s="408"/>
      <c r="BS24" s="408"/>
      <c r="BT24" s="408"/>
      <c r="BU24" s="409"/>
      <c r="BV24" s="407">
        <v>3715200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5690</v>
      </c>
      <c r="R25" s="459"/>
      <c r="S25" s="459"/>
      <c r="T25" s="459"/>
      <c r="U25" s="459"/>
      <c r="V25" s="501"/>
      <c r="W25" s="553"/>
      <c r="X25" s="554"/>
      <c r="Y25" s="555"/>
      <c r="Z25" s="457" t="s">
        <v>176</v>
      </c>
      <c r="AA25" s="437"/>
      <c r="AB25" s="437"/>
      <c r="AC25" s="437"/>
      <c r="AD25" s="437"/>
      <c r="AE25" s="437"/>
      <c r="AF25" s="437"/>
      <c r="AG25" s="438"/>
      <c r="AH25" s="458" t="s">
        <v>131</v>
      </c>
      <c r="AI25" s="459"/>
      <c r="AJ25" s="459"/>
      <c r="AK25" s="459"/>
      <c r="AL25" s="501"/>
      <c r="AM25" s="458" t="s">
        <v>131</v>
      </c>
      <c r="AN25" s="459"/>
      <c r="AO25" s="459"/>
      <c r="AP25" s="459"/>
      <c r="AQ25" s="459"/>
      <c r="AR25" s="501"/>
      <c r="AS25" s="458" t="s">
        <v>131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109322</v>
      </c>
      <c r="BO25" s="371"/>
      <c r="BP25" s="371"/>
      <c r="BQ25" s="371"/>
      <c r="BR25" s="371"/>
      <c r="BS25" s="371"/>
      <c r="BT25" s="371"/>
      <c r="BU25" s="372"/>
      <c r="BV25" s="370">
        <v>184939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5310</v>
      </c>
      <c r="R26" s="459"/>
      <c r="S26" s="459"/>
      <c r="T26" s="459"/>
      <c r="U26" s="459"/>
      <c r="V26" s="501"/>
      <c r="W26" s="553"/>
      <c r="X26" s="554"/>
      <c r="Y26" s="555"/>
      <c r="Z26" s="457" t="s">
        <v>179</v>
      </c>
      <c r="AA26" s="559"/>
      <c r="AB26" s="559"/>
      <c r="AC26" s="559"/>
      <c r="AD26" s="559"/>
      <c r="AE26" s="559"/>
      <c r="AF26" s="559"/>
      <c r="AG26" s="560"/>
      <c r="AH26" s="458">
        <v>3</v>
      </c>
      <c r="AI26" s="459"/>
      <c r="AJ26" s="459"/>
      <c r="AK26" s="459"/>
      <c r="AL26" s="501"/>
      <c r="AM26" s="458">
        <v>10866</v>
      </c>
      <c r="AN26" s="459"/>
      <c r="AO26" s="459"/>
      <c r="AP26" s="459"/>
      <c r="AQ26" s="459"/>
      <c r="AR26" s="501"/>
      <c r="AS26" s="458">
        <v>3622</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3030</v>
      </c>
      <c r="R27" s="459"/>
      <c r="S27" s="459"/>
      <c r="T27" s="459"/>
      <c r="U27" s="459"/>
      <c r="V27" s="501"/>
      <c r="W27" s="553"/>
      <c r="X27" s="554"/>
      <c r="Y27" s="555"/>
      <c r="Z27" s="457" t="s">
        <v>182</v>
      </c>
      <c r="AA27" s="437"/>
      <c r="AB27" s="437"/>
      <c r="AC27" s="437"/>
      <c r="AD27" s="437"/>
      <c r="AE27" s="437"/>
      <c r="AF27" s="437"/>
      <c r="AG27" s="438"/>
      <c r="AH27" s="458" t="s">
        <v>183</v>
      </c>
      <c r="AI27" s="459"/>
      <c r="AJ27" s="459"/>
      <c r="AK27" s="459"/>
      <c r="AL27" s="501"/>
      <c r="AM27" s="458" t="s">
        <v>139</v>
      </c>
      <c r="AN27" s="459"/>
      <c r="AO27" s="459"/>
      <c r="AP27" s="459"/>
      <c r="AQ27" s="459"/>
      <c r="AR27" s="501"/>
      <c r="AS27" s="458" t="s">
        <v>139</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185</v>
      </c>
      <c r="BO27" s="527"/>
      <c r="BP27" s="527"/>
      <c r="BQ27" s="527"/>
      <c r="BR27" s="527"/>
      <c r="BS27" s="527"/>
      <c r="BT27" s="527"/>
      <c r="BU27" s="528"/>
      <c r="BV27" s="526" t="s">
        <v>139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2500</v>
      </c>
      <c r="R28" s="459"/>
      <c r="S28" s="459"/>
      <c r="T28" s="459"/>
      <c r="U28" s="459"/>
      <c r="V28" s="501"/>
      <c r="W28" s="553"/>
      <c r="X28" s="554"/>
      <c r="Y28" s="555"/>
      <c r="Z28" s="457" t="s">
        <v>187</v>
      </c>
      <c r="AA28" s="437"/>
      <c r="AB28" s="437"/>
      <c r="AC28" s="437"/>
      <c r="AD28" s="437"/>
      <c r="AE28" s="437"/>
      <c r="AF28" s="437"/>
      <c r="AG28" s="438"/>
      <c r="AH28" s="458" t="s">
        <v>139</v>
      </c>
      <c r="AI28" s="459"/>
      <c r="AJ28" s="459"/>
      <c r="AK28" s="459"/>
      <c r="AL28" s="501"/>
      <c r="AM28" s="458" t="s">
        <v>139</v>
      </c>
      <c r="AN28" s="459"/>
      <c r="AO28" s="459"/>
      <c r="AP28" s="459"/>
      <c r="AQ28" s="459"/>
      <c r="AR28" s="501"/>
      <c r="AS28" s="458" t="s">
        <v>139</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1335632</v>
      </c>
      <c r="BO28" s="371"/>
      <c r="BP28" s="371"/>
      <c r="BQ28" s="371"/>
      <c r="BR28" s="371"/>
      <c r="BS28" s="371"/>
      <c r="BT28" s="371"/>
      <c r="BU28" s="372"/>
      <c r="BV28" s="370">
        <v>1174094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10</v>
      </c>
      <c r="M29" s="459"/>
      <c r="N29" s="459"/>
      <c r="O29" s="459"/>
      <c r="P29" s="501"/>
      <c r="Q29" s="458">
        <v>2280</v>
      </c>
      <c r="R29" s="459"/>
      <c r="S29" s="459"/>
      <c r="T29" s="459"/>
      <c r="U29" s="459"/>
      <c r="V29" s="501"/>
      <c r="W29" s="556"/>
      <c r="X29" s="557"/>
      <c r="Y29" s="558"/>
      <c r="Z29" s="457" t="s">
        <v>190</v>
      </c>
      <c r="AA29" s="437"/>
      <c r="AB29" s="437"/>
      <c r="AC29" s="437"/>
      <c r="AD29" s="437"/>
      <c r="AE29" s="437"/>
      <c r="AF29" s="437"/>
      <c r="AG29" s="438"/>
      <c r="AH29" s="458">
        <v>81</v>
      </c>
      <c r="AI29" s="459"/>
      <c r="AJ29" s="459"/>
      <c r="AK29" s="459"/>
      <c r="AL29" s="501"/>
      <c r="AM29" s="458">
        <v>261306</v>
      </c>
      <c r="AN29" s="459"/>
      <c r="AO29" s="459"/>
      <c r="AP29" s="459"/>
      <c r="AQ29" s="459"/>
      <c r="AR29" s="501"/>
      <c r="AS29" s="458">
        <v>3226</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294431</v>
      </c>
      <c r="BO29" s="408"/>
      <c r="BP29" s="408"/>
      <c r="BQ29" s="408"/>
      <c r="BR29" s="408"/>
      <c r="BS29" s="408"/>
      <c r="BT29" s="408"/>
      <c r="BU29" s="409"/>
      <c r="BV29" s="407">
        <v>233833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97.8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281648</v>
      </c>
      <c r="BO30" s="527"/>
      <c r="BP30" s="527"/>
      <c r="BQ30" s="527"/>
      <c r="BR30" s="527"/>
      <c r="BS30" s="527"/>
      <c r="BT30" s="527"/>
      <c r="BU30" s="528"/>
      <c r="BV30" s="526">
        <v>240698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199</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苓北町国民健康保険特別会計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苓北町水道特別会計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苓北町介護保険特別会計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苓北町下水道特別会計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天草広域連合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苓北町後期高齢者医療特別会計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7</v>
      </c>
      <c r="BF36" s="597"/>
      <c r="BG36" s="598" t="str">
        <f>IF('各会計、関係団体の財政状況及び健全化判断比率'!B33="","",'各会計、関係団体の財政状況及び健全化判断比率'!B33)</f>
        <v>苓北町農業集落排水特別会計</v>
      </c>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熊本県後期高齢者医療広域連合（一般会計）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8</v>
      </c>
      <c r="BF37" s="597"/>
      <c r="BG37" s="598" t="str">
        <f>IF('各会計、関係団体の財政状況及び健全化判断比率'!B34="","",'各会計、関係団体の財政状況及び健全化判断比率'!B34)</f>
        <v>苓北町特定地域生活排水処理事業特別会計</v>
      </c>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熊本県後期高齢者医療広域連合（特別会計）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f t="shared" si="1"/>
        <v>9</v>
      </c>
      <c r="BF38" s="597"/>
      <c r="BG38" s="598" t="str">
        <f>IF('各会計、関係団体の財政状況及び健全化判断比率'!B35="","",'各会計、関係団体の財政状況及び健全化判断比率'!B35)</f>
        <v>苓北町宅地造成事業特別会計</v>
      </c>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gEZnsSLpPi/iub9IjaNNYKLorRj9AJbTdzHpqjD0VCV9K61jhFWS9ZSMR69BRRO0T1IbB7eDrTeO9DEz/hySfw==" saltValue="HCzjpha6UyX4vZNa2odei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568</v>
      </c>
      <c r="D34" s="1151"/>
      <c r="E34" s="1152"/>
      <c r="F34" s="32">
        <v>2.9</v>
      </c>
      <c r="G34" s="33">
        <v>3.3</v>
      </c>
      <c r="H34" s="33">
        <v>3.47</v>
      </c>
      <c r="I34" s="33">
        <v>4.1399999999999997</v>
      </c>
      <c r="J34" s="34">
        <v>7.8</v>
      </c>
      <c r="K34" s="22"/>
      <c r="L34" s="22"/>
      <c r="M34" s="22"/>
      <c r="N34" s="22"/>
      <c r="O34" s="22"/>
      <c r="P34" s="22"/>
    </row>
    <row r="35" spans="1:16" ht="39" customHeight="1" x14ac:dyDescent="0.2">
      <c r="A35" s="22"/>
      <c r="B35" s="35"/>
      <c r="C35" s="1145" t="s">
        <v>569</v>
      </c>
      <c r="D35" s="1146"/>
      <c r="E35" s="1147"/>
      <c r="F35" s="36">
        <v>0.56000000000000005</v>
      </c>
      <c r="G35" s="37">
        <v>0.13</v>
      </c>
      <c r="H35" s="37">
        <v>0.12</v>
      </c>
      <c r="I35" s="37">
        <v>0.24</v>
      </c>
      <c r="J35" s="38">
        <v>0.9</v>
      </c>
      <c r="K35" s="22"/>
      <c r="L35" s="22"/>
      <c r="M35" s="22"/>
      <c r="N35" s="22"/>
      <c r="O35" s="22"/>
      <c r="P35" s="22"/>
    </row>
    <row r="36" spans="1:16" ht="39" customHeight="1" x14ac:dyDescent="0.2">
      <c r="A36" s="22"/>
      <c r="B36" s="35"/>
      <c r="C36" s="1145" t="s">
        <v>570</v>
      </c>
      <c r="D36" s="1146"/>
      <c r="E36" s="1147"/>
      <c r="F36" s="36">
        <v>1.39</v>
      </c>
      <c r="G36" s="37">
        <v>0.81</v>
      </c>
      <c r="H36" s="37">
        <v>0.66</v>
      </c>
      <c r="I36" s="37">
        <v>0.11</v>
      </c>
      <c r="J36" s="38">
        <v>0.55000000000000004</v>
      </c>
      <c r="K36" s="22"/>
      <c r="L36" s="22"/>
      <c r="M36" s="22"/>
      <c r="N36" s="22"/>
      <c r="O36" s="22"/>
      <c r="P36" s="22"/>
    </row>
    <row r="37" spans="1:16" ht="39" customHeight="1" x14ac:dyDescent="0.2">
      <c r="A37" s="22"/>
      <c r="B37" s="35"/>
      <c r="C37" s="1145" t="s">
        <v>571</v>
      </c>
      <c r="D37" s="1146"/>
      <c r="E37" s="1147"/>
      <c r="F37" s="36">
        <v>0.67</v>
      </c>
      <c r="G37" s="37">
        <v>0.67</v>
      </c>
      <c r="H37" s="37">
        <v>0.64</v>
      </c>
      <c r="I37" s="37">
        <v>0.48</v>
      </c>
      <c r="J37" s="38">
        <v>0.49</v>
      </c>
      <c r="K37" s="22"/>
      <c r="L37" s="22"/>
      <c r="M37" s="22"/>
      <c r="N37" s="22"/>
      <c r="O37" s="22"/>
      <c r="P37" s="22"/>
    </row>
    <row r="38" spans="1:16" ht="39" customHeight="1" x14ac:dyDescent="0.2">
      <c r="A38" s="22"/>
      <c r="B38" s="35"/>
      <c r="C38" s="1145" t="s">
        <v>572</v>
      </c>
      <c r="D38" s="1146"/>
      <c r="E38" s="1147"/>
      <c r="F38" s="36">
        <v>0.28000000000000003</v>
      </c>
      <c r="G38" s="37">
        <v>0.39</v>
      </c>
      <c r="H38" s="37">
        <v>0.38</v>
      </c>
      <c r="I38" s="37">
        <v>0.49</v>
      </c>
      <c r="J38" s="38">
        <v>0.28999999999999998</v>
      </c>
      <c r="K38" s="22"/>
      <c r="L38" s="22"/>
      <c r="M38" s="22"/>
      <c r="N38" s="22"/>
      <c r="O38" s="22"/>
      <c r="P38" s="22"/>
    </row>
    <row r="39" spans="1:16" ht="39" customHeight="1" x14ac:dyDescent="0.2">
      <c r="A39" s="22"/>
      <c r="B39" s="35"/>
      <c r="C39" s="1145" t="s">
        <v>573</v>
      </c>
      <c r="D39" s="1146"/>
      <c r="E39" s="1147"/>
      <c r="F39" s="36">
        <v>0.13</v>
      </c>
      <c r="G39" s="37">
        <v>0.11</v>
      </c>
      <c r="H39" s="37">
        <v>0.06</v>
      </c>
      <c r="I39" s="37">
        <v>0.28999999999999998</v>
      </c>
      <c r="J39" s="38">
        <v>0.16</v>
      </c>
      <c r="K39" s="22"/>
      <c r="L39" s="22"/>
      <c r="M39" s="22"/>
      <c r="N39" s="22"/>
      <c r="O39" s="22"/>
      <c r="P39" s="22"/>
    </row>
    <row r="40" spans="1:16" ht="39" customHeight="1" x14ac:dyDescent="0.2">
      <c r="A40" s="22"/>
      <c r="B40" s="35"/>
      <c r="C40" s="1145" t="s">
        <v>574</v>
      </c>
      <c r="D40" s="1146"/>
      <c r="E40" s="1147"/>
      <c r="F40" s="36">
        <v>7.0000000000000007E-2</v>
      </c>
      <c r="G40" s="37">
        <v>0.02</v>
      </c>
      <c r="H40" s="37">
        <v>0.03</v>
      </c>
      <c r="I40" s="37">
        <v>0.03</v>
      </c>
      <c r="J40" s="38">
        <v>0.04</v>
      </c>
      <c r="K40" s="22"/>
      <c r="L40" s="22"/>
      <c r="M40" s="22"/>
      <c r="N40" s="22"/>
      <c r="O40" s="22"/>
      <c r="P40" s="22"/>
    </row>
    <row r="41" spans="1:16" ht="39" customHeight="1" x14ac:dyDescent="0.2">
      <c r="A41" s="22"/>
      <c r="B41" s="35"/>
      <c r="C41" s="1145" t="s">
        <v>575</v>
      </c>
      <c r="D41" s="1146"/>
      <c r="E41" s="1147"/>
      <c r="F41" s="36">
        <v>0.02</v>
      </c>
      <c r="G41" s="37">
        <v>0.05</v>
      </c>
      <c r="H41" s="37">
        <v>0</v>
      </c>
      <c r="I41" s="37">
        <v>0</v>
      </c>
      <c r="J41" s="38">
        <v>0</v>
      </c>
      <c r="K41" s="22"/>
      <c r="L41" s="22"/>
      <c r="M41" s="22"/>
      <c r="N41" s="22"/>
      <c r="O41" s="22"/>
      <c r="P41" s="22"/>
    </row>
    <row r="42" spans="1:16" ht="39" customHeight="1" x14ac:dyDescent="0.2">
      <c r="A42" s="22"/>
      <c r="B42" s="39"/>
      <c r="C42" s="1145" t="s">
        <v>576</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577</v>
      </c>
      <c r="D43" s="1149"/>
      <c r="E43" s="1150"/>
      <c r="F43" s="41">
        <v>0</v>
      </c>
      <c r="G43" s="42">
        <v>0.01</v>
      </c>
      <c r="H43" s="42">
        <v>0.01</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oVTjXZIk1N8ihRLVK1/LLivnzpUcTS4LZtknpzRUxAF174LIWEFdxo6XWUhJvt0MUpYzBFUpQdNUexx9N/GTQ==" saltValue="dXDP6ziJ71YyHCyloqVt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719</v>
      </c>
      <c r="L45" s="60">
        <v>758</v>
      </c>
      <c r="M45" s="60">
        <v>760</v>
      </c>
      <c r="N45" s="60">
        <v>730</v>
      </c>
      <c r="O45" s="61">
        <v>720</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2">
      <c r="A48" s="48"/>
      <c r="B48" s="1155"/>
      <c r="C48" s="1156"/>
      <c r="D48" s="62"/>
      <c r="E48" s="1161" t="s">
        <v>15</v>
      </c>
      <c r="F48" s="1161"/>
      <c r="G48" s="1161"/>
      <c r="H48" s="1161"/>
      <c r="I48" s="1161"/>
      <c r="J48" s="1162"/>
      <c r="K48" s="63">
        <v>263</v>
      </c>
      <c r="L48" s="64">
        <v>261</v>
      </c>
      <c r="M48" s="64">
        <v>234</v>
      </c>
      <c r="N48" s="64">
        <v>247</v>
      </c>
      <c r="O48" s="65">
        <v>255</v>
      </c>
      <c r="P48" s="48"/>
      <c r="Q48" s="48"/>
      <c r="R48" s="48"/>
      <c r="S48" s="48"/>
      <c r="T48" s="48"/>
      <c r="U48" s="48"/>
    </row>
    <row r="49" spans="1:21" ht="30.75" customHeight="1" x14ac:dyDescent="0.2">
      <c r="A49" s="48"/>
      <c r="B49" s="1155"/>
      <c r="C49" s="1156"/>
      <c r="D49" s="62"/>
      <c r="E49" s="1161" t="s">
        <v>16</v>
      </c>
      <c r="F49" s="1161"/>
      <c r="G49" s="1161"/>
      <c r="H49" s="1161"/>
      <c r="I49" s="1161"/>
      <c r="J49" s="1162"/>
      <c r="K49" s="63">
        <v>0</v>
      </c>
      <c r="L49" s="64" t="s">
        <v>520</v>
      </c>
      <c r="M49" s="64" t="s">
        <v>520</v>
      </c>
      <c r="N49" s="64" t="s">
        <v>520</v>
      </c>
      <c r="O49" s="65" t="s">
        <v>520</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520</v>
      </c>
      <c r="L50" s="64" t="s">
        <v>520</v>
      </c>
      <c r="M50" s="64" t="s">
        <v>520</v>
      </c>
      <c r="N50" s="64" t="s">
        <v>520</v>
      </c>
      <c r="O50" s="65" t="s">
        <v>520</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623</v>
      </c>
      <c r="L52" s="64">
        <v>632</v>
      </c>
      <c r="M52" s="64">
        <v>634</v>
      </c>
      <c r="N52" s="64">
        <v>619</v>
      </c>
      <c r="O52" s="65">
        <v>587</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359</v>
      </c>
      <c r="L53" s="69">
        <v>387</v>
      </c>
      <c r="M53" s="69">
        <v>360</v>
      </c>
      <c r="N53" s="69">
        <v>358</v>
      </c>
      <c r="O53" s="70">
        <v>388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KQxSxTM+q9X+rzEGFTUhO8bfIziRumPfmFwL5RIuIIKMhrKGRFTZbcq2WdNxb6d6FhcU4jQ6CiOrxpWjJcKA==" saltValue="kgB675ltd4UCfyIopOpFY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84" t="s">
        <v>32</v>
      </c>
      <c r="C41" s="1185"/>
      <c r="D41" s="105"/>
      <c r="E41" s="1190" t="s">
        <v>33</v>
      </c>
      <c r="F41" s="1190"/>
      <c r="G41" s="1190"/>
      <c r="H41" s="1191"/>
      <c r="I41" s="355">
        <v>7489</v>
      </c>
      <c r="J41" s="356">
        <v>7113</v>
      </c>
      <c r="K41" s="356">
        <v>6881</v>
      </c>
      <c r="L41" s="356">
        <v>6535</v>
      </c>
      <c r="M41" s="357">
        <v>6283</v>
      </c>
    </row>
    <row r="42" spans="2:13" ht="27.75" customHeight="1" x14ac:dyDescent="0.2">
      <c r="B42" s="1186"/>
      <c r="C42" s="1187"/>
      <c r="D42" s="106"/>
      <c r="E42" s="1192" t="s">
        <v>34</v>
      </c>
      <c r="F42" s="1192"/>
      <c r="G42" s="1192"/>
      <c r="H42" s="1193"/>
      <c r="I42" s="358" t="s">
        <v>520</v>
      </c>
      <c r="J42" s="359" t="s">
        <v>520</v>
      </c>
      <c r="K42" s="359" t="s">
        <v>520</v>
      </c>
      <c r="L42" s="359" t="s">
        <v>520</v>
      </c>
      <c r="M42" s="360" t="s">
        <v>520</v>
      </c>
    </row>
    <row r="43" spans="2:13" ht="27.75" customHeight="1" x14ac:dyDescent="0.2">
      <c r="B43" s="1186"/>
      <c r="C43" s="1187"/>
      <c r="D43" s="106"/>
      <c r="E43" s="1192" t="s">
        <v>35</v>
      </c>
      <c r="F43" s="1192"/>
      <c r="G43" s="1192"/>
      <c r="H43" s="1193"/>
      <c r="I43" s="358">
        <v>2550</v>
      </c>
      <c r="J43" s="359">
        <v>2374</v>
      </c>
      <c r="K43" s="359">
        <v>2183</v>
      </c>
      <c r="L43" s="359">
        <v>1996</v>
      </c>
      <c r="M43" s="360">
        <v>1824</v>
      </c>
    </row>
    <row r="44" spans="2:13" ht="27.75" customHeight="1" x14ac:dyDescent="0.2">
      <c r="B44" s="1186"/>
      <c r="C44" s="1187"/>
      <c r="D44" s="106"/>
      <c r="E44" s="1192" t="s">
        <v>36</v>
      </c>
      <c r="F44" s="1192"/>
      <c r="G44" s="1192"/>
      <c r="H44" s="1193"/>
      <c r="I44" s="358" t="s">
        <v>520</v>
      </c>
      <c r="J44" s="359" t="s">
        <v>520</v>
      </c>
      <c r="K44" s="359" t="s">
        <v>520</v>
      </c>
      <c r="L44" s="359" t="s">
        <v>520</v>
      </c>
      <c r="M44" s="360" t="s">
        <v>520</v>
      </c>
    </row>
    <row r="45" spans="2:13" ht="27.75" customHeight="1" x14ac:dyDescent="0.2">
      <c r="B45" s="1186"/>
      <c r="C45" s="1187"/>
      <c r="D45" s="106"/>
      <c r="E45" s="1192" t="s">
        <v>37</v>
      </c>
      <c r="F45" s="1192"/>
      <c r="G45" s="1192"/>
      <c r="H45" s="1193"/>
      <c r="I45" s="358">
        <v>822</v>
      </c>
      <c r="J45" s="359">
        <v>805</v>
      </c>
      <c r="K45" s="359">
        <v>690</v>
      </c>
      <c r="L45" s="359">
        <v>574</v>
      </c>
      <c r="M45" s="360">
        <v>562</v>
      </c>
    </row>
    <row r="46" spans="2:13" ht="27.75" customHeight="1" x14ac:dyDescent="0.2">
      <c r="B46" s="1186"/>
      <c r="C46" s="1187"/>
      <c r="D46" s="107"/>
      <c r="E46" s="1192" t="s">
        <v>38</v>
      </c>
      <c r="F46" s="1192"/>
      <c r="G46" s="1192"/>
      <c r="H46" s="1193"/>
      <c r="I46" s="358" t="s">
        <v>520</v>
      </c>
      <c r="J46" s="359" t="s">
        <v>520</v>
      </c>
      <c r="K46" s="359" t="s">
        <v>520</v>
      </c>
      <c r="L46" s="359" t="s">
        <v>520</v>
      </c>
      <c r="M46" s="360" t="s">
        <v>520</v>
      </c>
    </row>
    <row r="47" spans="2:13" ht="27.75" customHeight="1" x14ac:dyDescent="0.2">
      <c r="B47" s="1186"/>
      <c r="C47" s="1187"/>
      <c r="D47" s="108"/>
      <c r="E47" s="1194" t="s">
        <v>39</v>
      </c>
      <c r="F47" s="1195"/>
      <c r="G47" s="1195"/>
      <c r="H47" s="1196"/>
      <c r="I47" s="358" t="s">
        <v>520</v>
      </c>
      <c r="J47" s="359" t="s">
        <v>520</v>
      </c>
      <c r="K47" s="359" t="s">
        <v>520</v>
      </c>
      <c r="L47" s="359" t="s">
        <v>520</v>
      </c>
      <c r="M47" s="360" t="s">
        <v>520</v>
      </c>
    </row>
    <row r="48" spans="2:13" ht="27.75" customHeight="1" x14ac:dyDescent="0.2">
      <c r="B48" s="1186"/>
      <c r="C48" s="1187"/>
      <c r="D48" s="106"/>
      <c r="E48" s="1192" t="s">
        <v>40</v>
      </c>
      <c r="F48" s="1192"/>
      <c r="G48" s="1192"/>
      <c r="H48" s="1193"/>
      <c r="I48" s="358" t="s">
        <v>520</v>
      </c>
      <c r="J48" s="359" t="s">
        <v>520</v>
      </c>
      <c r="K48" s="359" t="s">
        <v>520</v>
      </c>
      <c r="L48" s="359" t="s">
        <v>520</v>
      </c>
      <c r="M48" s="360" t="s">
        <v>520</v>
      </c>
    </row>
    <row r="49" spans="2:13" ht="27.75" customHeight="1" x14ac:dyDescent="0.2">
      <c r="B49" s="1188"/>
      <c r="C49" s="1189"/>
      <c r="D49" s="106"/>
      <c r="E49" s="1192" t="s">
        <v>41</v>
      </c>
      <c r="F49" s="1192"/>
      <c r="G49" s="1192"/>
      <c r="H49" s="1193"/>
      <c r="I49" s="358" t="s">
        <v>520</v>
      </c>
      <c r="J49" s="359" t="s">
        <v>520</v>
      </c>
      <c r="K49" s="359" t="s">
        <v>520</v>
      </c>
      <c r="L49" s="359" t="s">
        <v>520</v>
      </c>
      <c r="M49" s="360" t="s">
        <v>520</v>
      </c>
    </row>
    <row r="50" spans="2:13" ht="27.75" customHeight="1" x14ac:dyDescent="0.2">
      <c r="B50" s="1197" t="s">
        <v>42</v>
      </c>
      <c r="C50" s="1198"/>
      <c r="D50" s="109"/>
      <c r="E50" s="1192" t="s">
        <v>43</v>
      </c>
      <c r="F50" s="1192"/>
      <c r="G50" s="1192"/>
      <c r="H50" s="1193"/>
      <c r="I50" s="358">
        <v>1015</v>
      </c>
      <c r="J50" s="359">
        <v>1084</v>
      </c>
      <c r="K50" s="359">
        <v>1348</v>
      </c>
      <c r="L50" s="359">
        <v>1829</v>
      </c>
      <c r="M50" s="360">
        <v>2103</v>
      </c>
    </row>
    <row r="51" spans="2:13" ht="27.75" customHeight="1" x14ac:dyDescent="0.2">
      <c r="B51" s="1186"/>
      <c r="C51" s="1187"/>
      <c r="D51" s="106"/>
      <c r="E51" s="1192" t="s">
        <v>44</v>
      </c>
      <c r="F51" s="1192"/>
      <c r="G51" s="1192"/>
      <c r="H51" s="1193"/>
      <c r="I51" s="358">
        <v>7</v>
      </c>
      <c r="J51" s="359">
        <v>2</v>
      </c>
      <c r="K51" s="359" t="s">
        <v>520</v>
      </c>
      <c r="L51" s="359" t="s">
        <v>520</v>
      </c>
      <c r="M51" s="360" t="s">
        <v>520</v>
      </c>
    </row>
    <row r="52" spans="2:13" ht="27.75" customHeight="1" x14ac:dyDescent="0.2">
      <c r="B52" s="1188"/>
      <c r="C52" s="1189"/>
      <c r="D52" s="106"/>
      <c r="E52" s="1192" t="s">
        <v>45</v>
      </c>
      <c r="F52" s="1192"/>
      <c r="G52" s="1192"/>
      <c r="H52" s="1193"/>
      <c r="I52" s="358">
        <v>6547</v>
      </c>
      <c r="J52" s="359">
        <v>6315</v>
      </c>
      <c r="K52" s="359">
        <v>6032</v>
      </c>
      <c r="L52" s="359">
        <v>5753</v>
      </c>
      <c r="M52" s="360">
        <v>5607</v>
      </c>
    </row>
    <row r="53" spans="2:13" ht="27.75" customHeight="1" thickBot="1" x14ac:dyDescent="0.25">
      <c r="B53" s="1199" t="s">
        <v>46</v>
      </c>
      <c r="C53" s="1200"/>
      <c r="D53" s="110"/>
      <c r="E53" s="1201" t="s">
        <v>47</v>
      </c>
      <c r="F53" s="1201"/>
      <c r="G53" s="1201"/>
      <c r="H53" s="1202"/>
      <c r="I53" s="361">
        <v>3293</v>
      </c>
      <c r="J53" s="362">
        <v>2890</v>
      </c>
      <c r="K53" s="362">
        <v>2374</v>
      </c>
      <c r="L53" s="362">
        <v>1524</v>
      </c>
      <c r="M53" s="363">
        <v>958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V6JmsESu0xgSw98WvCHLKyLLVP7BB33f67QpPpferi1kjs8zkbY86TLNJVeAfG1wyckiYPhpkkNTCK8UgHZ/nw==" saltValue="yherx1LiOUucz9sEPGqK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1" t="s">
        <v>50</v>
      </c>
      <c r="D55" s="1211"/>
      <c r="E55" s="1212"/>
      <c r="F55" s="122">
        <v>869</v>
      </c>
      <c r="G55" s="122">
        <v>1174</v>
      </c>
      <c r="H55" s="123">
        <v>1336</v>
      </c>
    </row>
    <row r="56" spans="2:8" ht="52.5" customHeight="1" x14ac:dyDescent="0.2">
      <c r="B56" s="124"/>
      <c r="C56" s="1213" t="s">
        <v>51</v>
      </c>
      <c r="D56" s="1213"/>
      <c r="E56" s="1214"/>
      <c r="F56" s="125">
        <v>144</v>
      </c>
      <c r="G56" s="125">
        <v>234</v>
      </c>
      <c r="H56" s="126">
        <v>294</v>
      </c>
    </row>
    <row r="57" spans="2:8" ht="53.25" customHeight="1" x14ac:dyDescent="0.2">
      <c r="B57" s="124"/>
      <c r="C57" s="1215" t="s">
        <v>52</v>
      </c>
      <c r="D57" s="1215"/>
      <c r="E57" s="1216"/>
      <c r="F57" s="127">
        <v>181</v>
      </c>
      <c r="G57" s="127">
        <v>241</v>
      </c>
      <c r="H57" s="128">
        <v>282</v>
      </c>
    </row>
    <row r="58" spans="2:8" ht="45.75" customHeight="1" x14ac:dyDescent="0.2">
      <c r="B58" s="129"/>
      <c r="C58" s="1203" t="s">
        <v>589</v>
      </c>
      <c r="D58" s="1204"/>
      <c r="E58" s="1205"/>
      <c r="F58" s="130">
        <v>55</v>
      </c>
      <c r="G58" s="130">
        <v>105</v>
      </c>
      <c r="H58" s="131">
        <v>145</v>
      </c>
    </row>
    <row r="59" spans="2:8" ht="45.75" customHeight="1" x14ac:dyDescent="0.2">
      <c r="B59" s="129"/>
      <c r="C59" s="1203" t="s">
        <v>590</v>
      </c>
      <c r="D59" s="1204"/>
      <c r="E59" s="1205"/>
      <c r="F59" s="130">
        <v>27</v>
      </c>
      <c r="G59" s="130">
        <v>39</v>
      </c>
      <c r="H59" s="131">
        <v>48</v>
      </c>
    </row>
    <row r="60" spans="2:8" ht="45.75" customHeight="1" x14ac:dyDescent="0.2">
      <c r="B60" s="129"/>
      <c r="C60" s="1203" t="s">
        <v>591</v>
      </c>
      <c r="D60" s="1204"/>
      <c r="E60" s="1205"/>
      <c r="F60" s="130">
        <v>19</v>
      </c>
      <c r="G60" s="130">
        <v>19</v>
      </c>
      <c r="H60" s="131">
        <v>19</v>
      </c>
    </row>
    <row r="61" spans="2:8" ht="45.75" customHeight="1" x14ac:dyDescent="0.2">
      <c r="B61" s="129"/>
      <c r="C61" s="1203" t="s">
        <v>592</v>
      </c>
      <c r="D61" s="1204"/>
      <c r="E61" s="1205"/>
      <c r="F61" s="130">
        <v>17</v>
      </c>
      <c r="G61" s="130">
        <v>17</v>
      </c>
      <c r="H61" s="131">
        <v>17</v>
      </c>
    </row>
    <row r="62" spans="2:8" ht="45.75" customHeight="1" thickBot="1" x14ac:dyDescent="0.25">
      <c r="B62" s="132"/>
      <c r="C62" s="1206" t="s">
        <v>593</v>
      </c>
      <c r="D62" s="1207"/>
      <c r="E62" s="1208"/>
      <c r="F62" s="133">
        <v>11</v>
      </c>
      <c r="G62" s="133">
        <v>11</v>
      </c>
      <c r="H62" s="134">
        <v>11</v>
      </c>
    </row>
    <row r="63" spans="2:8" ht="52.5" customHeight="1" thickBot="1" x14ac:dyDescent="0.25">
      <c r="B63" s="135"/>
      <c r="C63" s="1209" t="s">
        <v>53</v>
      </c>
      <c r="D63" s="1209"/>
      <c r="E63" s="1210"/>
      <c r="F63" s="136">
        <v>1194</v>
      </c>
      <c r="G63" s="136">
        <v>1649</v>
      </c>
      <c r="H63" s="137">
        <v>1912</v>
      </c>
    </row>
    <row r="64" spans="2:8" ht="13.2" x14ac:dyDescent="0.2"/>
  </sheetData>
  <sheetProtection algorithmName="SHA-512" hashValue="foqUhQWLRAOe5FwSEDiz5XwTbYgR3D7KZruSW58m9QsgeC05+gNivOG94OEkiPCDoRbU/aePaUycDvUeYC8IYg==" saltValue="Q5ZzrCYQ6LomWDzS3rFf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52666</v>
      </c>
      <c r="E3" s="156"/>
      <c r="F3" s="157">
        <v>121449</v>
      </c>
      <c r="G3" s="158"/>
      <c r="H3" s="159"/>
    </row>
    <row r="4" spans="1:8" x14ac:dyDescent="0.2">
      <c r="A4" s="160"/>
      <c r="B4" s="161"/>
      <c r="C4" s="162"/>
      <c r="D4" s="163">
        <v>15342</v>
      </c>
      <c r="E4" s="164"/>
      <c r="F4" s="165">
        <v>62922</v>
      </c>
      <c r="G4" s="166"/>
      <c r="H4" s="167"/>
    </row>
    <row r="5" spans="1:8" x14ac:dyDescent="0.2">
      <c r="A5" s="148" t="s">
        <v>554</v>
      </c>
      <c r="B5" s="153"/>
      <c r="C5" s="154"/>
      <c r="D5" s="155">
        <v>38553</v>
      </c>
      <c r="E5" s="156"/>
      <c r="F5" s="157">
        <v>145139</v>
      </c>
      <c r="G5" s="158"/>
      <c r="H5" s="159"/>
    </row>
    <row r="6" spans="1:8" x14ac:dyDescent="0.2">
      <c r="A6" s="160"/>
      <c r="B6" s="161"/>
      <c r="C6" s="162"/>
      <c r="D6" s="163">
        <v>5297</v>
      </c>
      <c r="E6" s="164"/>
      <c r="F6" s="165">
        <v>83762</v>
      </c>
      <c r="G6" s="166"/>
      <c r="H6" s="167"/>
    </row>
    <row r="7" spans="1:8" x14ac:dyDescent="0.2">
      <c r="A7" s="148" t="s">
        <v>555</v>
      </c>
      <c r="B7" s="153"/>
      <c r="C7" s="154"/>
      <c r="D7" s="155">
        <v>58549</v>
      </c>
      <c r="E7" s="156"/>
      <c r="F7" s="157">
        <v>125391</v>
      </c>
      <c r="G7" s="158"/>
      <c r="H7" s="159"/>
    </row>
    <row r="8" spans="1:8" x14ac:dyDescent="0.2">
      <c r="A8" s="160"/>
      <c r="B8" s="161"/>
      <c r="C8" s="162"/>
      <c r="D8" s="163">
        <v>31134</v>
      </c>
      <c r="E8" s="164"/>
      <c r="F8" s="165">
        <v>68516</v>
      </c>
      <c r="G8" s="166"/>
      <c r="H8" s="167"/>
    </row>
    <row r="9" spans="1:8" x14ac:dyDescent="0.2">
      <c r="A9" s="148" t="s">
        <v>556</v>
      </c>
      <c r="B9" s="153"/>
      <c r="C9" s="154"/>
      <c r="D9" s="155">
        <v>41576</v>
      </c>
      <c r="E9" s="156"/>
      <c r="F9" s="157">
        <v>138402</v>
      </c>
      <c r="G9" s="158"/>
      <c r="H9" s="159"/>
    </row>
    <row r="10" spans="1:8" x14ac:dyDescent="0.2">
      <c r="A10" s="160"/>
      <c r="B10" s="161"/>
      <c r="C10" s="162"/>
      <c r="D10" s="163">
        <v>9199</v>
      </c>
      <c r="E10" s="164"/>
      <c r="F10" s="165">
        <v>70652</v>
      </c>
      <c r="G10" s="166"/>
      <c r="H10" s="167"/>
    </row>
    <row r="11" spans="1:8" x14ac:dyDescent="0.2">
      <c r="A11" s="148" t="s">
        <v>557</v>
      </c>
      <c r="B11" s="153"/>
      <c r="C11" s="154"/>
      <c r="D11" s="155">
        <v>64042</v>
      </c>
      <c r="E11" s="156"/>
      <c r="F11" s="157">
        <v>146367</v>
      </c>
      <c r="G11" s="158"/>
      <c r="H11" s="159"/>
    </row>
    <row r="12" spans="1:8" x14ac:dyDescent="0.2">
      <c r="A12" s="160"/>
      <c r="B12" s="161"/>
      <c r="C12" s="168"/>
      <c r="D12" s="163">
        <v>40740</v>
      </c>
      <c r="E12" s="164"/>
      <c r="F12" s="165">
        <v>79441</v>
      </c>
      <c r="G12" s="166"/>
      <c r="H12" s="167"/>
    </row>
    <row r="13" spans="1:8" x14ac:dyDescent="0.2">
      <c r="A13" s="148"/>
      <c r="B13" s="153"/>
      <c r="C13" s="169"/>
      <c r="D13" s="170">
        <v>51077</v>
      </c>
      <c r="E13" s="171"/>
      <c r="F13" s="172">
        <v>135350</v>
      </c>
      <c r="G13" s="173"/>
      <c r="H13" s="159"/>
    </row>
    <row r="14" spans="1:8" x14ac:dyDescent="0.2">
      <c r="A14" s="160"/>
      <c r="B14" s="161"/>
      <c r="C14" s="162"/>
      <c r="D14" s="163">
        <v>20342</v>
      </c>
      <c r="E14" s="164"/>
      <c r="F14" s="165">
        <v>73059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2.9</v>
      </c>
      <c r="C19" s="174">
        <f>ROUND(VALUE(SUBSTITUTE(実質収支比率等に係る経年分析!G$48,"▲","-")),2)</f>
        <v>3.31</v>
      </c>
      <c r="D19" s="174">
        <f>ROUND(VALUE(SUBSTITUTE(実質収支比率等に係る経年分析!H$48,"▲","-")),2)</f>
        <v>3.48</v>
      </c>
      <c r="E19" s="174">
        <f>ROUND(VALUE(SUBSTITUTE(実質収支比率等に係る経年分析!I$48,"▲","-")),2)</f>
        <v>4.1500000000000004</v>
      </c>
      <c r="F19" s="174">
        <f>ROUND(VALUE(SUBSTITUTE(実質収支比率等に係る経年分析!J$48,"▲","-")),2)</f>
        <v>7.8</v>
      </c>
    </row>
    <row r="20" spans="1:11" x14ac:dyDescent="0.2">
      <c r="A20" s="174" t="s">
        <v>57</v>
      </c>
      <c r="B20" s="174">
        <f>ROUND(VALUE(SUBSTITUTE(実質収支比率等に係る経年分析!F$47,"▲","-")),2)</f>
        <v>17.54</v>
      </c>
      <c r="C20" s="174">
        <f>ROUND(VALUE(SUBSTITUTE(実質収支比率等に係る経年分析!G$47,"▲","-")),2)</f>
        <v>20.38</v>
      </c>
      <c r="D20" s="174">
        <f>ROUND(VALUE(SUBSTITUTE(実質収支比率等に係る経年分析!H$47,"▲","-")),2)</f>
        <v>25.04</v>
      </c>
      <c r="E20" s="174">
        <f>ROUND(VALUE(SUBSTITUTE(実質収支比率等に係る経年分析!I$47,"▲","-")),2)</f>
        <v>31.69</v>
      </c>
      <c r="F20" s="174">
        <f>ROUND(VALUE(SUBSTITUTE(実質収支比率等に係る経年分析!J$47,"▲","-")),2)</f>
        <v>37.549999999999997</v>
      </c>
    </row>
    <row r="21" spans="1:11" x14ac:dyDescent="0.2">
      <c r="A21" s="174" t="s">
        <v>58</v>
      </c>
      <c r="B21" s="174">
        <f>IF(ISNUMBER(VALUE(SUBSTITUTE(実質収支比率等に係る経年分析!F$49,"▲","-"))),ROUND(VALUE(SUBSTITUTE(実質収支比率等に係る経年分析!F$49,"▲","-")),2),NA())</f>
        <v>-2.38</v>
      </c>
      <c r="C21" s="174">
        <f>IF(ISNUMBER(VALUE(SUBSTITUTE(実質収支比率等に係る経年分析!G$49,"▲","-"))),ROUND(VALUE(SUBSTITUTE(実質収支比率等に係る経年分析!G$49,"▲","-")),2),NA())</f>
        <v>3.16</v>
      </c>
      <c r="D21" s="174">
        <f>IF(ISNUMBER(VALUE(SUBSTITUTE(実質収支比率等に係る経年分析!H$49,"▲","-"))),ROUND(VALUE(SUBSTITUTE(実質収支比率等に係る経年分析!H$49,"▲","-")),2),NA())</f>
        <v>5.91</v>
      </c>
      <c r="E21" s="174">
        <f>IF(ISNUMBER(VALUE(SUBSTITUTE(実質収支比率等に係る経年分析!I$49,"▲","-"))),ROUND(VALUE(SUBSTITUTE(実質収支比率等に係る経年分析!I$49,"▲","-")),2),NA())</f>
        <v>9.11</v>
      </c>
      <c r="F21" s="174">
        <f>IF(ISNUMBER(VALUE(SUBSTITUTE(実質収支比率等に係る経年分析!J$49,"▲","-"))),ROUND(VALUE(SUBSTITUTE(実質収支比率等に係る経年分析!J$49,"▲","-")),2),NA())</f>
        <v>8.02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苓北町特定地域生活排水処理事業特別会計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苓北町後期高齢者医療特別会計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2">
      <c r="A31" s="175" t="str">
        <f>IF(連結実質赤字比率に係る赤字・黒字の構成分析!C$39="",NA(),連結実質赤字比率に係る赤字・黒字の構成分析!C$39)</f>
        <v>苓北町下水道特別会計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0.28999999999999998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2">
      <c r="A32" s="175" t="str">
        <f>IF(連結実質赤字比率に係る赤字・黒字の構成分析!C$38="",NA(),連結実質赤字比率に係る赤字・黒字の構成分析!C$38)</f>
        <v>苓北町水道特別会計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0.28000000000000003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0.28999999999999998</v>
      </c>
    </row>
    <row r="33" spans="1:16" x14ac:dyDescent="0.2">
      <c r="A33" s="175" t="str">
        <f>IF(連結実質赤字比率に係る赤字・黒字の構成分析!C$37="",NA(),連結実質赤字比率に係る赤字・黒字の構成分析!C$37)</f>
        <v>苓北町宅地造成事業特別会計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0.49</v>
      </c>
    </row>
    <row r="34" spans="1:16" x14ac:dyDescent="0.2">
      <c r="A34" s="175" t="str">
        <f>IF(連結実質赤字比率に係る赤字・黒字の構成分析!C$36="",NA(),連結実質赤字比率に係る赤字・黒字の構成分析!C$36)</f>
        <v>苓北町国民健康保険特別会計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0.55000000000000004</v>
      </c>
    </row>
    <row r="35" spans="1:16" x14ac:dyDescent="0.2">
      <c r="A35" s="175" t="str">
        <f>IF(連結実質赤字比率に係る赤字・黒字の構成分析!C$35="",NA(),連結実質赤字比率に係る赤字・黒字の構成分析!C$35)</f>
        <v>苓北町介護保険特別会計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0.56000000000000005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0.12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0.24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3.47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4.1399999999999997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623</v>
      </c>
      <c r="E42" s="176"/>
      <c r="F42" s="176"/>
      <c r="G42" s="176">
        <f>'実質公債費比率（分子）の構造'!L$52</f>
        <v>632</v>
      </c>
      <c r="H42" s="176"/>
      <c r="I42" s="176"/>
      <c r="J42" s="176">
        <f>'実質公債費比率（分子）の構造'!M$52</f>
        <v>634</v>
      </c>
      <c r="K42" s="176"/>
      <c r="L42" s="176"/>
      <c r="M42" s="176">
        <f>'実質公債費比率（分子）の構造'!N$52</f>
        <v>619</v>
      </c>
      <c r="N42" s="176"/>
      <c r="O42" s="176"/>
      <c r="P42" s="176">
        <f>'実質公債費比率（分子）の構造'!O$52</f>
        <v>587</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0</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263</v>
      </c>
      <c r="C46" s="176"/>
      <c r="D46" s="176"/>
      <c r="E46" s="176">
        <f>'実質公債費比率（分子）の構造'!L$48</f>
        <v>261</v>
      </c>
      <c r="F46" s="176"/>
      <c r="G46" s="176"/>
      <c r="H46" s="176">
        <f>'実質公債費比率（分子）の構造'!M$48</f>
        <v>234</v>
      </c>
      <c r="I46" s="176"/>
      <c r="J46" s="176"/>
      <c r="K46" s="176">
        <f>'実質公債費比率（分子）の構造'!N$48</f>
        <v>247</v>
      </c>
      <c r="L46" s="176"/>
      <c r="M46" s="176"/>
      <c r="N46" s="176">
        <f>'実質公債費比率（分子）の構造'!O$48</f>
        <v>255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719</v>
      </c>
      <c r="C49" s="176"/>
      <c r="D49" s="176"/>
      <c r="E49" s="176">
        <f>'実質公債費比率（分子）の構造'!L$45</f>
        <v>758</v>
      </c>
      <c r="F49" s="176"/>
      <c r="G49" s="176"/>
      <c r="H49" s="176">
        <f>'実質公債費比率（分子）の構造'!M$45</f>
        <v>760</v>
      </c>
      <c r="I49" s="176"/>
      <c r="J49" s="176"/>
      <c r="K49" s="176">
        <f>'実質公債費比率（分子）の構造'!N$45</f>
        <v>730</v>
      </c>
      <c r="L49" s="176"/>
      <c r="M49" s="176"/>
      <c r="N49" s="176">
        <f>'実質公債費比率（分子）の構造'!O$45</f>
        <v>720</v>
      </c>
      <c r="O49" s="176"/>
      <c r="P49" s="176"/>
    </row>
    <row r="50" spans="1:16" x14ac:dyDescent="0.2">
      <c r="A50" s="176" t="s">
        <v>73</v>
      </c>
      <c r="B50" s="176" t="e">
        <f>NA()</f>
        <v>#N/A</v>
      </c>
      <c r="C50" s="176">
        <f>IF(ISNUMBER('実質公債費比率（分子）の構造'!K$53),'実質公債費比率（分子）の構造'!K$53,NA())</f>
        <v>359</v>
      </c>
      <c r="D50" s="176" t="e">
        <f>NA()</f>
        <v>#N/A</v>
      </c>
      <c r="E50" s="176" t="e">
        <f>NA()</f>
        <v>#N/A</v>
      </c>
      <c r="F50" s="176">
        <f>IF(ISNUMBER('実質公債費比率（分子）の構造'!L$53),'実質公債費比率（分子）の構造'!L$53,NA())</f>
        <v>387</v>
      </c>
      <c r="G50" s="176" t="e">
        <f>NA()</f>
        <v>#N/A</v>
      </c>
      <c r="H50" s="176" t="e">
        <f>NA()</f>
        <v>#N/A</v>
      </c>
      <c r="I50" s="176">
        <f>IF(ISNUMBER('実質公債費比率（分子）の構造'!M$53),'実質公債費比率（分子）の構造'!M$53,NA())</f>
        <v>360</v>
      </c>
      <c r="J50" s="176" t="e">
        <f>NA()</f>
        <v>#N/A</v>
      </c>
      <c r="K50" s="176" t="e">
        <f>NA()</f>
        <v>#N/A</v>
      </c>
      <c r="L50" s="176">
        <f>IF(ISNUMBER('実質公債費比率（分子）の構造'!N$53),'実質公債費比率（分子）の構造'!N$53,NA())</f>
        <v>358</v>
      </c>
      <c r="M50" s="176" t="e">
        <f>NA()</f>
        <v>#N/A</v>
      </c>
      <c r="N50" s="176" t="e">
        <f>NA()</f>
        <v>#N/A</v>
      </c>
      <c r="O50" s="176">
        <f>IF(ISNUMBER('実質公債費比率（分子）の構造'!O$53),'実質公債費比率（分子）の構造'!O$53,NA())</f>
        <v>388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6547</v>
      </c>
      <c r="E56" s="175"/>
      <c r="F56" s="175"/>
      <c r="G56" s="175">
        <f>'将来負担比率（分子）の構造'!J$52</f>
        <v>6315</v>
      </c>
      <c r="H56" s="175"/>
      <c r="I56" s="175"/>
      <c r="J56" s="175">
        <f>'将来負担比率（分子）の構造'!K$52</f>
        <v>6032</v>
      </c>
      <c r="K56" s="175"/>
      <c r="L56" s="175"/>
      <c r="M56" s="175">
        <f>'将来負担比率（分子）の構造'!L$52</f>
        <v>5753</v>
      </c>
      <c r="N56" s="175"/>
      <c r="O56" s="175"/>
      <c r="P56" s="175">
        <f>'将来負担比率（分子）の構造'!M$52</f>
        <v>5607</v>
      </c>
    </row>
    <row r="57" spans="1:16" x14ac:dyDescent="0.2">
      <c r="A57" s="175" t="s">
        <v>44</v>
      </c>
      <c r="B57" s="175"/>
      <c r="C57" s="175"/>
      <c r="D57" s="175">
        <f>'将来負担比率（分子）の構造'!I$51</f>
        <v>7</v>
      </c>
      <c r="E57" s="175"/>
      <c r="F57" s="175"/>
      <c r="G57" s="175">
        <f>'将来負担比率（分子）の構造'!J$51</f>
        <v>2</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1015</v>
      </c>
      <c r="E58" s="175"/>
      <c r="F58" s="175"/>
      <c r="G58" s="175">
        <f>'将来負担比率（分子）の構造'!J$50</f>
        <v>1084</v>
      </c>
      <c r="H58" s="175"/>
      <c r="I58" s="175"/>
      <c r="J58" s="175">
        <f>'将来負担比率（分子）の構造'!K$50</f>
        <v>1348</v>
      </c>
      <c r="K58" s="175"/>
      <c r="L58" s="175"/>
      <c r="M58" s="175">
        <f>'将来負担比率（分子）の構造'!L$50</f>
        <v>1829</v>
      </c>
      <c r="N58" s="175"/>
      <c r="O58" s="175"/>
      <c r="P58" s="175">
        <f>'将来負担比率（分子）の構造'!M$50</f>
        <v>2103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822</v>
      </c>
      <c r="C62" s="175"/>
      <c r="D62" s="175"/>
      <c r="E62" s="175">
        <f>'将来負担比率（分子）の構造'!J$45</f>
        <v>805</v>
      </c>
      <c r="F62" s="175"/>
      <c r="G62" s="175"/>
      <c r="H62" s="175">
        <f>'将来負担比率（分子）の構造'!K$45</f>
        <v>690</v>
      </c>
      <c r="I62" s="175"/>
      <c r="J62" s="175"/>
      <c r="K62" s="175">
        <f>'将来負担比率（分子）の構造'!L$45</f>
        <v>574</v>
      </c>
      <c r="L62" s="175"/>
      <c r="M62" s="175"/>
      <c r="N62" s="175">
        <f>'将来負担比率（分子）の構造'!M$45</f>
        <v>562</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2550</v>
      </c>
      <c r="C64" s="175"/>
      <c r="D64" s="175"/>
      <c r="E64" s="175">
        <f>'将来負担比率（分子）の構造'!J$43</f>
        <v>2374</v>
      </c>
      <c r="F64" s="175"/>
      <c r="G64" s="175"/>
      <c r="H64" s="175">
        <f>'将来負担比率（分子）の構造'!K$43</f>
        <v>2183</v>
      </c>
      <c r="I64" s="175"/>
      <c r="J64" s="175"/>
      <c r="K64" s="175">
        <f>'将来負担比率（分子）の構造'!L$43</f>
        <v>1996</v>
      </c>
      <c r="L64" s="175"/>
      <c r="M64" s="175"/>
      <c r="N64" s="175">
        <f>'将来負担比率（分子）の構造'!M$43</f>
        <v>1824</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7489</v>
      </c>
      <c r="C66" s="175"/>
      <c r="D66" s="175"/>
      <c r="E66" s="175">
        <f>'将来負担比率（分子）の構造'!J$41</f>
        <v>7113</v>
      </c>
      <c r="F66" s="175"/>
      <c r="G66" s="175"/>
      <c r="H66" s="175">
        <f>'将来負担比率（分子）の構造'!K$41</f>
        <v>6881</v>
      </c>
      <c r="I66" s="175"/>
      <c r="J66" s="175"/>
      <c r="K66" s="175">
        <f>'将来負担比率（分子）の構造'!L$41</f>
        <v>6535</v>
      </c>
      <c r="L66" s="175"/>
      <c r="M66" s="175"/>
      <c r="N66" s="175">
        <f>'将来負担比率（分子）の構造'!M$41</f>
        <v>6283</v>
      </c>
      <c r="O66" s="175"/>
      <c r="P66" s="175"/>
    </row>
    <row r="67" spans="1:16" x14ac:dyDescent="0.2">
      <c r="A67" s="175" t="s">
        <v>77</v>
      </c>
      <c r="B67" s="175" t="e">
        <f>NA()</f>
        <v>#N/A</v>
      </c>
      <c r="C67" s="175">
        <f>IF(ISNUMBER('将来負担比率（分子）の構造'!I$53), IF('将来負担比率（分子）の構造'!I$53 &lt; 0, 0, '将来負担比率（分子）の構造'!I$53), NA())</f>
        <v>3293</v>
      </c>
      <c r="D67" s="175" t="e">
        <f>NA()</f>
        <v>#N/A</v>
      </c>
      <c r="E67" s="175" t="e">
        <f>NA()</f>
        <v>#N/A</v>
      </c>
      <c r="F67" s="175">
        <f>IF(ISNUMBER('将来負担比率（分子）の構造'!J$53), IF('将来負担比率（分子）の構造'!J$53 &lt; 0, 0, '将来負担比率（分子）の構造'!J$53), NA())</f>
        <v>2890</v>
      </c>
      <c r="G67" s="175" t="e">
        <f>NA()</f>
        <v>#N/A</v>
      </c>
      <c r="H67" s="175" t="e">
        <f>NA()</f>
        <v>#N/A</v>
      </c>
      <c r="I67" s="175">
        <f>IF(ISNUMBER('将来負担比率（分子）の構造'!K$53), IF('将来負担比率（分子）の構造'!K$53 &lt; 0, 0, '将来負担比率（分子）の構造'!K$53), NA())</f>
        <v>2374</v>
      </c>
      <c r="J67" s="175" t="e">
        <f>NA()</f>
        <v>#N/A</v>
      </c>
      <c r="K67" s="175" t="e">
        <f>NA()</f>
        <v>#N/A</v>
      </c>
      <c r="L67" s="175">
        <f>IF(ISNUMBER('将来負担比率（分子）の構造'!L$53), IF('将来負担比率（分子）の構造'!L$53 &lt; 0, 0, '将来負担比率（分子）の構造'!L$53), NA())</f>
        <v>1524</v>
      </c>
      <c r="M67" s="175" t="e">
        <f>NA()</f>
        <v>#N/A</v>
      </c>
      <c r="N67" s="175" t="e">
        <f>NA()</f>
        <v>#N/A</v>
      </c>
      <c r="O67" s="175">
        <f>IF(ISNUMBER('将来負担比率（分子）の構造'!M$53), IF('将来負担比率（分子）の構造'!M$53 &lt; 0, 0, '将来負担比率（分子）の構造'!M$53), NA())</f>
        <v>958</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869</v>
      </c>
      <c r="C72" s="179">
        <f>基金残高に係る経年分析!G55</f>
        <v>1174</v>
      </c>
      <c r="D72" s="179">
        <f>基金残高に係る経年分析!H55</f>
        <v>1336</v>
      </c>
    </row>
    <row r="73" spans="1:16" x14ac:dyDescent="0.2">
      <c r="A73" s="178" t="s">
        <v>80</v>
      </c>
      <c r="B73" s="179">
        <f>基金残高に係る経年分析!F56</f>
        <v>144</v>
      </c>
      <c r="C73" s="179">
        <f>基金残高に係る経年分析!G56</f>
        <v>234</v>
      </c>
      <c r="D73" s="179">
        <f>基金残高に係る経年分析!H56</f>
        <v>294</v>
      </c>
    </row>
    <row r="74" spans="1:16" x14ac:dyDescent="0.2">
      <c r="A74" s="178" t="s">
        <v>81</v>
      </c>
      <c r="B74" s="179">
        <f>基金残高に係る経年分析!F57</f>
        <v>181</v>
      </c>
      <c r="C74" s="179">
        <f>基金残高に係る経年分析!G57</f>
        <v>241</v>
      </c>
      <c r="D74" s="179">
        <f>基金残高に係る経年分析!H57</f>
        <v>282</v>
      </c>
    </row>
  </sheetData>
  <sheetProtection algorithmName="SHA-512" hashValue="tuTOCvIbvdR/nHtY1pbgHneMw+gXDOSVE2YDB/CBUI7o/s8uR2K3CbCvF7zZFHWa1s3jJMR4cvXGvNBbogC8Vw==" saltValue="erRCQcfCqInrCdt+DvMm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1405082</v>
      </c>
      <c r="S5" s="613"/>
      <c r="T5" s="613"/>
      <c r="U5" s="613"/>
      <c r="V5" s="613"/>
      <c r="W5" s="613"/>
      <c r="X5" s="613"/>
      <c r="Y5" s="614"/>
      <c r="Z5" s="615">
        <v>23.9</v>
      </c>
      <c r="AA5" s="615"/>
      <c r="AB5" s="615"/>
      <c r="AC5" s="615"/>
      <c r="AD5" s="616">
        <v>1405082</v>
      </c>
      <c r="AE5" s="616"/>
      <c r="AF5" s="616"/>
      <c r="AG5" s="616"/>
      <c r="AH5" s="616"/>
      <c r="AI5" s="616"/>
      <c r="AJ5" s="616"/>
      <c r="AK5" s="616"/>
      <c r="AL5" s="617">
        <v>39.799999999999997</v>
      </c>
      <c r="AM5" s="618"/>
      <c r="AN5" s="618"/>
      <c r="AO5" s="619"/>
      <c r="AP5" s="609" t="s">
        <v>233</v>
      </c>
      <c r="AQ5" s="610"/>
      <c r="AR5" s="610"/>
      <c r="AS5" s="610"/>
      <c r="AT5" s="610"/>
      <c r="AU5" s="610"/>
      <c r="AV5" s="610"/>
      <c r="AW5" s="610"/>
      <c r="AX5" s="610"/>
      <c r="AY5" s="610"/>
      <c r="AZ5" s="610"/>
      <c r="BA5" s="610"/>
      <c r="BB5" s="610"/>
      <c r="BC5" s="610"/>
      <c r="BD5" s="610"/>
      <c r="BE5" s="610"/>
      <c r="BF5" s="611"/>
      <c r="BG5" s="623">
        <v>1403821</v>
      </c>
      <c r="BH5" s="624"/>
      <c r="BI5" s="624"/>
      <c r="BJ5" s="624"/>
      <c r="BK5" s="624"/>
      <c r="BL5" s="624"/>
      <c r="BM5" s="624"/>
      <c r="BN5" s="625"/>
      <c r="BO5" s="626">
        <v>99.9</v>
      </c>
      <c r="BP5" s="626"/>
      <c r="BQ5" s="626"/>
      <c r="BR5" s="626"/>
      <c r="BS5" s="627" t="s">
        <v>234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226</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68276</v>
      </c>
      <c r="S6" s="624"/>
      <c r="T6" s="624"/>
      <c r="U6" s="624"/>
      <c r="V6" s="624"/>
      <c r="W6" s="624"/>
      <c r="X6" s="624"/>
      <c r="Y6" s="625"/>
      <c r="Z6" s="626">
        <v>1.2</v>
      </c>
      <c r="AA6" s="626"/>
      <c r="AB6" s="626"/>
      <c r="AC6" s="626"/>
      <c r="AD6" s="627">
        <v>68276</v>
      </c>
      <c r="AE6" s="627"/>
      <c r="AF6" s="627"/>
      <c r="AG6" s="627"/>
      <c r="AH6" s="627"/>
      <c r="AI6" s="627"/>
      <c r="AJ6" s="627"/>
      <c r="AK6" s="627"/>
      <c r="AL6" s="628">
        <v>1.9</v>
      </c>
      <c r="AM6" s="629"/>
      <c r="AN6" s="629"/>
      <c r="AO6" s="630"/>
      <c r="AP6" s="620" t="s">
        <v>239</v>
      </c>
      <c r="AQ6" s="621"/>
      <c r="AR6" s="621"/>
      <c r="AS6" s="621"/>
      <c r="AT6" s="621"/>
      <c r="AU6" s="621"/>
      <c r="AV6" s="621"/>
      <c r="AW6" s="621"/>
      <c r="AX6" s="621"/>
      <c r="AY6" s="621"/>
      <c r="AZ6" s="621"/>
      <c r="BA6" s="621"/>
      <c r="BB6" s="621"/>
      <c r="BC6" s="621"/>
      <c r="BD6" s="621"/>
      <c r="BE6" s="621"/>
      <c r="BF6" s="622"/>
      <c r="BG6" s="623">
        <v>1403821</v>
      </c>
      <c r="BH6" s="624"/>
      <c r="BI6" s="624"/>
      <c r="BJ6" s="624"/>
      <c r="BK6" s="624"/>
      <c r="BL6" s="624"/>
      <c r="BM6" s="624"/>
      <c r="BN6" s="625"/>
      <c r="BO6" s="626">
        <v>99.9</v>
      </c>
      <c r="BP6" s="626"/>
      <c r="BQ6" s="626"/>
      <c r="BR6" s="626"/>
      <c r="BS6" s="627" t="s">
        <v>234</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70239</v>
      </c>
      <c r="CS6" s="624"/>
      <c r="CT6" s="624"/>
      <c r="CU6" s="624"/>
      <c r="CV6" s="624"/>
      <c r="CW6" s="624"/>
      <c r="CX6" s="624"/>
      <c r="CY6" s="625"/>
      <c r="CZ6" s="617">
        <v>1.3</v>
      </c>
      <c r="DA6" s="618"/>
      <c r="DB6" s="618"/>
      <c r="DC6" s="634"/>
      <c r="DD6" s="632" t="s">
        <v>234</v>
      </c>
      <c r="DE6" s="624"/>
      <c r="DF6" s="624"/>
      <c r="DG6" s="624"/>
      <c r="DH6" s="624"/>
      <c r="DI6" s="624"/>
      <c r="DJ6" s="624"/>
      <c r="DK6" s="624"/>
      <c r="DL6" s="624"/>
      <c r="DM6" s="624"/>
      <c r="DN6" s="624"/>
      <c r="DO6" s="624"/>
      <c r="DP6" s="625"/>
      <c r="DQ6" s="632">
        <v>70239</v>
      </c>
      <c r="DR6" s="624"/>
      <c r="DS6" s="624"/>
      <c r="DT6" s="624"/>
      <c r="DU6" s="624"/>
      <c r="DV6" s="624"/>
      <c r="DW6" s="624"/>
      <c r="DX6" s="624"/>
      <c r="DY6" s="624"/>
      <c r="DZ6" s="624"/>
      <c r="EA6" s="624"/>
      <c r="EB6" s="624"/>
      <c r="EC6" s="633"/>
    </row>
    <row r="7" spans="2:143" ht="11.25" customHeight="1" x14ac:dyDescent="0.2">
      <c r="B7" s="620" t="s">
        <v>241</v>
      </c>
      <c r="C7" s="621"/>
      <c r="D7" s="621"/>
      <c r="E7" s="621"/>
      <c r="F7" s="621"/>
      <c r="G7" s="621"/>
      <c r="H7" s="621"/>
      <c r="I7" s="621"/>
      <c r="J7" s="621"/>
      <c r="K7" s="621"/>
      <c r="L7" s="621"/>
      <c r="M7" s="621"/>
      <c r="N7" s="621"/>
      <c r="O7" s="621"/>
      <c r="P7" s="621"/>
      <c r="Q7" s="622"/>
      <c r="R7" s="623">
        <v>137</v>
      </c>
      <c r="S7" s="624"/>
      <c r="T7" s="624"/>
      <c r="U7" s="624"/>
      <c r="V7" s="624"/>
      <c r="W7" s="624"/>
      <c r="X7" s="624"/>
      <c r="Y7" s="625"/>
      <c r="Z7" s="626">
        <v>0</v>
      </c>
      <c r="AA7" s="626"/>
      <c r="AB7" s="626"/>
      <c r="AC7" s="626"/>
      <c r="AD7" s="627">
        <v>137</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245613</v>
      </c>
      <c r="BH7" s="624"/>
      <c r="BI7" s="624"/>
      <c r="BJ7" s="624"/>
      <c r="BK7" s="624"/>
      <c r="BL7" s="624"/>
      <c r="BM7" s="624"/>
      <c r="BN7" s="625"/>
      <c r="BO7" s="626">
        <v>17.5</v>
      </c>
      <c r="BP7" s="626"/>
      <c r="BQ7" s="626"/>
      <c r="BR7" s="626"/>
      <c r="BS7" s="627" t="s">
        <v>243</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1163333</v>
      </c>
      <c r="CS7" s="624"/>
      <c r="CT7" s="624"/>
      <c r="CU7" s="624"/>
      <c r="CV7" s="624"/>
      <c r="CW7" s="624"/>
      <c r="CX7" s="624"/>
      <c r="CY7" s="625"/>
      <c r="CZ7" s="626">
        <v>20.9</v>
      </c>
      <c r="DA7" s="626"/>
      <c r="DB7" s="626"/>
      <c r="DC7" s="626"/>
      <c r="DD7" s="632">
        <v>66990</v>
      </c>
      <c r="DE7" s="624"/>
      <c r="DF7" s="624"/>
      <c r="DG7" s="624"/>
      <c r="DH7" s="624"/>
      <c r="DI7" s="624"/>
      <c r="DJ7" s="624"/>
      <c r="DK7" s="624"/>
      <c r="DL7" s="624"/>
      <c r="DM7" s="624"/>
      <c r="DN7" s="624"/>
      <c r="DO7" s="624"/>
      <c r="DP7" s="625"/>
      <c r="DQ7" s="632">
        <v>922772</v>
      </c>
      <c r="DR7" s="624"/>
      <c r="DS7" s="624"/>
      <c r="DT7" s="624"/>
      <c r="DU7" s="624"/>
      <c r="DV7" s="624"/>
      <c r="DW7" s="624"/>
      <c r="DX7" s="624"/>
      <c r="DY7" s="624"/>
      <c r="DZ7" s="624"/>
      <c r="EA7" s="624"/>
      <c r="EB7" s="624"/>
      <c r="EC7" s="633"/>
    </row>
    <row r="8" spans="2:143" ht="11.25" customHeight="1" x14ac:dyDescent="0.2">
      <c r="B8" s="620" t="s">
        <v>245</v>
      </c>
      <c r="C8" s="621"/>
      <c r="D8" s="621"/>
      <c r="E8" s="621"/>
      <c r="F8" s="621"/>
      <c r="G8" s="621"/>
      <c r="H8" s="621"/>
      <c r="I8" s="621"/>
      <c r="J8" s="621"/>
      <c r="K8" s="621"/>
      <c r="L8" s="621"/>
      <c r="M8" s="621"/>
      <c r="N8" s="621"/>
      <c r="O8" s="621"/>
      <c r="P8" s="621"/>
      <c r="Q8" s="622"/>
      <c r="R8" s="623">
        <v>2651</v>
      </c>
      <c r="S8" s="624"/>
      <c r="T8" s="624"/>
      <c r="U8" s="624"/>
      <c r="V8" s="624"/>
      <c r="W8" s="624"/>
      <c r="X8" s="624"/>
      <c r="Y8" s="625"/>
      <c r="Z8" s="626">
        <v>0</v>
      </c>
      <c r="AA8" s="626"/>
      <c r="AB8" s="626"/>
      <c r="AC8" s="626"/>
      <c r="AD8" s="627">
        <v>2651</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10155</v>
      </c>
      <c r="BH8" s="624"/>
      <c r="BI8" s="624"/>
      <c r="BJ8" s="624"/>
      <c r="BK8" s="624"/>
      <c r="BL8" s="624"/>
      <c r="BM8" s="624"/>
      <c r="BN8" s="625"/>
      <c r="BO8" s="626">
        <v>0.7</v>
      </c>
      <c r="BP8" s="626"/>
      <c r="BQ8" s="626"/>
      <c r="BR8" s="626"/>
      <c r="BS8" s="627" t="s">
        <v>243</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1433670</v>
      </c>
      <c r="CS8" s="624"/>
      <c r="CT8" s="624"/>
      <c r="CU8" s="624"/>
      <c r="CV8" s="624"/>
      <c r="CW8" s="624"/>
      <c r="CX8" s="624"/>
      <c r="CY8" s="625"/>
      <c r="CZ8" s="626">
        <v>25.8</v>
      </c>
      <c r="DA8" s="626"/>
      <c r="DB8" s="626"/>
      <c r="DC8" s="626"/>
      <c r="DD8" s="632" t="s">
        <v>243</v>
      </c>
      <c r="DE8" s="624"/>
      <c r="DF8" s="624"/>
      <c r="DG8" s="624"/>
      <c r="DH8" s="624"/>
      <c r="DI8" s="624"/>
      <c r="DJ8" s="624"/>
      <c r="DK8" s="624"/>
      <c r="DL8" s="624"/>
      <c r="DM8" s="624"/>
      <c r="DN8" s="624"/>
      <c r="DO8" s="624"/>
      <c r="DP8" s="625"/>
      <c r="DQ8" s="632">
        <v>652518</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1795</v>
      </c>
      <c r="S9" s="624"/>
      <c r="T9" s="624"/>
      <c r="U9" s="624"/>
      <c r="V9" s="624"/>
      <c r="W9" s="624"/>
      <c r="X9" s="624"/>
      <c r="Y9" s="625"/>
      <c r="Z9" s="626">
        <v>0</v>
      </c>
      <c r="AA9" s="626"/>
      <c r="AB9" s="626"/>
      <c r="AC9" s="626"/>
      <c r="AD9" s="627">
        <v>1795</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210006</v>
      </c>
      <c r="BH9" s="624"/>
      <c r="BI9" s="624"/>
      <c r="BJ9" s="624"/>
      <c r="BK9" s="624"/>
      <c r="BL9" s="624"/>
      <c r="BM9" s="624"/>
      <c r="BN9" s="625"/>
      <c r="BO9" s="626">
        <v>14.9</v>
      </c>
      <c r="BP9" s="626"/>
      <c r="BQ9" s="626"/>
      <c r="BR9" s="626"/>
      <c r="BS9" s="627" t="s">
        <v>234</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388018</v>
      </c>
      <c r="CS9" s="624"/>
      <c r="CT9" s="624"/>
      <c r="CU9" s="624"/>
      <c r="CV9" s="624"/>
      <c r="CW9" s="624"/>
      <c r="CX9" s="624"/>
      <c r="CY9" s="625"/>
      <c r="CZ9" s="626">
        <v>7</v>
      </c>
      <c r="DA9" s="626"/>
      <c r="DB9" s="626"/>
      <c r="DC9" s="626"/>
      <c r="DD9" s="632" t="s">
        <v>234</v>
      </c>
      <c r="DE9" s="624"/>
      <c r="DF9" s="624"/>
      <c r="DG9" s="624"/>
      <c r="DH9" s="624"/>
      <c r="DI9" s="624"/>
      <c r="DJ9" s="624"/>
      <c r="DK9" s="624"/>
      <c r="DL9" s="624"/>
      <c r="DM9" s="624"/>
      <c r="DN9" s="624"/>
      <c r="DO9" s="624"/>
      <c r="DP9" s="625"/>
      <c r="DQ9" s="632">
        <v>306483</v>
      </c>
      <c r="DR9" s="624"/>
      <c r="DS9" s="624"/>
      <c r="DT9" s="624"/>
      <c r="DU9" s="624"/>
      <c r="DV9" s="624"/>
      <c r="DW9" s="624"/>
      <c r="DX9" s="624"/>
      <c r="DY9" s="624"/>
      <c r="DZ9" s="624"/>
      <c r="EA9" s="624"/>
      <c r="EB9" s="624"/>
      <c r="EC9" s="633"/>
    </row>
    <row r="10" spans="2:143" ht="11.25" customHeight="1" x14ac:dyDescent="0.2">
      <c r="B10" s="620" t="s">
        <v>251</v>
      </c>
      <c r="C10" s="621"/>
      <c r="D10" s="621"/>
      <c r="E10" s="621"/>
      <c r="F10" s="621"/>
      <c r="G10" s="621"/>
      <c r="H10" s="621"/>
      <c r="I10" s="621"/>
      <c r="J10" s="621"/>
      <c r="K10" s="621"/>
      <c r="L10" s="621"/>
      <c r="M10" s="621"/>
      <c r="N10" s="621"/>
      <c r="O10" s="621"/>
      <c r="P10" s="621"/>
      <c r="Q10" s="622"/>
      <c r="R10" s="623" t="s">
        <v>234</v>
      </c>
      <c r="S10" s="624"/>
      <c r="T10" s="624"/>
      <c r="U10" s="624"/>
      <c r="V10" s="624"/>
      <c r="W10" s="624"/>
      <c r="X10" s="624"/>
      <c r="Y10" s="625"/>
      <c r="Z10" s="626" t="s">
        <v>243</v>
      </c>
      <c r="AA10" s="626"/>
      <c r="AB10" s="626"/>
      <c r="AC10" s="626"/>
      <c r="AD10" s="627" t="s">
        <v>234</v>
      </c>
      <c r="AE10" s="627"/>
      <c r="AF10" s="627"/>
      <c r="AG10" s="627"/>
      <c r="AH10" s="627"/>
      <c r="AI10" s="627"/>
      <c r="AJ10" s="627"/>
      <c r="AK10" s="627"/>
      <c r="AL10" s="628" t="s">
        <v>243</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16659</v>
      </c>
      <c r="BH10" s="624"/>
      <c r="BI10" s="624"/>
      <c r="BJ10" s="624"/>
      <c r="BK10" s="624"/>
      <c r="BL10" s="624"/>
      <c r="BM10" s="624"/>
      <c r="BN10" s="625"/>
      <c r="BO10" s="626">
        <v>1.2</v>
      </c>
      <c r="BP10" s="626"/>
      <c r="BQ10" s="626"/>
      <c r="BR10" s="626"/>
      <c r="BS10" s="627" t="s">
        <v>234</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t="s">
        <v>234</v>
      </c>
      <c r="CS10" s="624"/>
      <c r="CT10" s="624"/>
      <c r="CU10" s="624"/>
      <c r="CV10" s="624"/>
      <c r="CW10" s="624"/>
      <c r="CX10" s="624"/>
      <c r="CY10" s="625"/>
      <c r="CZ10" s="626" t="s">
        <v>243</v>
      </c>
      <c r="DA10" s="626"/>
      <c r="DB10" s="626"/>
      <c r="DC10" s="626"/>
      <c r="DD10" s="632" t="s">
        <v>234</v>
      </c>
      <c r="DE10" s="624"/>
      <c r="DF10" s="624"/>
      <c r="DG10" s="624"/>
      <c r="DH10" s="624"/>
      <c r="DI10" s="624"/>
      <c r="DJ10" s="624"/>
      <c r="DK10" s="624"/>
      <c r="DL10" s="624"/>
      <c r="DM10" s="624"/>
      <c r="DN10" s="624"/>
      <c r="DO10" s="624"/>
      <c r="DP10" s="625"/>
      <c r="DQ10" s="632" t="s">
        <v>243</v>
      </c>
      <c r="DR10" s="624"/>
      <c r="DS10" s="624"/>
      <c r="DT10" s="624"/>
      <c r="DU10" s="624"/>
      <c r="DV10" s="624"/>
      <c r="DW10" s="624"/>
      <c r="DX10" s="624"/>
      <c r="DY10" s="624"/>
      <c r="DZ10" s="624"/>
      <c r="EA10" s="624"/>
      <c r="EB10" s="624"/>
      <c r="EC10" s="633"/>
    </row>
    <row r="11" spans="2:143" ht="11.25" customHeight="1" x14ac:dyDescent="0.2">
      <c r="B11" s="620" t="s">
        <v>254</v>
      </c>
      <c r="C11" s="621"/>
      <c r="D11" s="621"/>
      <c r="E11" s="621"/>
      <c r="F11" s="621"/>
      <c r="G11" s="621"/>
      <c r="H11" s="621"/>
      <c r="I11" s="621"/>
      <c r="J11" s="621"/>
      <c r="K11" s="621"/>
      <c r="L11" s="621"/>
      <c r="M11" s="621"/>
      <c r="N11" s="621"/>
      <c r="O11" s="621"/>
      <c r="P11" s="621"/>
      <c r="Q11" s="622"/>
      <c r="R11" s="623">
        <v>180741</v>
      </c>
      <c r="S11" s="624"/>
      <c r="T11" s="624"/>
      <c r="U11" s="624"/>
      <c r="V11" s="624"/>
      <c r="W11" s="624"/>
      <c r="X11" s="624"/>
      <c r="Y11" s="625"/>
      <c r="Z11" s="628">
        <v>3.1</v>
      </c>
      <c r="AA11" s="629"/>
      <c r="AB11" s="629"/>
      <c r="AC11" s="635"/>
      <c r="AD11" s="632">
        <v>180741</v>
      </c>
      <c r="AE11" s="624"/>
      <c r="AF11" s="624"/>
      <c r="AG11" s="624"/>
      <c r="AH11" s="624"/>
      <c r="AI11" s="624"/>
      <c r="AJ11" s="624"/>
      <c r="AK11" s="625"/>
      <c r="AL11" s="628">
        <v>5.0999999999999996</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8793</v>
      </c>
      <c r="BH11" s="624"/>
      <c r="BI11" s="624"/>
      <c r="BJ11" s="624"/>
      <c r="BK11" s="624"/>
      <c r="BL11" s="624"/>
      <c r="BM11" s="624"/>
      <c r="BN11" s="625"/>
      <c r="BO11" s="626">
        <v>0.6</v>
      </c>
      <c r="BP11" s="626"/>
      <c r="BQ11" s="626"/>
      <c r="BR11" s="626"/>
      <c r="BS11" s="627" t="s">
        <v>234</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278704</v>
      </c>
      <c r="CS11" s="624"/>
      <c r="CT11" s="624"/>
      <c r="CU11" s="624"/>
      <c r="CV11" s="624"/>
      <c r="CW11" s="624"/>
      <c r="CX11" s="624"/>
      <c r="CY11" s="625"/>
      <c r="CZ11" s="626">
        <v>5</v>
      </c>
      <c r="DA11" s="626"/>
      <c r="DB11" s="626"/>
      <c r="DC11" s="626"/>
      <c r="DD11" s="632">
        <v>74652</v>
      </c>
      <c r="DE11" s="624"/>
      <c r="DF11" s="624"/>
      <c r="DG11" s="624"/>
      <c r="DH11" s="624"/>
      <c r="DI11" s="624"/>
      <c r="DJ11" s="624"/>
      <c r="DK11" s="624"/>
      <c r="DL11" s="624"/>
      <c r="DM11" s="624"/>
      <c r="DN11" s="624"/>
      <c r="DO11" s="624"/>
      <c r="DP11" s="625"/>
      <c r="DQ11" s="632">
        <v>157324</v>
      </c>
      <c r="DR11" s="624"/>
      <c r="DS11" s="624"/>
      <c r="DT11" s="624"/>
      <c r="DU11" s="624"/>
      <c r="DV11" s="624"/>
      <c r="DW11" s="624"/>
      <c r="DX11" s="624"/>
      <c r="DY11" s="624"/>
      <c r="DZ11" s="624"/>
      <c r="EA11" s="624"/>
      <c r="EB11" s="624"/>
      <c r="EC11" s="633"/>
    </row>
    <row r="12" spans="2:143" ht="11.25" customHeight="1" x14ac:dyDescent="0.2">
      <c r="B12" s="620" t="s">
        <v>257</v>
      </c>
      <c r="C12" s="621"/>
      <c r="D12" s="621"/>
      <c r="E12" s="621"/>
      <c r="F12" s="621"/>
      <c r="G12" s="621"/>
      <c r="H12" s="621"/>
      <c r="I12" s="621"/>
      <c r="J12" s="621"/>
      <c r="K12" s="621"/>
      <c r="L12" s="621"/>
      <c r="M12" s="621"/>
      <c r="N12" s="621"/>
      <c r="O12" s="621"/>
      <c r="P12" s="621"/>
      <c r="Q12" s="622"/>
      <c r="R12" s="623" t="s">
        <v>234</v>
      </c>
      <c r="S12" s="624"/>
      <c r="T12" s="624"/>
      <c r="U12" s="624"/>
      <c r="V12" s="624"/>
      <c r="W12" s="624"/>
      <c r="X12" s="624"/>
      <c r="Y12" s="625"/>
      <c r="Z12" s="626" t="s">
        <v>234</v>
      </c>
      <c r="AA12" s="626"/>
      <c r="AB12" s="626"/>
      <c r="AC12" s="626"/>
      <c r="AD12" s="627" t="s">
        <v>234</v>
      </c>
      <c r="AE12" s="627"/>
      <c r="AF12" s="627"/>
      <c r="AG12" s="627"/>
      <c r="AH12" s="627"/>
      <c r="AI12" s="627"/>
      <c r="AJ12" s="627"/>
      <c r="AK12" s="627"/>
      <c r="AL12" s="628" t="s">
        <v>243</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1089625</v>
      </c>
      <c r="BH12" s="624"/>
      <c r="BI12" s="624"/>
      <c r="BJ12" s="624"/>
      <c r="BK12" s="624"/>
      <c r="BL12" s="624"/>
      <c r="BM12" s="624"/>
      <c r="BN12" s="625"/>
      <c r="BO12" s="626">
        <v>77.5</v>
      </c>
      <c r="BP12" s="626"/>
      <c r="BQ12" s="626"/>
      <c r="BR12" s="626"/>
      <c r="BS12" s="627" t="s">
        <v>234</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232501</v>
      </c>
      <c r="CS12" s="624"/>
      <c r="CT12" s="624"/>
      <c r="CU12" s="624"/>
      <c r="CV12" s="624"/>
      <c r="CW12" s="624"/>
      <c r="CX12" s="624"/>
      <c r="CY12" s="625"/>
      <c r="CZ12" s="626">
        <v>4.2</v>
      </c>
      <c r="DA12" s="626"/>
      <c r="DB12" s="626"/>
      <c r="DC12" s="626"/>
      <c r="DD12" s="632">
        <v>46338</v>
      </c>
      <c r="DE12" s="624"/>
      <c r="DF12" s="624"/>
      <c r="DG12" s="624"/>
      <c r="DH12" s="624"/>
      <c r="DI12" s="624"/>
      <c r="DJ12" s="624"/>
      <c r="DK12" s="624"/>
      <c r="DL12" s="624"/>
      <c r="DM12" s="624"/>
      <c r="DN12" s="624"/>
      <c r="DO12" s="624"/>
      <c r="DP12" s="625"/>
      <c r="DQ12" s="632">
        <v>142018</v>
      </c>
      <c r="DR12" s="624"/>
      <c r="DS12" s="624"/>
      <c r="DT12" s="624"/>
      <c r="DU12" s="624"/>
      <c r="DV12" s="624"/>
      <c r="DW12" s="624"/>
      <c r="DX12" s="624"/>
      <c r="DY12" s="624"/>
      <c r="DZ12" s="624"/>
      <c r="EA12" s="624"/>
      <c r="EB12" s="624"/>
      <c r="EC12" s="633"/>
    </row>
    <row r="13" spans="2:143" ht="11.25" customHeight="1" x14ac:dyDescent="0.2">
      <c r="B13" s="620" t="s">
        <v>260</v>
      </c>
      <c r="C13" s="621"/>
      <c r="D13" s="621"/>
      <c r="E13" s="621"/>
      <c r="F13" s="621"/>
      <c r="G13" s="621"/>
      <c r="H13" s="621"/>
      <c r="I13" s="621"/>
      <c r="J13" s="621"/>
      <c r="K13" s="621"/>
      <c r="L13" s="621"/>
      <c r="M13" s="621"/>
      <c r="N13" s="621"/>
      <c r="O13" s="621"/>
      <c r="P13" s="621"/>
      <c r="Q13" s="622"/>
      <c r="R13" s="623" t="s">
        <v>234</v>
      </c>
      <c r="S13" s="624"/>
      <c r="T13" s="624"/>
      <c r="U13" s="624"/>
      <c r="V13" s="624"/>
      <c r="W13" s="624"/>
      <c r="X13" s="624"/>
      <c r="Y13" s="625"/>
      <c r="Z13" s="626" t="s">
        <v>243</v>
      </c>
      <c r="AA13" s="626"/>
      <c r="AB13" s="626"/>
      <c r="AC13" s="626"/>
      <c r="AD13" s="627" t="s">
        <v>243</v>
      </c>
      <c r="AE13" s="627"/>
      <c r="AF13" s="627"/>
      <c r="AG13" s="627"/>
      <c r="AH13" s="627"/>
      <c r="AI13" s="627"/>
      <c r="AJ13" s="627"/>
      <c r="AK13" s="627"/>
      <c r="AL13" s="628" t="s">
        <v>234</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1089148</v>
      </c>
      <c r="BH13" s="624"/>
      <c r="BI13" s="624"/>
      <c r="BJ13" s="624"/>
      <c r="BK13" s="624"/>
      <c r="BL13" s="624"/>
      <c r="BM13" s="624"/>
      <c r="BN13" s="625"/>
      <c r="BO13" s="626">
        <v>77.5</v>
      </c>
      <c r="BP13" s="626"/>
      <c r="BQ13" s="626"/>
      <c r="BR13" s="626"/>
      <c r="BS13" s="627" t="s">
        <v>243</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498741</v>
      </c>
      <c r="CS13" s="624"/>
      <c r="CT13" s="624"/>
      <c r="CU13" s="624"/>
      <c r="CV13" s="624"/>
      <c r="CW13" s="624"/>
      <c r="CX13" s="624"/>
      <c r="CY13" s="625"/>
      <c r="CZ13" s="626">
        <v>9</v>
      </c>
      <c r="DA13" s="626"/>
      <c r="DB13" s="626"/>
      <c r="DC13" s="626"/>
      <c r="DD13" s="632">
        <v>173163</v>
      </c>
      <c r="DE13" s="624"/>
      <c r="DF13" s="624"/>
      <c r="DG13" s="624"/>
      <c r="DH13" s="624"/>
      <c r="DI13" s="624"/>
      <c r="DJ13" s="624"/>
      <c r="DK13" s="624"/>
      <c r="DL13" s="624"/>
      <c r="DM13" s="624"/>
      <c r="DN13" s="624"/>
      <c r="DO13" s="624"/>
      <c r="DP13" s="625"/>
      <c r="DQ13" s="632">
        <v>315950</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t="s">
        <v>243</v>
      </c>
      <c r="S14" s="624"/>
      <c r="T14" s="624"/>
      <c r="U14" s="624"/>
      <c r="V14" s="624"/>
      <c r="W14" s="624"/>
      <c r="X14" s="624"/>
      <c r="Y14" s="625"/>
      <c r="Z14" s="626" t="s">
        <v>243</v>
      </c>
      <c r="AA14" s="626"/>
      <c r="AB14" s="626"/>
      <c r="AC14" s="626"/>
      <c r="AD14" s="627" t="s">
        <v>234</v>
      </c>
      <c r="AE14" s="627"/>
      <c r="AF14" s="627"/>
      <c r="AG14" s="627"/>
      <c r="AH14" s="627"/>
      <c r="AI14" s="627"/>
      <c r="AJ14" s="627"/>
      <c r="AK14" s="627"/>
      <c r="AL14" s="628" t="s">
        <v>243</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28963</v>
      </c>
      <c r="BH14" s="624"/>
      <c r="BI14" s="624"/>
      <c r="BJ14" s="624"/>
      <c r="BK14" s="624"/>
      <c r="BL14" s="624"/>
      <c r="BM14" s="624"/>
      <c r="BN14" s="625"/>
      <c r="BO14" s="626">
        <v>2.1</v>
      </c>
      <c r="BP14" s="626"/>
      <c r="BQ14" s="626"/>
      <c r="BR14" s="626"/>
      <c r="BS14" s="627" t="s">
        <v>234</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256600</v>
      </c>
      <c r="CS14" s="624"/>
      <c r="CT14" s="624"/>
      <c r="CU14" s="624"/>
      <c r="CV14" s="624"/>
      <c r="CW14" s="624"/>
      <c r="CX14" s="624"/>
      <c r="CY14" s="625"/>
      <c r="CZ14" s="626">
        <v>4.5999999999999996</v>
      </c>
      <c r="DA14" s="626"/>
      <c r="DB14" s="626"/>
      <c r="DC14" s="626"/>
      <c r="DD14" s="632">
        <v>36418</v>
      </c>
      <c r="DE14" s="624"/>
      <c r="DF14" s="624"/>
      <c r="DG14" s="624"/>
      <c r="DH14" s="624"/>
      <c r="DI14" s="624"/>
      <c r="DJ14" s="624"/>
      <c r="DK14" s="624"/>
      <c r="DL14" s="624"/>
      <c r="DM14" s="624"/>
      <c r="DN14" s="624"/>
      <c r="DO14" s="624"/>
      <c r="DP14" s="625"/>
      <c r="DQ14" s="632">
        <v>190858</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243</v>
      </c>
      <c r="S15" s="624"/>
      <c r="T15" s="624"/>
      <c r="U15" s="624"/>
      <c r="V15" s="624"/>
      <c r="W15" s="624"/>
      <c r="X15" s="624"/>
      <c r="Y15" s="625"/>
      <c r="Z15" s="626" t="s">
        <v>234</v>
      </c>
      <c r="AA15" s="626"/>
      <c r="AB15" s="626"/>
      <c r="AC15" s="626"/>
      <c r="AD15" s="627" t="s">
        <v>243</v>
      </c>
      <c r="AE15" s="627"/>
      <c r="AF15" s="627"/>
      <c r="AG15" s="627"/>
      <c r="AH15" s="627"/>
      <c r="AI15" s="627"/>
      <c r="AJ15" s="627"/>
      <c r="AK15" s="627"/>
      <c r="AL15" s="628" t="s">
        <v>243</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39620</v>
      </c>
      <c r="BH15" s="624"/>
      <c r="BI15" s="624"/>
      <c r="BJ15" s="624"/>
      <c r="BK15" s="624"/>
      <c r="BL15" s="624"/>
      <c r="BM15" s="624"/>
      <c r="BN15" s="625"/>
      <c r="BO15" s="626">
        <v>2.8</v>
      </c>
      <c r="BP15" s="626"/>
      <c r="BQ15" s="626"/>
      <c r="BR15" s="626"/>
      <c r="BS15" s="627" t="s">
        <v>243</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364239</v>
      </c>
      <c r="CS15" s="624"/>
      <c r="CT15" s="624"/>
      <c r="CU15" s="624"/>
      <c r="CV15" s="624"/>
      <c r="CW15" s="624"/>
      <c r="CX15" s="624"/>
      <c r="CY15" s="625"/>
      <c r="CZ15" s="626">
        <v>6.6</v>
      </c>
      <c r="DA15" s="626"/>
      <c r="DB15" s="626"/>
      <c r="DC15" s="626"/>
      <c r="DD15" s="632">
        <v>23261</v>
      </c>
      <c r="DE15" s="624"/>
      <c r="DF15" s="624"/>
      <c r="DG15" s="624"/>
      <c r="DH15" s="624"/>
      <c r="DI15" s="624"/>
      <c r="DJ15" s="624"/>
      <c r="DK15" s="624"/>
      <c r="DL15" s="624"/>
      <c r="DM15" s="624"/>
      <c r="DN15" s="624"/>
      <c r="DO15" s="624"/>
      <c r="DP15" s="625"/>
      <c r="DQ15" s="632">
        <v>325886</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5497</v>
      </c>
      <c r="S16" s="624"/>
      <c r="T16" s="624"/>
      <c r="U16" s="624"/>
      <c r="V16" s="624"/>
      <c r="W16" s="624"/>
      <c r="X16" s="624"/>
      <c r="Y16" s="625"/>
      <c r="Z16" s="626">
        <v>0.1</v>
      </c>
      <c r="AA16" s="626"/>
      <c r="AB16" s="626"/>
      <c r="AC16" s="626"/>
      <c r="AD16" s="627">
        <v>5497</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243</v>
      </c>
      <c r="BH16" s="624"/>
      <c r="BI16" s="624"/>
      <c r="BJ16" s="624"/>
      <c r="BK16" s="624"/>
      <c r="BL16" s="624"/>
      <c r="BM16" s="624"/>
      <c r="BN16" s="625"/>
      <c r="BO16" s="626" t="s">
        <v>234</v>
      </c>
      <c r="BP16" s="626"/>
      <c r="BQ16" s="626"/>
      <c r="BR16" s="626"/>
      <c r="BS16" s="627" t="s">
        <v>243</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150900</v>
      </c>
      <c r="CS16" s="624"/>
      <c r="CT16" s="624"/>
      <c r="CU16" s="624"/>
      <c r="CV16" s="624"/>
      <c r="CW16" s="624"/>
      <c r="CX16" s="624"/>
      <c r="CY16" s="625"/>
      <c r="CZ16" s="626">
        <v>2.7</v>
      </c>
      <c r="DA16" s="626"/>
      <c r="DB16" s="626"/>
      <c r="DC16" s="626"/>
      <c r="DD16" s="632" t="s">
        <v>234</v>
      </c>
      <c r="DE16" s="624"/>
      <c r="DF16" s="624"/>
      <c r="DG16" s="624"/>
      <c r="DH16" s="624"/>
      <c r="DI16" s="624"/>
      <c r="DJ16" s="624"/>
      <c r="DK16" s="624"/>
      <c r="DL16" s="624"/>
      <c r="DM16" s="624"/>
      <c r="DN16" s="624"/>
      <c r="DO16" s="624"/>
      <c r="DP16" s="625"/>
      <c r="DQ16" s="632">
        <v>35887</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10722</v>
      </c>
      <c r="S17" s="624"/>
      <c r="T17" s="624"/>
      <c r="U17" s="624"/>
      <c r="V17" s="624"/>
      <c r="W17" s="624"/>
      <c r="X17" s="624"/>
      <c r="Y17" s="625"/>
      <c r="Z17" s="626">
        <v>0.2</v>
      </c>
      <c r="AA17" s="626"/>
      <c r="AB17" s="626"/>
      <c r="AC17" s="626"/>
      <c r="AD17" s="627">
        <v>10722</v>
      </c>
      <c r="AE17" s="627"/>
      <c r="AF17" s="627"/>
      <c r="AG17" s="627"/>
      <c r="AH17" s="627"/>
      <c r="AI17" s="627"/>
      <c r="AJ17" s="627"/>
      <c r="AK17" s="627"/>
      <c r="AL17" s="628">
        <v>0.3</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234</v>
      </c>
      <c r="BP17" s="626"/>
      <c r="BQ17" s="626"/>
      <c r="BR17" s="626"/>
      <c r="BS17" s="627" t="s">
        <v>234</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719984</v>
      </c>
      <c r="CS17" s="624"/>
      <c r="CT17" s="624"/>
      <c r="CU17" s="624"/>
      <c r="CV17" s="624"/>
      <c r="CW17" s="624"/>
      <c r="CX17" s="624"/>
      <c r="CY17" s="625"/>
      <c r="CZ17" s="626">
        <v>13</v>
      </c>
      <c r="DA17" s="626"/>
      <c r="DB17" s="626"/>
      <c r="DC17" s="626"/>
      <c r="DD17" s="632" t="s">
        <v>234</v>
      </c>
      <c r="DE17" s="624"/>
      <c r="DF17" s="624"/>
      <c r="DG17" s="624"/>
      <c r="DH17" s="624"/>
      <c r="DI17" s="624"/>
      <c r="DJ17" s="624"/>
      <c r="DK17" s="624"/>
      <c r="DL17" s="624"/>
      <c r="DM17" s="624"/>
      <c r="DN17" s="624"/>
      <c r="DO17" s="624"/>
      <c r="DP17" s="625"/>
      <c r="DQ17" s="632">
        <v>719557</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2916</v>
      </c>
      <c r="S18" s="624"/>
      <c r="T18" s="624"/>
      <c r="U18" s="624"/>
      <c r="V18" s="624"/>
      <c r="W18" s="624"/>
      <c r="X18" s="624"/>
      <c r="Y18" s="625"/>
      <c r="Z18" s="626">
        <v>0</v>
      </c>
      <c r="AA18" s="626"/>
      <c r="AB18" s="626"/>
      <c r="AC18" s="626"/>
      <c r="AD18" s="627">
        <v>2916</v>
      </c>
      <c r="AE18" s="627"/>
      <c r="AF18" s="627"/>
      <c r="AG18" s="627"/>
      <c r="AH18" s="627"/>
      <c r="AI18" s="627"/>
      <c r="AJ18" s="627"/>
      <c r="AK18" s="627"/>
      <c r="AL18" s="628">
        <v>0.1</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243</v>
      </c>
      <c r="BH18" s="624"/>
      <c r="BI18" s="624"/>
      <c r="BJ18" s="624"/>
      <c r="BK18" s="624"/>
      <c r="BL18" s="624"/>
      <c r="BM18" s="624"/>
      <c r="BN18" s="625"/>
      <c r="BO18" s="626" t="s">
        <v>234</v>
      </c>
      <c r="BP18" s="626"/>
      <c r="BQ18" s="626"/>
      <c r="BR18" s="626"/>
      <c r="BS18" s="627" t="s">
        <v>243</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234</v>
      </c>
      <c r="CS18" s="624"/>
      <c r="CT18" s="624"/>
      <c r="CU18" s="624"/>
      <c r="CV18" s="624"/>
      <c r="CW18" s="624"/>
      <c r="CX18" s="624"/>
      <c r="CY18" s="625"/>
      <c r="CZ18" s="626" t="s">
        <v>234</v>
      </c>
      <c r="DA18" s="626"/>
      <c r="DB18" s="626"/>
      <c r="DC18" s="626"/>
      <c r="DD18" s="632" t="s">
        <v>234</v>
      </c>
      <c r="DE18" s="624"/>
      <c r="DF18" s="624"/>
      <c r="DG18" s="624"/>
      <c r="DH18" s="624"/>
      <c r="DI18" s="624"/>
      <c r="DJ18" s="624"/>
      <c r="DK18" s="624"/>
      <c r="DL18" s="624"/>
      <c r="DM18" s="624"/>
      <c r="DN18" s="624"/>
      <c r="DO18" s="624"/>
      <c r="DP18" s="625"/>
      <c r="DQ18" s="632" t="s">
        <v>234</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2397</v>
      </c>
      <c r="S19" s="624"/>
      <c r="T19" s="624"/>
      <c r="U19" s="624"/>
      <c r="V19" s="624"/>
      <c r="W19" s="624"/>
      <c r="X19" s="624"/>
      <c r="Y19" s="625"/>
      <c r="Z19" s="626">
        <v>0</v>
      </c>
      <c r="AA19" s="626"/>
      <c r="AB19" s="626"/>
      <c r="AC19" s="626"/>
      <c r="AD19" s="627">
        <v>2397</v>
      </c>
      <c r="AE19" s="627"/>
      <c r="AF19" s="627"/>
      <c r="AG19" s="627"/>
      <c r="AH19" s="627"/>
      <c r="AI19" s="627"/>
      <c r="AJ19" s="627"/>
      <c r="AK19" s="627"/>
      <c r="AL19" s="628">
        <v>0.1</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1261</v>
      </c>
      <c r="BH19" s="624"/>
      <c r="BI19" s="624"/>
      <c r="BJ19" s="624"/>
      <c r="BK19" s="624"/>
      <c r="BL19" s="624"/>
      <c r="BM19" s="624"/>
      <c r="BN19" s="625"/>
      <c r="BO19" s="626">
        <v>0.1</v>
      </c>
      <c r="BP19" s="626"/>
      <c r="BQ19" s="626"/>
      <c r="BR19" s="626"/>
      <c r="BS19" s="627" t="s">
        <v>234</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243</v>
      </c>
      <c r="CS19" s="624"/>
      <c r="CT19" s="624"/>
      <c r="CU19" s="624"/>
      <c r="CV19" s="624"/>
      <c r="CW19" s="624"/>
      <c r="CX19" s="624"/>
      <c r="CY19" s="625"/>
      <c r="CZ19" s="626" t="s">
        <v>243</v>
      </c>
      <c r="DA19" s="626"/>
      <c r="DB19" s="626"/>
      <c r="DC19" s="626"/>
      <c r="DD19" s="632" t="s">
        <v>234</v>
      </c>
      <c r="DE19" s="624"/>
      <c r="DF19" s="624"/>
      <c r="DG19" s="624"/>
      <c r="DH19" s="624"/>
      <c r="DI19" s="624"/>
      <c r="DJ19" s="624"/>
      <c r="DK19" s="624"/>
      <c r="DL19" s="624"/>
      <c r="DM19" s="624"/>
      <c r="DN19" s="624"/>
      <c r="DO19" s="624"/>
      <c r="DP19" s="625"/>
      <c r="DQ19" s="632" t="s">
        <v>243</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v>519</v>
      </c>
      <c r="S20" s="624"/>
      <c r="T20" s="624"/>
      <c r="U20" s="624"/>
      <c r="V20" s="624"/>
      <c r="W20" s="624"/>
      <c r="X20" s="624"/>
      <c r="Y20" s="625"/>
      <c r="Z20" s="626">
        <v>0</v>
      </c>
      <c r="AA20" s="626"/>
      <c r="AB20" s="626"/>
      <c r="AC20" s="626"/>
      <c r="AD20" s="627">
        <v>519</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1261</v>
      </c>
      <c r="BH20" s="624"/>
      <c r="BI20" s="624"/>
      <c r="BJ20" s="624"/>
      <c r="BK20" s="624"/>
      <c r="BL20" s="624"/>
      <c r="BM20" s="624"/>
      <c r="BN20" s="625"/>
      <c r="BO20" s="626">
        <v>0.1</v>
      </c>
      <c r="BP20" s="626"/>
      <c r="BQ20" s="626"/>
      <c r="BR20" s="626"/>
      <c r="BS20" s="627" t="s">
        <v>243</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5556929</v>
      </c>
      <c r="CS20" s="624"/>
      <c r="CT20" s="624"/>
      <c r="CU20" s="624"/>
      <c r="CV20" s="624"/>
      <c r="CW20" s="624"/>
      <c r="CX20" s="624"/>
      <c r="CY20" s="625"/>
      <c r="CZ20" s="626">
        <v>100</v>
      </c>
      <c r="DA20" s="626"/>
      <c r="DB20" s="626"/>
      <c r="DC20" s="626"/>
      <c r="DD20" s="632">
        <v>420822</v>
      </c>
      <c r="DE20" s="624"/>
      <c r="DF20" s="624"/>
      <c r="DG20" s="624"/>
      <c r="DH20" s="624"/>
      <c r="DI20" s="624"/>
      <c r="DJ20" s="624"/>
      <c r="DK20" s="624"/>
      <c r="DL20" s="624"/>
      <c r="DM20" s="624"/>
      <c r="DN20" s="624"/>
      <c r="DO20" s="624"/>
      <c r="DP20" s="625"/>
      <c r="DQ20" s="632">
        <v>3839492</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1980474</v>
      </c>
      <c r="S21" s="624"/>
      <c r="T21" s="624"/>
      <c r="U21" s="624"/>
      <c r="V21" s="624"/>
      <c r="W21" s="624"/>
      <c r="X21" s="624"/>
      <c r="Y21" s="625"/>
      <c r="Z21" s="626">
        <v>33.700000000000003</v>
      </c>
      <c r="AA21" s="626"/>
      <c r="AB21" s="626"/>
      <c r="AC21" s="626"/>
      <c r="AD21" s="627">
        <v>1849301</v>
      </c>
      <c r="AE21" s="627"/>
      <c r="AF21" s="627"/>
      <c r="AG21" s="627"/>
      <c r="AH21" s="627"/>
      <c r="AI21" s="627"/>
      <c r="AJ21" s="627"/>
      <c r="AK21" s="627"/>
      <c r="AL21" s="628">
        <v>52.4</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1261</v>
      </c>
      <c r="BH21" s="624"/>
      <c r="BI21" s="624"/>
      <c r="BJ21" s="624"/>
      <c r="BK21" s="624"/>
      <c r="BL21" s="624"/>
      <c r="BM21" s="624"/>
      <c r="BN21" s="625"/>
      <c r="BO21" s="626">
        <v>0.1</v>
      </c>
      <c r="BP21" s="626"/>
      <c r="BQ21" s="626"/>
      <c r="BR21" s="626"/>
      <c r="BS21" s="627" t="s">
        <v>234</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1849301</v>
      </c>
      <c r="S22" s="624"/>
      <c r="T22" s="624"/>
      <c r="U22" s="624"/>
      <c r="V22" s="624"/>
      <c r="W22" s="624"/>
      <c r="X22" s="624"/>
      <c r="Y22" s="625"/>
      <c r="Z22" s="626">
        <v>31.5</v>
      </c>
      <c r="AA22" s="626"/>
      <c r="AB22" s="626"/>
      <c r="AC22" s="626"/>
      <c r="AD22" s="627">
        <v>1849301</v>
      </c>
      <c r="AE22" s="627"/>
      <c r="AF22" s="627"/>
      <c r="AG22" s="627"/>
      <c r="AH22" s="627"/>
      <c r="AI22" s="627"/>
      <c r="AJ22" s="627"/>
      <c r="AK22" s="627"/>
      <c r="AL22" s="628">
        <v>52.4</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234</v>
      </c>
      <c r="BH22" s="624"/>
      <c r="BI22" s="624"/>
      <c r="BJ22" s="624"/>
      <c r="BK22" s="624"/>
      <c r="BL22" s="624"/>
      <c r="BM22" s="624"/>
      <c r="BN22" s="625"/>
      <c r="BO22" s="626" t="s">
        <v>243</v>
      </c>
      <c r="BP22" s="626"/>
      <c r="BQ22" s="626"/>
      <c r="BR22" s="626"/>
      <c r="BS22" s="627" t="s">
        <v>243</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131173</v>
      </c>
      <c r="S23" s="624"/>
      <c r="T23" s="624"/>
      <c r="U23" s="624"/>
      <c r="V23" s="624"/>
      <c r="W23" s="624"/>
      <c r="X23" s="624"/>
      <c r="Y23" s="625"/>
      <c r="Z23" s="626">
        <v>2.2000000000000002</v>
      </c>
      <c r="AA23" s="626"/>
      <c r="AB23" s="626"/>
      <c r="AC23" s="626"/>
      <c r="AD23" s="627" t="s">
        <v>243</v>
      </c>
      <c r="AE23" s="627"/>
      <c r="AF23" s="627"/>
      <c r="AG23" s="627"/>
      <c r="AH23" s="627"/>
      <c r="AI23" s="627"/>
      <c r="AJ23" s="627"/>
      <c r="AK23" s="627"/>
      <c r="AL23" s="628" t="s">
        <v>234</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243</v>
      </c>
      <c r="BH23" s="624"/>
      <c r="BI23" s="624"/>
      <c r="BJ23" s="624"/>
      <c r="BK23" s="624"/>
      <c r="BL23" s="624"/>
      <c r="BM23" s="624"/>
      <c r="BN23" s="625"/>
      <c r="BO23" s="626" t="s">
        <v>234</v>
      </c>
      <c r="BP23" s="626"/>
      <c r="BQ23" s="626"/>
      <c r="BR23" s="626"/>
      <c r="BS23" s="627" t="s">
        <v>234</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2" t="s">
        <v>294</v>
      </c>
      <c r="DM23" s="653"/>
      <c r="DN23" s="653"/>
      <c r="DO23" s="653"/>
      <c r="DP23" s="653"/>
      <c r="DQ23" s="653"/>
      <c r="DR23" s="653"/>
      <c r="DS23" s="653"/>
      <c r="DT23" s="653"/>
      <c r="DU23" s="653"/>
      <c r="DV23" s="654"/>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t="s">
        <v>234</v>
      </c>
      <c r="S24" s="624"/>
      <c r="T24" s="624"/>
      <c r="U24" s="624"/>
      <c r="V24" s="624"/>
      <c r="W24" s="624"/>
      <c r="X24" s="624"/>
      <c r="Y24" s="625"/>
      <c r="Z24" s="626" t="s">
        <v>234</v>
      </c>
      <c r="AA24" s="626"/>
      <c r="AB24" s="626"/>
      <c r="AC24" s="626"/>
      <c r="AD24" s="627" t="s">
        <v>234</v>
      </c>
      <c r="AE24" s="627"/>
      <c r="AF24" s="627"/>
      <c r="AG24" s="627"/>
      <c r="AH24" s="627"/>
      <c r="AI24" s="627"/>
      <c r="AJ24" s="627"/>
      <c r="AK24" s="627"/>
      <c r="AL24" s="628" t="s">
        <v>243</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243</v>
      </c>
      <c r="BH24" s="624"/>
      <c r="BI24" s="624"/>
      <c r="BJ24" s="624"/>
      <c r="BK24" s="624"/>
      <c r="BL24" s="624"/>
      <c r="BM24" s="624"/>
      <c r="BN24" s="625"/>
      <c r="BO24" s="626" t="s">
        <v>243</v>
      </c>
      <c r="BP24" s="626"/>
      <c r="BQ24" s="626"/>
      <c r="BR24" s="626"/>
      <c r="BS24" s="627" t="s">
        <v>243</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2318754</v>
      </c>
      <c r="CS24" s="613"/>
      <c r="CT24" s="613"/>
      <c r="CU24" s="613"/>
      <c r="CV24" s="613"/>
      <c r="CW24" s="613"/>
      <c r="CX24" s="613"/>
      <c r="CY24" s="614"/>
      <c r="CZ24" s="617">
        <v>41.7</v>
      </c>
      <c r="DA24" s="618"/>
      <c r="DB24" s="618"/>
      <c r="DC24" s="634"/>
      <c r="DD24" s="655">
        <v>1699011</v>
      </c>
      <c r="DE24" s="613"/>
      <c r="DF24" s="613"/>
      <c r="DG24" s="613"/>
      <c r="DH24" s="613"/>
      <c r="DI24" s="613"/>
      <c r="DJ24" s="613"/>
      <c r="DK24" s="614"/>
      <c r="DL24" s="655">
        <v>1693328</v>
      </c>
      <c r="DM24" s="613"/>
      <c r="DN24" s="613"/>
      <c r="DO24" s="613"/>
      <c r="DP24" s="613"/>
      <c r="DQ24" s="613"/>
      <c r="DR24" s="613"/>
      <c r="DS24" s="613"/>
      <c r="DT24" s="613"/>
      <c r="DU24" s="613"/>
      <c r="DV24" s="614"/>
      <c r="DW24" s="617">
        <v>47.9</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3658291</v>
      </c>
      <c r="S25" s="624"/>
      <c r="T25" s="624"/>
      <c r="U25" s="624"/>
      <c r="V25" s="624"/>
      <c r="W25" s="624"/>
      <c r="X25" s="624"/>
      <c r="Y25" s="625"/>
      <c r="Z25" s="626">
        <v>62.3</v>
      </c>
      <c r="AA25" s="626"/>
      <c r="AB25" s="626"/>
      <c r="AC25" s="626"/>
      <c r="AD25" s="627">
        <v>3527118</v>
      </c>
      <c r="AE25" s="627"/>
      <c r="AF25" s="627"/>
      <c r="AG25" s="627"/>
      <c r="AH25" s="627"/>
      <c r="AI25" s="627"/>
      <c r="AJ25" s="627"/>
      <c r="AK25" s="627"/>
      <c r="AL25" s="628">
        <v>99.9</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243</v>
      </c>
      <c r="BH25" s="624"/>
      <c r="BI25" s="624"/>
      <c r="BJ25" s="624"/>
      <c r="BK25" s="624"/>
      <c r="BL25" s="624"/>
      <c r="BM25" s="624"/>
      <c r="BN25" s="625"/>
      <c r="BO25" s="626" t="s">
        <v>243</v>
      </c>
      <c r="BP25" s="626"/>
      <c r="BQ25" s="626"/>
      <c r="BR25" s="626"/>
      <c r="BS25" s="627" t="s">
        <v>234</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843336</v>
      </c>
      <c r="CS25" s="644"/>
      <c r="CT25" s="644"/>
      <c r="CU25" s="644"/>
      <c r="CV25" s="644"/>
      <c r="CW25" s="644"/>
      <c r="CX25" s="644"/>
      <c r="CY25" s="645"/>
      <c r="CZ25" s="628">
        <v>15.2</v>
      </c>
      <c r="DA25" s="656"/>
      <c r="DB25" s="656"/>
      <c r="DC25" s="658"/>
      <c r="DD25" s="632">
        <v>771663</v>
      </c>
      <c r="DE25" s="644"/>
      <c r="DF25" s="644"/>
      <c r="DG25" s="644"/>
      <c r="DH25" s="644"/>
      <c r="DI25" s="644"/>
      <c r="DJ25" s="644"/>
      <c r="DK25" s="645"/>
      <c r="DL25" s="632">
        <v>765980</v>
      </c>
      <c r="DM25" s="644"/>
      <c r="DN25" s="644"/>
      <c r="DO25" s="644"/>
      <c r="DP25" s="644"/>
      <c r="DQ25" s="644"/>
      <c r="DR25" s="644"/>
      <c r="DS25" s="644"/>
      <c r="DT25" s="644"/>
      <c r="DU25" s="644"/>
      <c r="DV25" s="645"/>
      <c r="DW25" s="628">
        <v>21.7</v>
      </c>
      <c r="DX25" s="656"/>
      <c r="DY25" s="656"/>
      <c r="DZ25" s="656"/>
      <c r="EA25" s="656"/>
      <c r="EB25" s="656"/>
      <c r="EC25" s="657"/>
    </row>
    <row r="26" spans="2:133" ht="11.25" customHeight="1" x14ac:dyDescent="0.2">
      <c r="B26" s="620" t="s">
        <v>302</v>
      </c>
      <c r="C26" s="621"/>
      <c r="D26" s="621"/>
      <c r="E26" s="621"/>
      <c r="F26" s="621"/>
      <c r="G26" s="621"/>
      <c r="H26" s="621"/>
      <c r="I26" s="621"/>
      <c r="J26" s="621"/>
      <c r="K26" s="621"/>
      <c r="L26" s="621"/>
      <c r="M26" s="621"/>
      <c r="N26" s="621"/>
      <c r="O26" s="621"/>
      <c r="P26" s="621"/>
      <c r="Q26" s="622"/>
      <c r="R26" s="623">
        <v>720</v>
      </c>
      <c r="S26" s="624"/>
      <c r="T26" s="624"/>
      <c r="U26" s="624"/>
      <c r="V26" s="624"/>
      <c r="W26" s="624"/>
      <c r="X26" s="624"/>
      <c r="Y26" s="625"/>
      <c r="Z26" s="626">
        <v>0</v>
      </c>
      <c r="AA26" s="626"/>
      <c r="AB26" s="626"/>
      <c r="AC26" s="626"/>
      <c r="AD26" s="627">
        <v>720</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234</v>
      </c>
      <c r="BH26" s="624"/>
      <c r="BI26" s="624"/>
      <c r="BJ26" s="624"/>
      <c r="BK26" s="624"/>
      <c r="BL26" s="624"/>
      <c r="BM26" s="624"/>
      <c r="BN26" s="625"/>
      <c r="BO26" s="626" t="s">
        <v>243</v>
      </c>
      <c r="BP26" s="626"/>
      <c r="BQ26" s="626"/>
      <c r="BR26" s="626"/>
      <c r="BS26" s="627" t="s">
        <v>243</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452452</v>
      </c>
      <c r="CS26" s="624"/>
      <c r="CT26" s="624"/>
      <c r="CU26" s="624"/>
      <c r="CV26" s="624"/>
      <c r="CW26" s="624"/>
      <c r="CX26" s="624"/>
      <c r="CY26" s="625"/>
      <c r="CZ26" s="628">
        <v>8.1</v>
      </c>
      <c r="DA26" s="656"/>
      <c r="DB26" s="656"/>
      <c r="DC26" s="658"/>
      <c r="DD26" s="632">
        <v>402620</v>
      </c>
      <c r="DE26" s="624"/>
      <c r="DF26" s="624"/>
      <c r="DG26" s="624"/>
      <c r="DH26" s="624"/>
      <c r="DI26" s="624"/>
      <c r="DJ26" s="624"/>
      <c r="DK26" s="625"/>
      <c r="DL26" s="632" t="s">
        <v>243</v>
      </c>
      <c r="DM26" s="624"/>
      <c r="DN26" s="624"/>
      <c r="DO26" s="624"/>
      <c r="DP26" s="624"/>
      <c r="DQ26" s="624"/>
      <c r="DR26" s="624"/>
      <c r="DS26" s="624"/>
      <c r="DT26" s="624"/>
      <c r="DU26" s="624"/>
      <c r="DV26" s="625"/>
      <c r="DW26" s="628" t="s">
        <v>243</v>
      </c>
      <c r="DX26" s="656"/>
      <c r="DY26" s="656"/>
      <c r="DZ26" s="656"/>
      <c r="EA26" s="656"/>
      <c r="EB26" s="656"/>
      <c r="EC26" s="657"/>
    </row>
    <row r="27" spans="2:133" ht="11.25" customHeight="1" x14ac:dyDescent="0.2">
      <c r="B27" s="620" t="s">
        <v>305</v>
      </c>
      <c r="C27" s="621"/>
      <c r="D27" s="621"/>
      <c r="E27" s="621"/>
      <c r="F27" s="621"/>
      <c r="G27" s="621"/>
      <c r="H27" s="621"/>
      <c r="I27" s="621"/>
      <c r="J27" s="621"/>
      <c r="K27" s="621"/>
      <c r="L27" s="621"/>
      <c r="M27" s="621"/>
      <c r="N27" s="621"/>
      <c r="O27" s="621"/>
      <c r="P27" s="621"/>
      <c r="Q27" s="622"/>
      <c r="R27" s="623">
        <v>24119</v>
      </c>
      <c r="S27" s="624"/>
      <c r="T27" s="624"/>
      <c r="U27" s="624"/>
      <c r="V27" s="624"/>
      <c r="W27" s="624"/>
      <c r="X27" s="624"/>
      <c r="Y27" s="625"/>
      <c r="Z27" s="626">
        <v>0.4</v>
      </c>
      <c r="AA27" s="626"/>
      <c r="AB27" s="626"/>
      <c r="AC27" s="626"/>
      <c r="AD27" s="627" t="s">
        <v>234</v>
      </c>
      <c r="AE27" s="627"/>
      <c r="AF27" s="627"/>
      <c r="AG27" s="627"/>
      <c r="AH27" s="627"/>
      <c r="AI27" s="627"/>
      <c r="AJ27" s="627"/>
      <c r="AK27" s="627"/>
      <c r="AL27" s="628" t="s">
        <v>234</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1405082</v>
      </c>
      <c r="BH27" s="624"/>
      <c r="BI27" s="624"/>
      <c r="BJ27" s="624"/>
      <c r="BK27" s="624"/>
      <c r="BL27" s="624"/>
      <c r="BM27" s="624"/>
      <c r="BN27" s="625"/>
      <c r="BO27" s="626">
        <v>100</v>
      </c>
      <c r="BP27" s="626"/>
      <c r="BQ27" s="626"/>
      <c r="BR27" s="626"/>
      <c r="BS27" s="627" t="s">
        <v>243</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755434</v>
      </c>
      <c r="CS27" s="644"/>
      <c r="CT27" s="644"/>
      <c r="CU27" s="644"/>
      <c r="CV27" s="644"/>
      <c r="CW27" s="644"/>
      <c r="CX27" s="644"/>
      <c r="CY27" s="645"/>
      <c r="CZ27" s="628">
        <v>13.6</v>
      </c>
      <c r="DA27" s="656"/>
      <c r="DB27" s="656"/>
      <c r="DC27" s="658"/>
      <c r="DD27" s="632">
        <v>207791</v>
      </c>
      <c r="DE27" s="644"/>
      <c r="DF27" s="644"/>
      <c r="DG27" s="644"/>
      <c r="DH27" s="644"/>
      <c r="DI27" s="644"/>
      <c r="DJ27" s="644"/>
      <c r="DK27" s="645"/>
      <c r="DL27" s="632">
        <v>207791</v>
      </c>
      <c r="DM27" s="644"/>
      <c r="DN27" s="644"/>
      <c r="DO27" s="644"/>
      <c r="DP27" s="644"/>
      <c r="DQ27" s="644"/>
      <c r="DR27" s="644"/>
      <c r="DS27" s="644"/>
      <c r="DT27" s="644"/>
      <c r="DU27" s="644"/>
      <c r="DV27" s="645"/>
      <c r="DW27" s="628">
        <v>5.9</v>
      </c>
      <c r="DX27" s="656"/>
      <c r="DY27" s="656"/>
      <c r="DZ27" s="656"/>
      <c r="EA27" s="656"/>
      <c r="EB27" s="656"/>
      <c r="EC27" s="657"/>
    </row>
    <row r="28" spans="2:133" ht="11.25" customHeight="1" x14ac:dyDescent="0.2">
      <c r="B28" s="620" t="s">
        <v>308</v>
      </c>
      <c r="C28" s="621"/>
      <c r="D28" s="621"/>
      <c r="E28" s="621"/>
      <c r="F28" s="621"/>
      <c r="G28" s="621"/>
      <c r="H28" s="621"/>
      <c r="I28" s="621"/>
      <c r="J28" s="621"/>
      <c r="K28" s="621"/>
      <c r="L28" s="621"/>
      <c r="M28" s="621"/>
      <c r="N28" s="621"/>
      <c r="O28" s="621"/>
      <c r="P28" s="621"/>
      <c r="Q28" s="622"/>
      <c r="R28" s="623">
        <v>36137</v>
      </c>
      <c r="S28" s="624"/>
      <c r="T28" s="624"/>
      <c r="U28" s="624"/>
      <c r="V28" s="624"/>
      <c r="W28" s="624"/>
      <c r="X28" s="624"/>
      <c r="Y28" s="625"/>
      <c r="Z28" s="626">
        <v>0.6</v>
      </c>
      <c r="AA28" s="626"/>
      <c r="AB28" s="626"/>
      <c r="AC28" s="626"/>
      <c r="AD28" s="627" t="s">
        <v>243</v>
      </c>
      <c r="AE28" s="627"/>
      <c r="AF28" s="627"/>
      <c r="AG28" s="627"/>
      <c r="AH28" s="627"/>
      <c r="AI28" s="627"/>
      <c r="AJ28" s="627"/>
      <c r="AK28" s="627"/>
      <c r="AL28" s="628" t="s">
        <v>243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719984</v>
      </c>
      <c r="CS28" s="624"/>
      <c r="CT28" s="624"/>
      <c r="CU28" s="624"/>
      <c r="CV28" s="624"/>
      <c r="CW28" s="624"/>
      <c r="CX28" s="624"/>
      <c r="CY28" s="625"/>
      <c r="CZ28" s="628">
        <v>13</v>
      </c>
      <c r="DA28" s="656"/>
      <c r="DB28" s="656"/>
      <c r="DC28" s="658"/>
      <c r="DD28" s="632">
        <v>719557</v>
      </c>
      <c r="DE28" s="624"/>
      <c r="DF28" s="624"/>
      <c r="DG28" s="624"/>
      <c r="DH28" s="624"/>
      <c r="DI28" s="624"/>
      <c r="DJ28" s="624"/>
      <c r="DK28" s="625"/>
      <c r="DL28" s="632">
        <v>719557</v>
      </c>
      <c r="DM28" s="624"/>
      <c r="DN28" s="624"/>
      <c r="DO28" s="624"/>
      <c r="DP28" s="624"/>
      <c r="DQ28" s="624"/>
      <c r="DR28" s="624"/>
      <c r="DS28" s="624"/>
      <c r="DT28" s="624"/>
      <c r="DU28" s="624"/>
      <c r="DV28" s="625"/>
      <c r="DW28" s="628">
        <v>20.399999999999999</v>
      </c>
      <c r="DX28" s="656"/>
      <c r="DY28" s="656"/>
      <c r="DZ28" s="656"/>
      <c r="EA28" s="656"/>
      <c r="EB28" s="656"/>
      <c r="EC28" s="657"/>
    </row>
    <row r="29" spans="2:133" ht="11.25" customHeight="1" x14ac:dyDescent="0.2">
      <c r="B29" s="620" t="s">
        <v>310</v>
      </c>
      <c r="C29" s="621"/>
      <c r="D29" s="621"/>
      <c r="E29" s="621"/>
      <c r="F29" s="621"/>
      <c r="G29" s="621"/>
      <c r="H29" s="621"/>
      <c r="I29" s="621"/>
      <c r="J29" s="621"/>
      <c r="K29" s="621"/>
      <c r="L29" s="621"/>
      <c r="M29" s="621"/>
      <c r="N29" s="621"/>
      <c r="O29" s="621"/>
      <c r="P29" s="621"/>
      <c r="Q29" s="622"/>
      <c r="R29" s="623">
        <v>12016</v>
      </c>
      <c r="S29" s="624"/>
      <c r="T29" s="624"/>
      <c r="U29" s="624"/>
      <c r="V29" s="624"/>
      <c r="W29" s="624"/>
      <c r="X29" s="624"/>
      <c r="Y29" s="625"/>
      <c r="Z29" s="626">
        <v>0.2</v>
      </c>
      <c r="AA29" s="626"/>
      <c r="AB29" s="626"/>
      <c r="AC29" s="626"/>
      <c r="AD29" s="627" t="s">
        <v>243</v>
      </c>
      <c r="AE29" s="627"/>
      <c r="AF29" s="627"/>
      <c r="AG29" s="627"/>
      <c r="AH29" s="627"/>
      <c r="AI29" s="627"/>
      <c r="AJ29" s="627"/>
      <c r="AK29" s="627"/>
      <c r="AL29" s="628" t="s">
        <v>234</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312</v>
      </c>
      <c r="CG29" s="621"/>
      <c r="CH29" s="621"/>
      <c r="CI29" s="621"/>
      <c r="CJ29" s="621"/>
      <c r="CK29" s="621"/>
      <c r="CL29" s="621"/>
      <c r="CM29" s="621"/>
      <c r="CN29" s="621"/>
      <c r="CO29" s="621"/>
      <c r="CP29" s="621"/>
      <c r="CQ29" s="622"/>
      <c r="CR29" s="623">
        <v>719958</v>
      </c>
      <c r="CS29" s="644"/>
      <c r="CT29" s="644"/>
      <c r="CU29" s="644"/>
      <c r="CV29" s="644"/>
      <c r="CW29" s="644"/>
      <c r="CX29" s="644"/>
      <c r="CY29" s="645"/>
      <c r="CZ29" s="628">
        <v>13</v>
      </c>
      <c r="DA29" s="656"/>
      <c r="DB29" s="656"/>
      <c r="DC29" s="658"/>
      <c r="DD29" s="632">
        <v>719531</v>
      </c>
      <c r="DE29" s="644"/>
      <c r="DF29" s="644"/>
      <c r="DG29" s="644"/>
      <c r="DH29" s="644"/>
      <c r="DI29" s="644"/>
      <c r="DJ29" s="644"/>
      <c r="DK29" s="645"/>
      <c r="DL29" s="632">
        <v>719531</v>
      </c>
      <c r="DM29" s="644"/>
      <c r="DN29" s="644"/>
      <c r="DO29" s="644"/>
      <c r="DP29" s="644"/>
      <c r="DQ29" s="644"/>
      <c r="DR29" s="644"/>
      <c r="DS29" s="644"/>
      <c r="DT29" s="644"/>
      <c r="DU29" s="644"/>
      <c r="DV29" s="645"/>
      <c r="DW29" s="628">
        <v>20.399999999999999</v>
      </c>
      <c r="DX29" s="656"/>
      <c r="DY29" s="656"/>
      <c r="DZ29" s="656"/>
      <c r="EA29" s="656"/>
      <c r="EB29" s="656"/>
      <c r="EC29" s="657"/>
    </row>
    <row r="30" spans="2:133" ht="11.25" customHeight="1" x14ac:dyDescent="0.2">
      <c r="B30" s="620" t="s">
        <v>313</v>
      </c>
      <c r="C30" s="621"/>
      <c r="D30" s="621"/>
      <c r="E30" s="621"/>
      <c r="F30" s="621"/>
      <c r="G30" s="621"/>
      <c r="H30" s="621"/>
      <c r="I30" s="621"/>
      <c r="J30" s="621"/>
      <c r="K30" s="621"/>
      <c r="L30" s="621"/>
      <c r="M30" s="621"/>
      <c r="N30" s="621"/>
      <c r="O30" s="621"/>
      <c r="P30" s="621"/>
      <c r="Q30" s="622"/>
      <c r="R30" s="623">
        <v>950244</v>
      </c>
      <c r="S30" s="624"/>
      <c r="T30" s="624"/>
      <c r="U30" s="624"/>
      <c r="V30" s="624"/>
      <c r="W30" s="624"/>
      <c r="X30" s="624"/>
      <c r="Y30" s="625"/>
      <c r="Z30" s="626">
        <v>16.2</v>
      </c>
      <c r="AA30" s="626"/>
      <c r="AB30" s="626"/>
      <c r="AC30" s="626"/>
      <c r="AD30" s="627" t="s">
        <v>243</v>
      </c>
      <c r="AE30" s="627"/>
      <c r="AF30" s="627"/>
      <c r="AG30" s="627"/>
      <c r="AH30" s="627"/>
      <c r="AI30" s="627"/>
      <c r="AJ30" s="627"/>
      <c r="AK30" s="627"/>
      <c r="AL30" s="628" t="s">
        <v>243</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689906</v>
      </c>
      <c r="CS30" s="624"/>
      <c r="CT30" s="624"/>
      <c r="CU30" s="624"/>
      <c r="CV30" s="624"/>
      <c r="CW30" s="624"/>
      <c r="CX30" s="624"/>
      <c r="CY30" s="625"/>
      <c r="CZ30" s="628">
        <v>12.4</v>
      </c>
      <c r="DA30" s="656"/>
      <c r="DB30" s="656"/>
      <c r="DC30" s="658"/>
      <c r="DD30" s="632">
        <v>689489</v>
      </c>
      <c r="DE30" s="624"/>
      <c r="DF30" s="624"/>
      <c r="DG30" s="624"/>
      <c r="DH30" s="624"/>
      <c r="DI30" s="624"/>
      <c r="DJ30" s="624"/>
      <c r="DK30" s="625"/>
      <c r="DL30" s="632">
        <v>689489</v>
      </c>
      <c r="DM30" s="624"/>
      <c r="DN30" s="624"/>
      <c r="DO30" s="624"/>
      <c r="DP30" s="624"/>
      <c r="DQ30" s="624"/>
      <c r="DR30" s="624"/>
      <c r="DS30" s="624"/>
      <c r="DT30" s="624"/>
      <c r="DU30" s="624"/>
      <c r="DV30" s="625"/>
      <c r="DW30" s="628">
        <v>19.5</v>
      </c>
      <c r="DX30" s="656"/>
      <c r="DY30" s="656"/>
      <c r="DZ30" s="656"/>
      <c r="EA30" s="656"/>
      <c r="EB30" s="656"/>
      <c r="EC30" s="657"/>
    </row>
    <row r="31" spans="2:133" ht="11.25" customHeight="1" x14ac:dyDescent="0.2">
      <c r="B31" s="636" t="s">
        <v>317</v>
      </c>
      <c r="C31" s="637"/>
      <c r="D31" s="637"/>
      <c r="E31" s="637"/>
      <c r="F31" s="637"/>
      <c r="G31" s="637"/>
      <c r="H31" s="637"/>
      <c r="I31" s="637"/>
      <c r="J31" s="637"/>
      <c r="K31" s="637"/>
      <c r="L31" s="637"/>
      <c r="M31" s="637"/>
      <c r="N31" s="637"/>
      <c r="O31" s="637"/>
      <c r="P31" s="637"/>
      <c r="Q31" s="638"/>
      <c r="R31" s="623" t="s">
        <v>243</v>
      </c>
      <c r="S31" s="624"/>
      <c r="T31" s="624"/>
      <c r="U31" s="624"/>
      <c r="V31" s="624"/>
      <c r="W31" s="624"/>
      <c r="X31" s="624"/>
      <c r="Y31" s="625"/>
      <c r="Z31" s="626" t="s">
        <v>243</v>
      </c>
      <c r="AA31" s="626"/>
      <c r="AB31" s="626"/>
      <c r="AC31" s="626"/>
      <c r="AD31" s="627" t="s">
        <v>243</v>
      </c>
      <c r="AE31" s="627"/>
      <c r="AF31" s="627"/>
      <c r="AG31" s="627"/>
      <c r="AH31" s="627"/>
      <c r="AI31" s="627"/>
      <c r="AJ31" s="627"/>
      <c r="AK31" s="627"/>
      <c r="AL31" s="628" t="s">
        <v>234</v>
      </c>
      <c r="AM31" s="629"/>
      <c r="AN31" s="629"/>
      <c r="AO31" s="630"/>
      <c r="AP31" s="671" t="s">
        <v>318</v>
      </c>
      <c r="AQ31" s="672"/>
      <c r="AR31" s="672"/>
      <c r="AS31" s="672"/>
      <c r="AT31" s="677" t="s">
        <v>319</v>
      </c>
      <c r="AU31" s="218"/>
      <c r="AV31" s="218"/>
      <c r="AW31" s="218"/>
      <c r="AX31" s="609" t="s">
        <v>190</v>
      </c>
      <c r="AY31" s="610"/>
      <c r="AZ31" s="610"/>
      <c r="BA31" s="610"/>
      <c r="BB31" s="610"/>
      <c r="BC31" s="610"/>
      <c r="BD31" s="610"/>
      <c r="BE31" s="610"/>
      <c r="BF31" s="611"/>
      <c r="BG31" s="670">
        <v>99.8</v>
      </c>
      <c r="BH31" s="667"/>
      <c r="BI31" s="667"/>
      <c r="BJ31" s="667"/>
      <c r="BK31" s="667"/>
      <c r="BL31" s="667"/>
      <c r="BM31" s="618">
        <v>99.2</v>
      </c>
      <c r="BN31" s="667"/>
      <c r="BO31" s="667"/>
      <c r="BP31" s="667"/>
      <c r="BQ31" s="668"/>
      <c r="BR31" s="670">
        <v>99.8</v>
      </c>
      <c r="BS31" s="667"/>
      <c r="BT31" s="667"/>
      <c r="BU31" s="667"/>
      <c r="BV31" s="667"/>
      <c r="BW31" s="667"/>
      <c r="BX31" s="618">
        <v>99.2</v>
      </c>
      <c r="BY31" s="667"/>
      <c r="BZ31" s="667"/>
      <c r="CA31" s="667"/>
      <c r="CB31" s="668"/>
      <c r="CD31" s="663"/>
      <c r="CE31" s="664"/>
      <c r="CF31" s="620" t="s">
        <v>320</v>
      </c>
      <c r="CG31" s="621"/>
      <c r="CH31" s="621"/>
      <c r="CI31" s="621"/>
      <c r="CJ31" s="621"/>
      <c r="CK31" s="621"/>
      <c r="CL31" s="621"/>
      <c r="CM31" s="621"/>
      <c r="CN31" s="621"/>
      <c r="CO31" s="621"/>
      <c r="CP31" s="621"/>
      <c r="CQ31" s="622"/>
      <c r="CR31" s="623">
        <v>30052</v>
      </c>
      <c r="CS31" s="644"/>
      <c r="CT31" s="644"/>
      <c r="CU31" s="644"/>
      <c r="CV31" s="644"/>
      <c r="CW31" s="644"/>
      <c r="CX31" s="644"/>
      <c r="CY31" s="645"/>
      <c r="CZ31" s="628">
        <v>0.5</v>
      </c>
      <c r="DA31" s="656"/>
      <c r="DB31" s="656"/>
      <c r="DC31" s="658"/>
      <c r="DD31" s="632">
        <v>30042</v>
      </c>
      <c r="DE31" s="644"/>
      <c r="DF31" s="644"/>
      <c r="DG31" s="644"/>
      <c r="DH31" s="644"/>
      <c r="DI31" s="644"/>
      <c r="DJ31" s="644"/>
      <c r="DK31" s="645"/>
      <c r="DL31" s="632">
        <v>30042</v>
      </c>
      <c r="DM31" s="644"/>
      <c r="DN31" s="644"/>
      <c r="DO31" s="644"/>
      <c r="DP31" s="644"/>
      <c r="DQ31" s="644"/>
      <c r="DR31" s="644"/>
      <c r="DS31" s="644"/>
      <c r="DT31" s="644"/>
      <c r="DU31" s="644"/>
      <c r="DV31" s="645"/>
      <c r="DW31" s="628">
        <v>0.9</v>
      </c>
      <c r="DX31" s="656"/>
      <c r="DY31" s="656"/>
      <c r="DZ31" s="656"/>
      <c r="EA31" s="656"/>
      <c r="EB31" s="656"/>
      <c r="EC31" s="657"/>
    </row>
    <row r="32" spans="2:133" ht="11.25" customHeight="1" x14ac:dyDescent="0.2">
      <c r="B32" s="620" t="s">
        <v>321</v>
      </c>
      <c r="C32" s="621"/>
      <c r="D32" s="621"/>
      <c r="E32" s="621"/>
      <c r="F32" s="621"/>
      <c r="G32" s="621"/>
      <c r="H32" s="621"/>
      <c r="I32" s="621"/>
      <c r="J32" s="621"/>
      <c r="K32" s="621"/>
      <c r="L32" s="621"/>
      <c r="M32" s="621"/>
      <c r="N32" s="621"/>
      <c r="O32" s="621"/>
      <c r="P32" s="621"/>
      <c r="Q32" s="622"/>
      <c r="R32" s="623">
        <v>399570</v>
      </c>
      <c r="S32" s="624"/>
      <c r="T32" s="624"/>
      <c r="U32" s="624"/>
      <c r="V32" s="624"/>
      <c r="W32" s="624"/>
      <c r="X32" s="624"/>
      <c r="Y32" s="625"/>
      <c r="Z32" s="626">
        <v>6.8</v>
      </c>
      <c r="AA32" s="626"/>
      <c r="AB32" s="626"/>
      <c r="AC32" s="626"/>
      <c r="AD32" s="627" t="s">
        <v>234</v>
      </c>
      <c r="AE32" s="627"/>
      <c r="AF32" s="627"/>
      <c r="AG32" s="627"/>
      <c r="AH32" s="627"/>
      <c r="AI32" s="627"/>
      <c r="AJ32" s="627"/>
      <c r="AK32" s="627"/>
      <c r="AL32" s="628" t="s">
        <v>234</v>
      </c>
      <c r="AM32" s="629"/>
      <c r="AN32" s="629"/>
      <c r="AO32" s="630"/>
      <c r="AP32" s="673"/>
      <c r="AQ32" s="674"/>
      <c r="AR32" s="674"/>
      <c r="AS32" s="674"/>
      <c r="AT32" s="678"/>
      <c r="AU32" s="214" t="s">
        <v>322</v>
      </c>
      <c r="AX32" s="620" t="s">
        <v>323</v>
      </c>
      <c r="AY32" s="621"/>
      <c r="AZ32" s="621"/>
      <c r="BA32" s="621"/>
      <c r="BB32" s="621"/>
      <c r="BC32" s="621"/>
      <c r="BD32" s="621"/>
      <c r="BE32" s="621"/>
      <c r="BF32" s="622"/>
      <c r="BG32" s="680">
        <v>99.5</v>
      </c>
      <c r="BH32" s="644"/>
      <c r="BI32" s="644"/>
      <c r="BJ32" s="644"/>
      <c r="BK32" s="644"/>
      <c r="BL32" s="644"/>
      <c r="BM32" s="629">
        <v>97.8</v>
      </c>
      <c r="BN32" s="644"/>
      <c r="BO32" s="644"/>
      <c r="BP32" s="644"/>
      <c r="BQ32" s="669"/>
      <c r="BR32" s="680">
        <v>99.5</v>
      </c>
      <c r="BS32" s="644"/>
      <c r="BT32" s="644"/>
      <c r="BU32" s="644"/>
      <c r="BV32" s="644"/>
      <c r="BW32" s="644"/>
      <c r="BX32" s="629">
        <v>98.1</v>
      </c>
      <c r="BY32" s="644"/>
      <c r="BZ32" s="644"/>
      <c r="CA32" s="644"/>
      <c r="CB32" s="669"/>
      <c r="CD32" s="665"/>
      <c r="CE32" s="666"/>
      <c r="CF32" s="620" t="s">
        <v>324</v>
      </c>
      <c r="CG32" s="621"/>
      <c r="CH32" s="621"/>
      <c r="CI32" s="621"/>
      <c r="CJ32" s="621"/>
      <c r="CK32" s="621"/>
      <c r="CL32" s="621"/>
      <c r="CM32" s="621"/>
      <c r="CN32" s="621"/>
      <c r="CO32" s="621"/>
      <c r="CP32" s="621"/>
      <c r="CQ32" s="622"/>
      <c r="CR32" s="623">
        <v>26</v>
      </c>
      <c r="CS32" s="624"/>
      <c r="CT32" s="624"/>
      <c r="CU32" s="624"/>
      <c r="CV32" s="624"/>
      <c r="CW32" s="624"/>
      <c r="CX32" s="624"/>
      <c r="CY32" s="625"/>
      <c r="CZ32" s="628">
        <v>0</v>
      </c>
      <c r="DA32" s="656"/>
      <c r="DB32" s="656"/>
      <c r="DC32" s="658"/>
      <c r="DD32" s="632">
        <v>26</v>
      </c>
      <c r="DE32" s="624"/>
      <c r="DF32" s="624"/>
      <c r="DG32" s="624"/>
      <c r="DH32" s="624"/>
      <c r="DI32" s="624"/>
      <c r="DJ32" s="624"/>
      <c r="DK32" s="625"/>
      <c r="DL32" s="632">
        <v>26</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325</v>
      </c>
      <c r="C33" s="621"/>
      <c r="D33" s="621"/>
      <c r="E33" s="621"/>
      <c r="F33" s="621"/>
      <c r="G33" s="621"/>
      <c r="H33" s="621"/>
      <c r="I33" s="621"/>
      <c r="J33" s="621"/>
      <c r="K33" s="621"/>
      <c r="L33" s="621"/>
      <c r="M33" s="621"/>
      <c r="N33" s="621"/>
      <c r="O33" s="621"/>
      <c r="P33" s="621"/>
      <c r="Q33" s="622"/>
      <c r="R33" s="623">
        <v>52100</v>
      </c>
      <c r="S33" s="624"/>
      <c r="T33" s="624"/>
      <c r="U33" s="624"/>
      <c r="V33" s="624"/>
      <c r="W33" s="624"/>
      <c r="X33" s="624"/>
      <c r="Y33" s="625"/>
      <c r="Z33" s="626">
        <v>0.9</v>
      </c>
      <c r="AA33" s="626"/>
      <c r="AB33" s="626"/>
      <c r="AC33" s="626"/>
      <c r="AD33" s="627">
        <v>600</v>
      </c>
      <c r="AE33" s="627"/>
      <c r="AF33" s="627"/>
      <c r="AG33" s="627"/>
      <c r="AH33" s="627"/>
      <c r="AI33" s="627"/>
      <c r="AJ33" s="627"/>
      <c r="AK33" s="627"/>
      <c r="AL33" s="628">
        <v>0</v>
      </c>
      <c r="AM33" s="629"/>
      <c r="AN33" s="629"/>
      <c r="AO33" s="630"/>
      <c r="AP33" s="675"/>
      <c r="AQ33" s="676"/>
      <c r="AR33" s="676"/>
      <c r="AS33" s="676"/>
      <c r="AT33" s="679"/>
      <c r="AU33" s="219"/>
      <c r="AV33" s="219"/>
      <c r="AW33" s="219"/>
      <c r="AX33" s="646" t="s">
        <v>326</v>
      </c>
      <c r="AY33" s="647"/>
      <c r="AZ33" s="647"/>
      <c r="BA33" s="647"/>
      <c r="BB33" s="647"/>
      <c r="BC33" s="647"/>
      <c r="BD33" s="647"/>
      <c r="BE33" s="647"/>
      <c r="BF33" s="648"/>
      <c r="BG33" s="681">
        <v>99.9</v>
      </c>
      <c r="BH33" s="682"/>
      <c r="BI33" s="682"/>
      <c r="BJ33" s="682"/>
      <c r="BK33" s="682"/>
      <c r="BL33" s="682"/>
      <c r="BM33" s="683">
        <v>99.5</v>
      </c>
      <c r="BN33" s="682"/>
      <c r="BO33" s="682"/>
      <c r="BP33" s="682"/>
      <c r="BQ33" s="684"/>
      <c r="BR33" s="681">
        <v>99.9</v>
      </c>
      <c r="BS33" s="682"/>
      <c r="BT33" s="682"/>
      <c r="BU33" s="682"/>
      <c r="BV33" s="682"/>
      <c r="BW33" s="682"/>
      <c r="BX33" s="683">
        <v>99.5</v>
      </c>
      <c r="BY33" s="682"/>
      <c r="BZ33" s="682"/>
      <c r="CA33" s="682"/>
      <c r="CB33" s="684"/>
      <c r="CD33" s="620" t="s">
        <v>327</v>
      </c>
      <c r="CE33" s="621"/>
      <c r="CF33" s="621"/>
      <c r="CG33" s="621"/>
      <c r="CH33" s="621"/>
      <c r="CI33" s="621"/>
      <c r="CJ33" s="621"/>
      <c r="CK33" s="621"/>
      <c r="CL33" s="621"/>
      <c r="CM33" s="621"/>
      <c r="CN33" s="621"/>
      <c r="CO33" s="621"/>
      <c r="CP33" s="621"/>
      <c r="CQ33" s="622"/>
      <c r="CR33" s="623">
        <v>2666453</v>
      </c>
      <c r="CS33" s="644"/>
      <c r="CT33" s="644"/>
      <c r="CU33" s="644"/>
      <c r="CV33" s="644"/>
      <c r="CW33" s="644"/>
      <c r="CX33" s="644"/>
      <c r="CY33" s="645"/>
      <c r="CZ33" s="628">
        <v>48</v>
      </c>
      <c r="DA33" s="656"/>
      <c r="DB33" s="656"/>
      <c r="DC33" s="658"/>
      <c r="DD33" s="632">
        <v>2047048</v>
      </c>
      <c r="DE33" s="644"/>
      <c r="DF33" s="644"/>
      <c r="DG33" s="644"/>
      <c r="DH33" s="644"/>
      <c r="DI33" s="644"/>
      <c r="DJ33" s="644"/>
      <c r="DK33" s="645"/>
      <c r="DL33" s="632">
        <v>1387659</v>
      </c>
      <c r="DM33" s="644"/>
      <c r="DN33" s="644"/>
      <c r="DO33" s="644"/>
      <c r="DP33" s="644"/>
      <c r="DQ33" s="644"/>
      <c r="DR33" s="644"/>
      <c r="DS33" s="644"/>
      <c r="DT33" s="644"/>
      <c r="DU33" s="644"/>
      <c r="DV33" s="645"/>
      <c r="DW33" s="628">
        <v>39.299999999999997</v>
      </c>
      <c r="DX33" s="656"/>
      <c r="DY33" s="656"/>
      <c r="DZ33" s="656"/>
      <c r="EA33" s="656"/>
      <c r="EB33" s="656"/>
      <c r="EC33" s="657"/>
    </row>
    <row r="34" spans="2:133" ht="11.25" customHeight="1" x14ac:dyDescent="0.2">
      <c r="B34" s="620" t="s">
        <v>328</v>
      </c>
      <c r="C34" s="621"/>
      <c r="D34" s="621"/>
      <c r="E34" s="621"/>
      <c r="F34" s="621"/>
      <c r="G34" s="621"/>
      <c r="H34" s="621"/>
      <c r="I34" s="621"/>
      <c r="J34" s="621"/>
      <c r="K34" s="621"/>
      <c r="L34" s="621"/>
      <c r="M34" s="621"/>
      <c r="N34" s="621"/>
      <c r="O34" s="621"/>
      <c r="P34" s="621"/>
      <c r="Q34" s="622"/>
      <c r="R34" s="623">
        <v>25086</v>
      </c>
      <c r="S34" s="624"/>
      <c r="T34" s="624"/>
      <c r="U34" s="624"/>
      <c r="V34" s="624"/>
      <c r="W34" s="624"/>
      <c r="X34" s="624"/>
      <c r="Y34" s="625"/>
      <c r="Z34" s="626">
        <v>0.4</v>
      </c>
      <c r="AA34" s="626"/>
      <c r="AB34" s="626"/>
      <c r="AC34" s="626"/>
      <c r="AD34" s="627" t="s">
        <v>243</v>
      </c>
      <c r="AE34" s="627"/>
      <c r="AF34" s="627"/>
      <c r="AG34" s="627"/>
      <c r="AH34" s="627"/>
      <c r="AI34" s="627"/>
      <c r="AJ34" s="627"/>
      <c r="AK34" s="627"/>
      <c r="AL34" s="628" t="s">
        <v>234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765320</v>
      </c>
      <c r="CS34" s="624"/>
      <c r="CT34" s="624"/>
      <c r="CU34" s="624"/>
      <c r="CV34" s="624"/>
      <c r="CW34" s="624"/>
      <c r="CX34" s="624"/>
      <c r="CY34" s="625"/>
      <c r="CZ34" s="628">
        <v>13.8</v>
      </c>
      <c r="DA34" s="656"/>
      <c r="DB34" s="656"/>
      <c r="DC34" s="658"/>
      <c r="DD34" s="632">
        <v>533742</v>
      </c>
      <c r="DE34" s="624"/>
      <c r="DF34" s="624"/>
      <c r="DG34" s="624"/>
      <c r="DH34" s="624"/>
      <c r="DI34" s="624"/>
      <c r="DJ34" s="624"/>
      <c r="DK34" s="625"/>
      <c r="DL34" s="632">
        <v>388163</v>
      </c>
      <c r="DM34" s="624"/>
      <c r="DN34" s="624"/>
      <c r="DO34" s="624"/>
      <c r="DP34" s="624"/>
      <c r="DQ34" s="624"/>
      <c r="DR34" s="624"/>
      <c r="DS34" s="624"/>
      <c r="DT34" s="624"/>
      <c r="DU34" s="624"/>
      <c r="DV34" s="625"/>
      <c r="DW34" s="628">
        <v>11</v>
      </c>
      <c r="DX34" s="656"/>
      <c r="DY34" s="656"/>
      <c r="DZ34" s="656"/>
      <c r="EA34" s="656"/>
      <c r="EB34" s="656"/>
      <c r="EC34" s="657"/>
    </row>
    <row r="35" spans="2:133" ht="11.25" customHeight="1" x14ac:dyDescent="0.2">
      <c r="B35" s="620" t="s">
        <v>330</v>
      </c>
      <c r="C35" s="621"/>
      <c r="D35" s="621"/>
      <c r="E35" s="621"/>
      <c r="F35" s="621"/>
      <c r="G35" s="621"/>
      <c r="H35" s="621"/>
      <c r="I35" s="621"/>
      <c r="J35" s="621"/>
      <c r="K35" s="621"/>
      <c r="L35" s="621"/>
      <c r="M35" s="621"/>
      <c r="N35" s="621"/>
      <c r="O35" s="621"/>
      <c r="P35" s="621"/>
      <c r="Q35" s="622"/>
      <c r="R35" s="623">
        <v>41464</v>
      </c>
      <c r="S35" s="624"/>
      <c r="T35" s="624"/>
      <c r="U35" s="624"/>
      <c r="V35" s="624"/>
      <c r="W35" s="624"/>
      <c r="X35" s="624"/>
      <c r="Y35" s="625"/>
      <c r="Z35" s="626">
        <v>0.7</v>
      </c>
      <c r="AA35" s="626"/>
      <c r="AB35" s="626"/>
      <c r="AC35" s="626"/>
      <c r="AD35" s="627" t="s">
        <v>243</v>
      </c>
      <c r="AE35" s="627"/>
      <c r="AF35" s="627"/>
      <c r="AG35" s="627"/>
      <c r="AH35" s="627"/>
      <c r="AI35" s="627"/>
      <c r="AJ35" s="627"/>
      <c r="AK35" s="627"/>
      <c r="AL35" s="628" t="s">
        <v>234</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108358</v>
      </c>
      <c r="CS35" s="644"/>
      <c r="CT35" s="644"/>
      <c r="CU35" s="644"/>
      <c r="CV35" s="644"/>
      <c r="CW35" s="644"/>
      <c r="CX35" s="644"/>
      <c r="CY35" s="645"/>
      <c r="CZ35" s="628">
        <v>1.9</v>
      </c>
      <c r="DA35" s="656"/>
      <c r="DB35" s="656"/>
      <c r="DC35" s="658"/>
      <c r="DD35" s="632">
        <v>81164</v>
      </c>
      <c r="DE35" s="644"/>
      <c r="DF35" s="644"/>
      <c r="DG35" s="644"/>
      <c r="DH35" s="644"/>
      <c r="DI35" s="644"/>
      <c r="DJ35" s="644"/>
      <c r="DK35" s="645"/>
      <c r="DL35" s="632">
        <v>55008</v>
      </c>
      <c r="DM35" s="644"/>
      <c r="DN35" s="644"/>
      <c r="DO35" s="644"/>
      <c r="DP35" s="644"/>
      <c r="DQ35" s="644"/>
      <c r="DR35" s="644"/>
      <c r="DS35" s="644"/>
      <c r="DT35" s="644"/>
      <c r="DU35" s="644"/>
      <c r="DV35" s="645"/>
      <c r="DW35" s="628">
        <v>1.6</v>
      </c>
      <c r="DX35" s="656"/>
      <c r="DY35" s="656"/>
      <c r="DZ35" s="656"/>
      <c r="EA35" s="656"/>
      <c r="EB35" s="656"/>
      <c r="EC35" s="657"/>
    </row>
    <row r="36" spans="2:133" ht="11.25" customHeight="1" x14ac:dyDescent="0.2">
      <c r="B36" s="620" t="s">
        <v>334</v>
      </c>
      <c r="C36" s="621"/>
      <c r="D36" s="621"/>
      <c r="E36" s="621"/>
      <c r="F36" s="621"/>
      <c r="G36" s="621"/>
      <c r="H36" s="621"/>
      <c r="I36" s="621"/>
      <c r="J36" s="621"/>
      <c r="K36" s="621"/>
      <c r="L36" s="621"/>
      <c r="M36" s="621"/>
      <c r="N36" s="621"/>
      <c r="O36" s="621"/>
      <c r="P36" s="621"/>
      <c r="Q36" s="622"/>
      <c r="R36" s="623">
        <v>182864</v>
      </c>
      <c r="S36" s="624"/>
      <c r="T36" s="624"/>
      <c r="U36" s="624"/>
      <c r="V36" s="624"/>
      <c r="W36" s="624"/>
      <c r="X36" s="624"/>
      <c r="Y36" s="625"/>
      <c r="Z36" s="626">
        <v>3.1</v>
      </c>
      <c r="AA36" s="626"/>
      <c r="AB36" s="626"/>
      <c r="AC36" s="626"/>
      <c r="AD36" s="627" t="s">
        <v>243</v>
      </c>
      <c r="AE36" s="627"/>
      <c r="AF36" s="627"/>
      <c r="AG36" s="627"/>
      <c r="AH36" s="627"/>
      <c r="AI36" s="627"/>
      <c r="AJ36" s="627"/>
      <c r="AK36" s="627"/>
      <c r="AL36" s="628" t="s">
        <v>234</v>
      </c>
      <c r="AM36" s="629"/>
      <c r="AN36" s="629"/>
      <c r="AO36" s="630"/>
      <c r="AP36" s="222"/>
      <c r="AQ36" s="689" t="s">
        <v>335</v>
      </c>
      <c r="AR36" s="690"/>
      <c r="AS36" s="690"/>
      <c r="AT36" s="690"/>
      <c r="AU36" s="690"/>
      <c r="AV36" s="690"/>
      <c r="AW36" s="690"/>
      <c r="AX36" s="690"/>
      <c r="AY36" s="691"/>
      <c r="AZ36" s="612">
        <v>732870</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35088</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767860</v>
      </c>
      <c r="CS36" s="624"/>
      <c r="CT36" s="624"/>
      <c r="CU36" s="624"/>
      <c r="CV36" s="624"/>
      <c r="CW36" s="624"/>
      <c r="CX36" s="624"/>
      <c r="CY36" s="625"/>
      <c r="CZ36" s="628">
        <v>13.8</v>
      </c>
      <c r="DA36" s="656"/>
      <c r="DB36" s="656"/>
      <c r="DC36" s="658"/>
      <c r="DD36" s="632">
        <v>518963</v>
      </c>
      <c r="DE36" s="624"/>
      <c r="DF36" s="624"/>
      <c r="DG36" s="624"/>
      <c r="DH36" s="624"/>
      <c r="DI36" s="624"/>
      <c r="DJ36" s="624"/>
      <c r="DK36" s="625"/>
      <c r="DL36" s="632">
        <v>356856</v>
      </c>
      <c r="DM36" s="624"/>
      <c r="DN36" s="624"/>
      <c r="DO36" s="624"/>
      <c r="DP36" s="624"/>
      <c r="DQ36" s="624"/>
      <c r="DR36" s="624"/>
      <c r="DS36" s="624"/>
      <c r="DT36" s="624"/>
      <c r="DU36" s="624"/>
      <c r="DV36" s="625"/>
      <c r="DW36" s="628">
        <v>10.1</v>
      </c>
      <c r="DX36" s="656"/>
      <c r="DY36" s="656"/>
      <c r="DZ36" s="656"/>
      <c r="EA36" s="656"/>
      <c r="EB36" s="656"/>
      <c r="EC36" s="657"/>
    </row>
    <row r="37" spans="2:133" ht="11.25" customHeight="1" x14ac:dyDescent="0.2">
      <c r="B37" s="620" t="s">
        <v>338</v>
      </c>
      <c r="C37" s="621"/>
      <c r="D37" s="621"/>
      <c r="E37" s="621"/>
      <c r="F37" s="621"/>
      <c r="G37" s="621"/>
      <c r="H37" s="621"/>
      <c r="I37" s="621"/>
      <c r="J37" s="621"/>
      <c r="K37" s="621"/>
      <c r="L37" s="621"/>
      <c r="M37" s="621"/>
      <c r="N37" s="621"/>
      <c r="O37" s="621"/>
      <c r="P37" s="621"/>
      <c r="Q37" s="622"/>
      <c r="R37" s="623">
        <v>53569</v>
      </c>
      <c r="S37" s="624"/>
      <c r="T37" s="624"/>
      <c r="U37" s="624"/>
      <c r="V37" s="624"/>
      <c r="W37" s="624"/>
      <c r="X37" s="624"/>
      <c r="Y37" s="625"/>
      <c r="Z37" s="626">
        <v>0.9</v>
      </c>
      <c r="AA37" s="626"/>
      <c r="AB37" s="626"/>
      <c r="AC37" s="626"/>
      <c r="AD37" s="627">
        <v>3546</v>
      </c>
      <c r="AE37" s="627"/>
      <c r="AF37" s="627"/>
      <c r="AG37" s="627"/>
      <c r="AH37" s="627"/>
      <c r="AI37" s="627"/>
      <c r="AJ37" s="627"/>
      <c r="AK37" s="627"/>
      <c r="AL37" s="628">
        <v>0.1</v>
      </c>
      <c r="AM37" s="629"/>
      <c r="AN37" s="629"/>
      <c r="AO37" s="630"/>
      <c r="AQ37" s="686" t="s">
        <v>339</v>
      </c>
      <c r="AR37" s="687"/>
      <c r="AS37" s="687"/>
      <c r="AT37" s="687"/>
      <c r="AU37" s="687"/>
      <c r="AV37" s="687"/>
      <c r="AW37" s="687"/>
      <c r="AX37" s="687"/>
      <c r="AY37" s="688"/>
      <c r="AZ37" s="623">
        <v>262189</v>
      </c>
      <c r="BA37" s="624"/>
      <c r="BB37" s="624"/>
      <c r="BC37" s="624"/>
      <c r="BD37" s="644"/>
      <c r="BE37" s="644"/>
      <c r="BF37" s="669"/>
      <c r="BG37" s="620" t="s">
        <v>340</v>
      </c>
      <c r="BH37" s="621"/>
      <c r="BI37" s="621"/>
      <c r="BJ37" s="621"/>
      <c r="BK37" s="621"/>
      <c r="BL37" s="621"/>
      <c r="BM37" s="621"/>
      <c r="BN37" s="621"/>
      <c r="BO37" s="621"/>
      <c r="BP37" s="621"/>
      <c r="BQ37" s="621"/>
      <c r="BR37" s="621"/>
      <c r="BS37" s="621"/>
      <c r="BT37" s="621"/>
      <c r="BU37" s="622"/>
      <c r="BV37" s="623">
        <v>18988</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304521</v>
      </c>
      <c r="CS37" s="644"/>
      <c r="CT37" s="644"/>
      <c r="CU37" s="644"/>
      <c r="CV37" s="644"/>
      <c r="CW37" s="644"/>
      <c r="CX37" s="644"/>
      <c r="CY37" s="645"/>
      <c r="CZ37" s="628">
        <v>5.5</v>
      </c>
      <c r="DA37" s="656"/>
      <c r="DB37" s="656"/>
      <c r="DC37" s="658"/>
      <c r="DD37" s="632">
        <v>243821</v>
      </c>
      <c r="DE37" s="644"/>
      <c r="DF37" s="644"/>
      <c r="DG37" s="644"/>
      <c r="DH37" s="644"/>
      <c r="DI37" s="644"/>
      <c r="DJ37" s="644"/>
      <c r="DK37" s="645"/>
      <c r="DL37" s="632">
        <v>211441</v>
      </c>
      <c r="DM37" s="644"/>
      <c r="DN37" s="644"/>
      <c r="DO37" s="644"/>
      <c r="DP37" s="644"/>
      <c r="DQ37" s="644"/>
      <c r="DR37" s="644"/>
      <c r="DS37" s="644"/>
      <c r="DT37" s="644"/>
      <c r="DU37" s="644"/>
      <c r="DV37" s="645"/>
      <c r="DW37" s="628">
        <v>6</v>
      </c>
      <c r="DX37" s="656"/>
      <c r="DY37" s="656"/>
      <c r="DZ37" s="656"/>
      <c r="EA37" s="656"/>
      <c r="EB37" s="656"/>
      <c r="EC37" s="657"/>
    </row>
    <row r="38" spans="2:133" ht="11.25" customHeight="1" x14ac:dyDescent="0.2">
      <c r="B38" s="620" t="s">
        <v>342</v>
      </c>
      <c r="C38" s="621"/>
      <c r="D38" s="621"/>
      <c r="E38" s="621"/>
      <c r="F38" s="621"/>
      <c r="G38" s="621"/>
      <c r="H38" s="621"/>
      <c r="I38" s="621"/>
      <c r="J38" s="621"/>
      <c r="K38" s="621"/>
      <c r="L38" s="621"/>
      <c r="M38" s="621"/>
      <c r="N38" s="621"/>
      <c r="O38" s="621"/>
      <c r="P38" s="621"/>
      <c r="Q38" s="622"/>
      <c r="R38" s="623">
        <v>438000</v>
      </c>
      <c r="S38" s="624"/>
      <c r="T38" s="624"/>
      <c r="U38" s="624"/>
      <c r="V38" s="624"/>
      <c r="W38" s="624"/>
      <c r="X38" s="624"/>
      <c r="Y38" s="625"/>
      <c r="Z38" s="626">
        <v>7.5</v>
      </c>
      <c r="AA38" s="626"/>
      <c r="AB38" s="626"/>
      <c r="AC38" s="626"/>
      <c r="AD38" s="627" t="s">
        <v>234</v>
      </c>
      <c r="AE38" s="627"/>
      <c r="AF38" s="627"/>
      <c r="AG38" s="627"/>
      <c r="AH38" s="627"/>
      <c r="AI38" s="627"/>
      <c r="AJ38" s="627"/>
      <c r="AK38" s="627"/>
      <c r="AL38" s="628" t="s">
        <v>234</v>
      </c>
      <c r="AM38" s="629"/>
      <c r="AN38" s="629"/>
      <c r="AO38" s="630"/>
      <c r="AQ38" s="686" t="s">
        <v>343</v>
      </c>
      <c r="AR38" s="687"/>
      <c r="AS38" s="687"/>
      <c r="AT38" s="687"/>
      <c r="AU38" s="687"/>
      <c r="AV38" s="687"/>
      <c r="AW38" s="687"/>
      <c r="AX38" s="687"/>
      <c r="AY38" s="688"/>
      <c r="AZ38" s="623">
        <v>37166</v>
      </c>
      <c r="BA38" s="624"/>
      <c r="BB38" s="624"/>
      <c r="BC38" s="624"/>
      <c r="BD38" s="644"/>
      <c r="BE38" s="644"/>
      <c r="BF38" s="669"/>
      <c r="BG38" s="620" t="s">
        <v>344</v>
      </c>
      <c r="BH38" s="621"/>
      <c r="BI38" s="621"/>
      <c r="BJ38" s="621"/>
      <c r="BK38" s="621"/>
      <c r="BL38" s="621"/>
      <c r="BM38" s="621"/>
      <c r="BN38" s="621"/>
      <c r="BO38" s="621"/>
      <c r="BP38" s="621"/>
      <c r="BQ38" s="621"/>
      <c r="BR38" s="621"/>
      <c r="BS38" s="621"/>
      <c r="BT38" s="621"/>
      <c r="BU38" s="622"/>
      <c r="BV38" s="623">
        <v>1086</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732870</v>
      </c>
      <c r="CS38" s="624"/>
      <c r="CT38" s="624"/>
      <c r="CU38" s="624"/>
      <c r="CV38" s="624"/>
      <c r="CW38" s="624"/>
      <c r="CX38" s="624"/>
      <c r="CY38" s="625"/>
      <c r="CZ38" s="628">
        <v>13.2</v>
      </c>
      <c r="DA38" s="656"/>
      <c r="DB38" s="656"/>
      <c r="DC38" s="658"/>
      <c r="DD38" s="632">
        <v>652640</v>
      </c>
      <c r="DE38" s="624"/>
      <c r="DF38" s="624"/>
      <c r="DG38" s="624"/>
      <c r="DH38" s="624"/>
      <c r="DI38" s="624"/>
      <c r="DJ38" s="624"/>
      <c r="DK38" s="625"/>
      <c r="DL38" s="632">
        <v>587632</v>
      </c>
      <c r="DM38" s="624"/>
      <c r="DN38" s="624"/>
      <c r="DO38" s="624"/>
      <c r="DP38" s="624"/>
      <c r="DQ38" s="624"/>
      <c r="DR38" s="624"/>
      <c r="DS38" s="624"/>
      <c r="DT38" s="624"/>
      <c r="DU38" s="624"/>
      <c r="DV38" s="625"/>
      <c r="DW38" s="628">
        <v>16.600000000000001</v>
      </c>
      <c r="DX38" s="656"/>
      <c r="DY38" s="656"/>
      <c r="DZ38" s="656"/>
      <c r="EA38" s="656"/>
      <c r="EB38" s="656"/>
      <c r="EC38" s="657"/>
    </row>
    <row r="39" spans="2:133" ht="11.25" customHeight="1" x14ac:dyDescent="0.2">
      <c r="B39" s="620" t="s">
        <v>346</v>
      </c>
      <c r="C39" s="621"/>
      <c r="D39" s="621"/>
      <c r="E39" s="621"/>
      <c r="F39" s="621"/>
      <c r="G39" s="621"/>
      <c r="H39" s="621"/>
      <c r="I39" s="621"/>
      <c r="J39" s="621"/>
      <c r="K39" s="621"/>
      <c r="L39" s="621"/>
      <c r="M39" s="621"/>
      <c r="N39" s="621"/>
      <c r="O39" s="621"/>
      <c r="P39" s="621"/>
      <c r="Q39" s="622"/>
      <c r="R39" s="623" t="s">
        <v>234</v>
      </c>
      <c r="S39" s="624"/>
      <c r="T39" s="624"/>
      <c r="U39" s="624"/>
      <c r="V39" s="624"/>
      <c r="W39" s="624"/>
      <c r="X39" s="624"/>
      <c r="Y39" s="625"/>
      <c r="Z39" s="626" t="s">
        <v>243</v>
      </c>
      <c r="AA39" s="626"/>
      <c r="AB39" s="626"/>
      <c r="AC39" s="626"/>
      <c r="AD39" s="627" t="s">
        <v>234</v>
      </c>
      <c r="AE39" s="627"/>
      <c r="AF39" s="627"/>
      <c r="AG39" s="627"/>
      <c r="AH39" s="627"/>
      <c r="AI39" s="627"/>
      <c r="AJ39" s="627"/>
      <c r="AK39" s="627"/>
      <c r="AL39" s="628" t="s">
        <v>243</v>
      </c>
      <c r="AM39" s="629"/>
      <c r="AN39" s="629"/>
      <c r="AO39" s="630"/>
      <c r="AQ39" s="686" t="s">
        <v>347</v>
      </c>
      <c r="AR39" s="687"/>
      <c r="AS39" s="687"/>
      <c r="AT39" s="687"/>
      <c r="AU39" s="687"/>
      <c r="AV39" s="687"/>
      <c r="AW39" s="687"/>
      <c r="AX39" s="687"/>
      <c r="AY39" s="688"/>
      <c r="AZ39" s="623">
        <v>63</v>
      </c>
      <c r="BA39" s="624"/>
      <c r="BB39" s="624"/>
      <c r="BC39" s="624"/>
      <c r="BD39" s="644"/>
      <c r="BE39" s="644"/>
      <c r="BF39" s="669"/>
      <c r="BG39" s="620" t="s">
        <v>348</v>
      </c>
      <c r="BH39" s="621"/>
      <c r="BI39" s="621"/>
      <c r="BJ39" s="621"/>
      <c r="BK39" s="621"/>
      <c r="BL39" s="621"/>
      <c r="BM39" s="621"/>
      <c r="BN39" s="621"/>
      <c r="BO39" s="621"/>
      <c r="BP39" s="621"/>
      <c r="BQ39" s="621"/>
      <c r="BR39" s="621"/>
      <c r="BS39" s="621"/>
      <c r="BT39" s="621"/>
      <c r="BU39" s="622"/>
      <c r="BV39" s="623">
        <v>1708</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290785</v>
      </c>
      <c r="CS39" s="644"/>
      <c r="CT39" s="644"/>
      <c r="CU39" s="644"/>
      <c r="CV39" s="644"/>
      <c r="CW39" s="644"/>
      <c r="CX39" s="644"/>
      <c r="CY39" s="645"/>
      <c r="CZ39" s="628">
        <v>5.2</v>
      </c>
      <c r="DA39" s="656"/>
      <c r="DB39" s="656"/>
      <c r="DC39" s="658"/>
      <c r="DD39" s="632">
        <v>260539</v>
      </c>
      <c r="DE39" s="644"/>
      <c r="DF39" s="644"/>
      <c r="DG39" s="644"/>
      <c r="DH39" s="644"/>
      <c r="DI39" s="644"/>
      <c r="DJ39" s="644"/>
      <c r="DK39" s="645"/>
      <c r="DL39" s="632" t="s">
        <v>234</v>
      </c>
      <c r="DM39" s="644"/>
      <c r="DN39" s="644"/>
      <c r="DO39" s="644"/>
      <c r="DP39" s="644"/>
      <c r="DQ39" s="644"/>
      <c r="DR39" s="644"/>
      <c r="DS39" s="644"/>
      <c r="DT39" s="644"/>
      <c r="DU39" s="644"/>
      <c r="DV39" s="645"/>
      <c r="DW39" s="628" t="s">
        <v>234</v>
      </c>
      <c r="DX39" s="656"/>
      <c r="DY39" s="656"/>
      <c r="DZ39" s="656"/>
      <c r="EA39" s="656"/>
      <c r="EB39" s="656"/>
      <c r="EC39" s="657"/>
    </row>
    <row r="40" spans="2:133" ht="11.25" customHeight="1" x14ac:dyDescent="0.2">
      <c r="B40" s="620" t="s">
        <v>350</v>
      </c>
      <c r="C40" s="621"/>
      <c r="D40" s="621"/>
      <c r="E40" s="621"/>
      <c r="F40" s="621"/>
      <c r="G40" s="621"/>
      <c r="H40" s="621"/>
      <c r="I40" s="621"/>
      <c r="J40" s="621"/>
      <c r="K40" s="621"/>
      <c r="L40" s="621"/>
      <c r="M40" s="621"/>
      <c r="N40" s="621"/>
      <c r="O40" s="621"/>
      <c r="P40" s="621"/>
      <c r="Q40" s="622"/>
      <c r="R40" s="623" t="s">
        <v>243</v>
      </c>
      <c r="S40" s="624"/>
      <c r="T40" s="624"/>
      <c r="U40" s="624"/>
      <c r="V40" s="624"/>
      <c r="W40" s="624"/>
      <c r="X40" s="624"/>
      <c r="Y40" s="625"/>
      <c r="Z40" s="626" t="s">
        <v>243</v>
      </c>
      <c r="AA40" s="626"/>
      <c r="AB40" s="626"/>
      <c r="AC40" s="626"/>
      <c r="AD40" s="627" t="s">
        <v>243</v>
      </c>
      <c r="AE40" s="627"/>
      <c r="AF40" s="627"/>
      <c r="AG40" s="627"/>
      <c r="AH40" s="627"/>
      <c r="AI40" s="627"/>
      <c r="AJ40" s="627"/>
      <c r="AK40" s="627"/>
      <c r="AL40" s="628" t="s">
        <v>234</v>
      </c>
      <c r="AM40" s="629"/>
      <c r="AN40" s="629"/>
      <c r="AO40" s="630"/>
      <c r="AQ40" s="686" t="s">
        <v>351</v>
      </c>
      <c r="AR40" s="687"/>
      <c r="AS40" s="687"/>
      <c r="AT40" s="687"/>
      <c r="AU40" s="687"/>
      <c r="AV40" s="687"/>
      <c r="AW40" s="687"/>
      <c r="AX40" s="687"/>
      <c r="AY40" s="688"/>
      <c r="AZ40" s="623" t="s">
        <v>243</v>
      </c>
      <c r="BA40" s="624"/>
      <c r="BB40" s="624"/>
      <c r="BC40" s="624"/>
      <c r="BD40" s="644"/>
      <c r="BE40" s="644"/>
      <c r="BF40" s="669"/>
      <c r="BG40" s="673" t="s">
        <v>352</v>
      </c>
      <c r="BH40" s="674"/>
      <c r="BI40" s="674"/>
      <c r="BJ40" s="674"/>
      <c r="BK40" s="674"/>
      <c r="BL40" s="223"/>
      <c r="BM40" s="621" t="s">
        <v>353</v>
      </c>
      <c r="BN40" s="621"/>
      <c r="BO40" s="621"/>
      <c r="BP40" s="621"/>
      <c r="BQ40" s="621"/>
      <c r="BR40" s="621"/>
      <c r="BS40" s="621"/>
      <c r="BT40" s="621"/>
      <c r="BU40" s="622"/>
      <c r="BV40" s="623">
        <v>82</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1260</v>
      </c>
      <c r="CS40" s="624"/>
      <c r="CT40" s="624"/>
      <c r="CU40" s="624"/>
      <c r="CV40" s="624"/>
      <c r="CW40" s="624"/>
      <c r="CX40" s="624"/>
      <c r="CY40" s="625"/>
      <c r="CZ40" s="628">
        <v>0</v>
      </c>
      <c r="DA40" s="656"/>
      <c r="DB40" s="656"/>
      <c r="DC40" s="658"/>
      <c r="DD40" s="632" t="s">
        <v>243</v>
      </c>
      <c r="DE40" s="624"/>
      <c r="DF40" s="624"/>
      <c r="DG40" s="624"/>
      <c r="DH40" s="624"/>
      <c r="DI40" s="624"/>
      <c r="DJ40" s="624"/>
      <c r="DK40" s="625"/>
      <c r="DL40" s="632" t="s">
        <v>234</v>
      </c>
      <c r="DM40" s="624"/>
      <c r="DN40" s="624"/>
      <c r="DO40" s="624"/>
      <c r="DP40" s="624"/>
      <c r="DQ40" s="624"/>
      <c r="DR40" s="624"/>
      <c r="DS40" s="624"/>
      <c r="DT40" s="624"/>
      <c r="DU40" s="624"/>
      <c r="DV40" s="625"/>
      <c r="DW40" s="628" t="s">
        <v>243</v>
      </c>
      <c r="DX40" s="656"/>
      <c r="DY40" s="656"/>
      <c r="DZ40" s="656"/>
      <c r="EA40" s="656"/>
      <c r="EB40" s="656"/>
      <c r="EC40" s="657"/>
    </row>
    <row r="41" spans="2:133" ht="11.25" customHeight="1" x14ac:dyDescent="0.2">
      <c r="B41" s="646" t="s">
        <v>355</v>
      </c>
      <c r="C41" s="647"/>
      <c r="D41" s="647"/>
      <c r="E41" s="647"/>
      <c r="F41" s="647"/>
      <c r="G41" s="647"/>
      <c r="H41" s="647"/>
      <c r="I41" s="647"/>
      <c r="J41" s="647"/>
      <c r="K41" s="647"/>
      <c r="L41" s="647"/>
      <c r="M41" s="647"/>
      <c r="N41" s="647"/>
      <c r="O41" s="647"/>
      <c r="P41" s="647"/>
      <c r="Q41" s="648"/>
      <c r="R41" s="695">
        <v>5874180</v>
      </c>
      <c r="S41" s="696"/>
      <c r="T41" s="696"/>
      <c r="U41" s="696"/>
      <c r="V41" s="696"/>
      <c r="W41" s="696"/>
      <c r="X41" s="696"/>
      <c r="Y41" s="700"/>
      <c r="Z41" s="701">
        <v>100</v>
      </c>
      <c r="AA41" s="701"/>
      <c r="AB41" s="701"/>
      <c r="AC41" s="701"/>
      <c r="AD41" s="702">
        <v>3531984</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85057</v>
      </c>
      <c r="BA41" s="624"/>
      <c r="BB41" s="624"/>
      <c r="BC41" s="624"/>
      <c r="BD41" s="644"/>
      <c r="BE41" s="644"/>
      <c r="BF41" s="669"/>
      <c r="BG41" s="673"/>
      <c r="BH41" s="674"/>
      <c r="BI41" s="674"/>
      <c r="BJ41" s="674"/>
      <c r="BK41" s="674"/>
      <c r="BL41" s="223"/>
      <c r="BM41" s="621" t="s">
        <v>357</v>
      </c>
      <c r="BN41" s="621"/>
      <c r="BO41" s="621"/>
      <c r="BP41" s="621"/>
      <c r="BQ41" s="621"/>
      <c r="BR41" s="621"/>
      <c r="BS41" s="621"/>
      <c r="BT41" s="621"/>
      <c r="BU41" s="622"/>
      <c r="BV41" s="623" t="s">
        <v>243</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243</v>
      </c>
      <c r="CS41" s="644"/>
      <c r="CT41" s="644"/>
      <c r="CU41" s="644"/>
      <c r="CV41" s="644"/>
      <c r="CW41" s="644"/>
      <c r="CX41" s="644"/>
      <c r="CY41" s="645"/>
      <c r="CZ41" s="628" t="s">
        <v>234</v>
      </c>
      <c r="DA41" s="656"/>
      <c r="DB41" s="656"/>
      <c r="DC41" s="658"/>
      <c r="DD41" s="632" t="s">
        <v>243</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359</v>
      </c>
      <c r="AR42" s="693"/>
      <c r="AS42" s="693"/>
      <c r="AT42" s="693"/>
      <c r="AU42" s="693"/>
      <c r="AV42" s="693"/>
      <c r="AW42" s="693"/>
      <c r="AX42" s="693"/>
      <c r="AY42" s="694"/>
      <c r="AZ42" s="695">
        <v>348395</v>
      </c>
      <c r="BA42" s="696"/>
      <c r="BB42" s="696"/>
      <c r="BC42" s="696"/>
      <c r="BD42" s="682"/>
      <c r="BE42" s="682"/>
      <c r="BF42" s="684"/>
      <c r="BG42" s="675"/>
      <c r="BH42" s="676"/>
      <c r="BI42" s="676"/>
      <c r="BJ42" s="676"/>
      <c r="BK42" s="676"/>
      <c r="BL42" s="224"/>
      <c r="BM42" s="647" t="s">
        <v>360</v>
      </c>
      <c r="BN42" s="647"/>
      <c r="BO42" s="647"/>
      <c r="BP42" s="647"/>
      <c r="BQ42" s="647"/>
      <c r="BR42" s="647"/>
      <c r="BS42" s="647"/>
      <c r="BT42" s="647"/>
      <c r="BU42" s="648"/>
      <c r="BV42" s="695">
        <v>432</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571722</v>
      </c>
      <c r="CS42" s="644"/>
      <c r="CT42" s="644"/>
      <c r="CU42" s="644"/>
      <c r="CV42" s="644"/>
      <c r="CW42" s="644"/>
      <c r="CX42" s="644"/>
      <c r="CY42" s="645"/>
      <c r="CZ42" s="628">
        <v>10.3</v>
      </c>
      <c r="DA42" s="656"/>
      <c r="DB42" s="656"/>
      <c r="DC42" s="658"/>
      <c r="DD42" s="632">
        <v>93433</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362</v>
      </c>
      <c r="CD43" s="620" t="s">
        <v>363</v>
      </c>
      <c r="CE43" s="621"/>
      <c r="CF43" s="621"/>
      <c r="CG43" s="621"/>
      <c r="CH43" s="621"/>
      <c r="CI43" s="621"/>
      <c r="CJ43" s="621"/>
      <c r="CK43" s="621"/>
      <c r="CL43" s="621"/>
      <c r="CM43" s="621"/>
      <c r="CN43" s="621"/>
      <c r="CO43" s="621"/>
      <c r="CP43" s="621"/>
      <c r="CQ43" s="622"/>
      <c r="CR43" s="623">
        <v>27117</v>
      </c>
      <c r="CS43" s="644"/>
      <c r="CT43" s="644"/>
      <c r="CU43" s="644"/>
      <c r="CV43" s="644"/>
      <c r="CW43" s="644"/>
      <c r="CX43" s="644"/>
      <c r="CY43" s="645"/>
      <c r="CZ43" s="628">
        <v>0.5</v>
      </c>
      <c r="DA43" s="656"/>
      <c r="DB43" s="656"/>
      <c r="DC43" s="658"/>
      <c r="DD43" s="632">
        <v>27117</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365</v>
      </c>
      <c r="CG44" s="621"/>
      <c r="CH44" s="621"/>
      <c r="CI44" s="621"/>
      <c r="CJ44" s="621"/>
      <c r="CK44" s="621"/>
      <c r="CL44" s="621"/>
      <c r="CM44" s="621"/>
      <c r="CN44" s="621"/>
      <c r="CO44" s="621"/>
      <c r="CP44" s="621"/>
      <c r="CQ44" s="622"/>
      <c r="CR44" s="623">
        <v>420822</v>
      </c>
      <c r="CS44" s="624"/>
      <c r="CT44" s="624"/>
      <c r="CU44" s="624"/>
      <c r="CV44" s="624"/>
      <c r="CW44" s="624"/>
      <c r="CX44" s="624"/>
      <c r="CY44" s="625"/>
      <c r="CZ44" s="628">
        <v>7.6</v>
      </c>
      <c r="DA44" s="629"/>
      <c r="DB44" s="629"/>
      <c r="DC44" s="635"/>
      <c r="DD44" s="632">
        <v>57546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367</v>
      </c>
      <c r="CG45" s="621"/>
      <c r="CH45" s="621"/>
      <c r="CI45" s="621"/>
      <c r="CJ45" s="621"/>
      <c r="CK45" s="621"/>
      <c r="CL45" s="621"/>
      <c r="CM45" s="621"/>
      <c r="CN45" s="621"/>
      <c r="CO45" s="621"/>
      <c r="CP45" s="621"/>
      <c r="CQ45" s="622"/>
      <c r="CR45" s="623">
        <v>139349</v>
      </c>
      <c r="CS45" s="644"/>
      <c r="CT45" s="644"/>
      <c r="CU45" s="644"/>
      <c r="CV45" s="644"/>
      <c r="CW45" s="644"/>
      <c r="CX45" s="644"/>
      <c r="CY45" s="645"/>
      <c r="CZ45" s="628">
        <v>2.5</v>
      </c>
      <c r="DA45" s="656"/>
      <c r="DB45" s="656"/>
      <c r="DC45" s="658"/>
      <c r="DD45" s="632">
        <v>37673</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368</v>
      </c>
      <c r="CG46" s="621"/>
      <c r="CH46" s="621"/>
      <c r="CI46" s="621"/>
      <c r="CJ46" s="621"/>
      <c r="CK46" s="621"/>
      <c r="CL46" s="621"/>
      <c r="CM46" s="621"/>
      <c r="CN46" s="621"/>
      <c r="CO46" s="621"/>
      <c r="CP46" s="621"/>
      <c r="CQ46" s="622"/>
      <c r="CR46" s="623">
        <v>267705</v>
      </c>
      <c r="CS46" s="624"/>
      <c r="CT46" s="624"/>
      <c r="CU46" s="624"/>
      <c r="CV46" s="624"/>
      <c r="CW46" s="624"/>
      <c r="CX46" s="624"/>
      <c r="CY46" s="625"/>
      <c r="CZ46" s="628">
        <v>4.8</v>
      </c>
      <c r="DA46" s="629"/>
      <c r="DB46" s="629"/>
      <c r="DC46" s="635"/>
      <c r="DD46" s="632">
        <v>15105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369</v>
      </c>
      <c r="CG47" s="621"/>
      <c r="CH47" s="621"/>
      <c r="CI47" s="621"/>
      <c r="CJ47" s="621"/>
      <c r="CK47" s="621"/>
      <c r="CL47" s="621"/>
      <c r="CM47" s="621"/>
      <c r="CN47" s="621"/>
      <c r="CO47" s="621"/>
      <c r="CP47" s="621"/>
      <c r="CQ47" s="622"/>
      <c r="CR47" s="623">
        <v>150900</v>
      </c>
      <c r="CS47" s="644"/>
      <c r="CT47" s="644"/>
      <c r="CU47" s="644"/>
      <c r="CV47" s="644"/>
      <c r="CW47" s="644"/>
      <c r="CX47" s="644"/>
      <c r="CY47" s="645"/>
      <c r="CZ47" s="628">
        <v>2.7</v>
      </c>
      <c r="DA47" s="656"/>
      <c r="DB47" s="656"/>
      <c r="DC47" s="658"/>
      <c r="DD47" s="632">
        <v>35887</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370</v>
      </c>
      <c r="CG48" s="621"/>
      <c r="CH48" s="621"/>
      <c r="CI48" s="621"/>
      <c r="CJ48" s="621"/>
      <c r="CK48" s="621"/>
      <c r="CL48" s="621"/>
      <c r="CM48" s="621"/>
      <c r="CN48" s="621"/>
      <c r="CO48" s="621"/>
      <c r="CP48" s="621"/>
      <c r="CQ48" s="622"/>
      <c r="CR48" s="623" t="s">
        <v>234</v>
      </c>
      <c r="CS48" s="624"/>
      <c r="CT48" s="624"/>
      <c r="CU48" s="624"/>
      <c r="CV48" s="624"/>
      <c r="CW48" s="624"/>
      <c r="CX48" s="624"/>
      <c r="CY48" s="625"/>
      <c r="CZ48" s="628" t="s">
        <v>243</v>
      </c>
      <c r="DA48" s="629"/>
      <c r="DB48" s="629"/>
      <c r="DC48" s="635"/>
      <c r="DD48" s="632" t="s">
        <v>243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371</v>
      </c>
      <c r="CE49" s="647"/>
      <c r="CF49" s="647"/>
      <c r="CG49" s="647"/>
      <c r="CH49" s="647"/>
      <c r="CI49" s="647"/>
      <c r="CJ49" s="647"/>
      <c r="CK49" s="647"/>
      <c r="CL49" s="647"/>
      <c r="CM49" s="647"/>
      <c r="CN49" s="647"/>
      <c r="CO49" s="647"/>
      <c r="CP49" s="647"/>
      <c r="CQ49" s="648"/>
      <c r="CR49" s="695">
        <v>5556929</v>
      </c>
      <c r="CS49" s="682"/>
      <c r="CT49" s="682"/>
      <c r="CU49" s="682"/>
      <c r="CV49" s="682"/>
      <c r="CW49" s="682"/>
      <c r="CX49" s="682"/>
      <c r="CY49" s="711"/>
      <c r="CZ49" s="703">
        <v>100</v>
      </c>
      <c r="DA49" s="712"/>
      <c r="DB49" s="712"/>
      <c r="DC49" s="713"/>
      <c r="DD49" s="714">
        <v>3839492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0eXWDELAwYgywJ9pY8lZup5/WkLDDRVPzn+h86SdBNSG0jo5qIIT/QLTQyEA2meDp9biUPV+g5+8PVhZzb8xg==" saltValue="M/KLtjwwUQ82Rr0PBN3R1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394</v>
      </c>
      <c r="C7" s="750"/>
      <c r="D7" s="750"/>
      <c r="E7" s="750"/>
      <c r="F7" s="750"/>
      <c r="G7" s="750"/>
      <c r="H7" s="750"/>
      <c r="I7" s="750"/>
      <c r="J7" s="750"/>
      <c r="K7" s="750"/>
      <c r="L7" s="750"/>
      <c r="M7" s="750"/>
      <c r="N7" s="750"/>
      <c r="O7" s="750"/>
      <c r="P7" s="751"/>
      <c r="Q7" s="752">
        <v>5874</v>
      </c>
      <c r="R7" s="753"/>
      <c r="S7" s="753"/>
      <c r="T7" s="753"/>
      <c r="U7" s="753"/>
      <c r="V7" s="753">
        <v>5557</v>
      </c>
      <c r="W7" s="753"/>
      <c r="X7" s="753"/>
      <c r="Y7" s="753"/>
      <c r="Z7" s="753"/>
      <c r="AA7" s="753">
        <v>317</v>
      </c>
      <c r="AB7" s="753"/>
      <c r="AC7" s="753"/>
      <c r="AD7" s="753"/>
      <c r="AE7" s="754"/>
      <c r="AF7" s="755">
        <v>277</v>
      </c>
      <c r="AG7" s="756"/>
      <c r="AH7" s="756"/>
      <c r="AI7" s="756"/>
      <c r="AJ7" s="757"/>
      <c r="AK7" s="758">
        <v>29</v>
      </c>
      <c r="AL7" s="759"/>
      <c r="AM7" s="759"/>
      <c r="AN7" s="759"/>
      <c r="AO7" s="759"/>
      <c r="AP7" s="759">
        <v>6283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277</v>
      </c>
      <c r="AG23" s="793"/>
      <c r="AH23" s="793"/>
      <c r="AI23" s="793"/>
      <c r="AJ23" s="796"/>
      <c r="AK23" s="797"/>
      <c r="AL23" s="798"/>
      <c r="AM23" s="798"/>
      <c r="AN23" s="798"/>
      <c r="AO23" s="798"/>
      <c r="AP23" s="793"/>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377</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v>1003</v>
      </c>
      <c r="R28" s="823"/>
      <c r="S28" s="823"/>
      <c r="T28" s="823"/>
      <c r="U28" s="823"/>
      <c r="V28" s="823">
        <v>984</v>
      </c>
      <c r="W28" s="823"/>
      <c r="X28" s="823"/>
      <c r="Y28" s="823"/>
      <c r="Z28" s="823"/>
      <c r="AA28" s="823">
        <v>20</v>
      </c>
      <c r="AB28" s="823"/>
      <c r="AC28" s="823"/>
      <c r="AD28" s="823"/>
      <c r="AE28" s="824"/>
      <c r="AF28" s="825">
        <v>20</v>
      </c>
      <c r="AG28" s="823"/>
      <c r="AH28" s="823"/>
      <c r="AI28" s="823"/>
      <c r="AJ28" s="826"/>
      <c r="AK28" s="827">
        <v>70</v>
      </c>
      <c r="AL28" s="828"/>
      <c r="AM28" s="828"/>
      <c r="AN28" s="828"/>
      <c r="AO28" s="828"/>
      <c r="AP28" s="828" t="s">
        <v>520</v>
      </c>
      <c r="AQ28" s="828"/>
      <c r="AR28" s="828"/>
      <c r="AS28" s="828"/>
      <c r="AT28" s="828"/>
      <c r="AU28" s="828" t="s">
        <v>520</v>
      </c>
      <c r="AV28" s="828"/>
      <c r="AW28" s="828"/>
      <c r="AX28" s="828"/>
      <c r="AY28" s="828"/>
      <c r="AZ28" s="829" t="s">
        <v>520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v>1080</v>
      </c>
      <c r="R29" s="784"/>
      <c r="S29" s="784"/>
      <c r="T29" s="784"/>
      <c r="U29" s="784"/>
      <c r="V29" s="784">
        <v>1048</v>
      </c>
      <c r="W29" s="784"/>
      <c r="X29" s="784"/>
      <c r="Y29" s="784"/>
      <c r="Z29" s="784"/>
      <c r="AA29" s="784">
        <v>32</v>
      </c>
      <c r="AB29" s="784"/>
      <c r="AC29" s="784"/>
      <c r="AD29" s="784"/>
      <c r="AE29" s="785"/>
      <c r="AF29" s="786">
        <v>32</v>
      </c>
      <c r="AG29" s="787"/>
      <c r="AH29" s="787"/>
      <c r="AI29" s="787"/>
      <c r="AJ29" s="788"/>
      <c r="AK29" s="834">
        <v>168</v>
      </c>
      <c r="AL29" s="830"/>
      <c r="AM29" s="830"/>
      <c r="AN29" s="830"/>
      <c r="AO29" s="830"/>
      <c r="AP29" s="830" t="s">
        <v>520</v>
      </c>
      <c r="AQ29" s="830"/>
      <c r="AR29" s="830"/>
      <c r="AS29" s="830"/>
      <c r="AT29" s="830"/>
      <c r="AU29" s="830" t="s">
        <v>520</v>
      </c>
      <c r="AV29" s="830"/>
      <c r="AW29" s="830"/>
      <c r="AX29" s="830"/>
      <c r="AY29" s="830"/>
      <c r="AZ29" s="831" t="s">
        <v>520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v>127</v>
      </c>
      <c r="R30" s="784"/>
      <c r="S30" s="784"/>
      <c r="T30" s="784"/>
      <c r="U30" s="784"/>
      <c r="V30" s="784">
        <v>125</v>
      </c>
      <c r="W30" s="784"/>
      <c r="X30" s="784"/>
      <c r="Y30" s="784"/>
      <c r="Z30" s="784"/>
      <c r="AA30" s="784">
        <v>1</v>
      </c>
      <c r="AB30" s="784"/>
      <c r="AC30" s="784"/>
      <c r="AD30" s="784"/>
      <c r="AE30" s="785"/>
      <c r="AF30" s="786">
        <v>1</v>
      </c>
      <c r="AG30" s="787"/>
      <c r="AH30" s="787"/>
      <c r="AI30" s="787"/>
      <c r="AJ30" s="788"/>
      <c r="AK30" s="834">
        <v>43</v>
      </c>
      <c r="AL30" s="830"/>
      <c r="AM30" s="830"/>
      <c r="AN30" s="830"/>
      <c r="AO30" s="830"/>
      <c r="AP30" s="830" t="s">
        <v>520</v>
      </c>
      <c r="AQ30" s="830"/>
      <c r="AR30" s="830"/>
      <c r="AS30" s="830"/>
      <c r="AT30" s="830"/>
      <c r="AU30" s="830" t="s">
        <v>520</v>
      </c>
      <c r="AV30" s="830"/>
      <c r="AW30" s="830"/>
      <c r="AX30" s="830"/>
      <c r="AY30" s="830"/>
      <c r="AZ30" s="831" t="s">
        <v>520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412</v>
      </c>
      <c r="C31" s="781"/>
      <c r="D31" s="781"/>
      <c r="E31" s="781"/>
      <c r="F31" s="781"/>
      <c r="G31" s="781"/>
      <c r="H31" s="781"/>
      <c r="I31" s="781"/>
      <c r="J31" s="781"/>
      <c r="K31" s="781"/>
      <c r="L31" s="781"/>
      <c r="M31" s="781"/>
      <c r="N31" s="781"/>
      <c r="O31" s="781"/>
      <c r="P31" s="782"/>
      <c r="Q31" s="783">
        <v>213</v>
      </c>
      <c r="R31" s="784"/>
      <c r="S31" s="784"/>
      <c r="T31" s="784"/>
      <c r="U31" s="784"/>
      <c r="V31" s="784">
        <v>202</v>
      </c>
      <c r="W31" s="784"/>
      <c r="X31" s="784"/>
      <c r="Y31" s="784"/>
      <c r="Z31" s="784"/>
      <c r="AA31" s="784">
        <v>11</v>
      </c>
      <c r="AB31" s="784"/>
      <c r="AC31" s="784"/>
      <c r="AD31" s="784"/>
      <c r="AE31" s="785"/>
      <c r="AF31" s="786">
        <v>11</v>
      </c>
      <c r="AG31" s="787"/>
      <c r="AH31" s="787"/>
      <c r="AI31" s="787"/>
      <c r="AJ31" s="788"/>
      <c r="AK31" s="834">
        <v>37</v>
      </c>
      <c r="AL31" s="830"/>
      <c r="AM31" s="830"/>
      <c r="AN31" s="830"/>
      <c r="AO31" s="830"/>
      <c r="AP31" s="830">
        <v>329</v>
      </c>
      <c r="AQ31" s="830"/>
      <c r="AR31" s="830"/>
      <c r="AS31" s="830"/>
      <c r="AT31" s="830"/>
      <c r="AU31" s="830">
        <v>168</v>
      </c>
      <c r="AV31" s="830"/>
      <c r="AW31" s="830"/>
      <c r="AX31" s="830"/>
      <c r="AY31" s="830"/>
      <c r="AZ31" s="831" t="s">
        <v>520</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414</v>
      </c>
      <c r="C32" s="781"/>
      <c r="D32" s="781"/>
      <c r="E32" s="781"/>
      <c r="F32" s="781"/>
      <c r="G32" s="781"/>
      <c r="H32" s="781"/>
      <c r="I32" s="781"/>
      <c r="J32" s="781"/>
      <c r="K32" s="781"/>
      <c r="L32" s="781"/>
      <c r="M32" s="781"/>
      <c r="N32" s="781"/>
      <c r="O32" s="781"/>
      <c r="P32" s="782"/>
      <c r="Q32" s="783">
        <v>353</v>
      </c>
      <c r="R32" s="784"/>
      <c r="S32" s="784"/>
      <c r="T32" s="784"/>
      <c r="U32" s="784"/>
      <c r="V32" s="784">
        <v>346</v>
      </c>
      <c r="W32" s="784"/>
      <c r="X32" s="784"/>
      <c r="Y32" s="784"/>
      <c r="Z32" s="784"/>
      <c r="AA32" s="784">
        <v>7</v>
      </c>
      <c r="AB32" s="784"/>
      <c r="AC32" s="784"/>
      <c r="AD32" s="784"/>
      <c r="AE32" s="785"/>
      <c r="AF32" s="786">
        <v>6</v>
      </c>
      <c r="AG32" s="787"/>
      <c r="AH32" s="787"/>
      <c r="AI32" s="787"/>
      <c r="AJ32" s="788"/>
      <c r="AK32" s="834">
        <v>220</v>
      </c>
      <c r="AL32" s="830"/>
      <c r="AM32" s="830"/>
      <c r="AN32" s="830"/>
      <c r="AO32" s="830"/>
      <c r="AP32" s="830">
        <v>1531</v>
      </c>
      <c r="AQ32" s="830"/>
      <c r="AR32" s="830"/>
      <c r="AS32" s="830"/>
      <c r="AT32" s="830"/>
      <c r="AU32" s="830">
        <v>1526</v>
      </c>
      <c r="AV32" s="830"/>
      <c r="AW32" s="830"/>
      <c r="AX32" s="830"/>
      <c r="AY32" s="830"/>
      <c r="AZ32" s="831" t="s">
        <v>520</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415</v>
      </c>
      <c r="C33" s="781"/>
      <c r="D33" s="781"/>
      <c r="E33" s="781"/>
      <c r="F33" s="781"/>
      <c r="G33" s="781"/>
      <c r="H33" s="781"/>
      <c r="I33" s="781"/>
      <c r="J33" s="781"/>
      <c r="K33" s="781"/>
      <c r="L33" s="781"/>
      <c r="M33" s="781"/>
      <c r="N33" s="781"/>
      <c r="O33" s="781"/>
      <c r="P33" s="782"/>
      <c r="Q33" s="783">
        <v>21</v>
      </c>
      <c r="R33" s="784"/>
      <c r="S33" s="784"/>
      <c r="T33" s="784"/>
      <c r="U33" s="784"/>
      <c r="V33" s="784">
        <v>21</v>
      </c>
      <c r="W33" s="784"/>
      <c r="X33" s="784"/>
      <c r="Y33" s="784"/>
      <c r="Z33" s="784"/>
      <c r="AA33" s="784">
        <v>0</v>
      </c>
      <c r="AB33" s="784"/>
      <c r="AC33" s="784"/>
      <c r="AD33" s="784"/>
      <c r="AE33" s="785"/>
      <c r="AF33" s="786">
        <v>0</v>
      </c>
      <c r="AG33" s="787"/>
      <c r="AH33" s="787"/>
      <c r="AI33" s="787"/>
      <c r="AJ33" s="788"/>
      <c r="AK33" s="834">
        <v>14</v>
      </c>
      <c r="AL33" s="830"/>
      <c r="AM33" s="830"/>
      <c r="AN33" s="830"/>
      <c r="AO33" s="830"/>
      <c r="AP33" s="830">
        <v>76</v>
      </c>
      <c r="AQ33" s="830"/>
      <c r="AR33" s="830"/>
      <c r="AS33" s="830"/>
      <c r="AT33" s="830"/>
      <c r="AU33" s="830">
        <v>76</v>
      </c>
      <c r="AV33" s="830"/>
      <c r="AW33" s="830"/>
      <c r="AX33" s="830"/>
      <c r="AY33" s="830"/>
      <c r="AZ33" s="831" t="s">
        <v>520</v>
      </c>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417</v>
      </c>
      <c r="C34" s="781"/>
      <c r="D34" s="781"/>
      <c r="E34" s="781"/>
      <c r="F34" s="781"/>
      <c r="G34" s="781"/>
      <c r="H34" s="781"/>
      <c r="I34" s="781"/>
      <c r="J34" s="781"/>
      <c r="K34" s="781"/>
      <c r="L34" s="781"/>
      <c r="M34" s="781"/>
      <c r="N34" s="781"/>
      <c r="O34" s="781"/>
      <c r="P34" s="782"/>
      <c r="Q34" s="783">
        <v>44</v>
      </c>
      <c r="R34" s="784"/>
      <c r="S34" s="784"/>
      <c r="T34" s="784"/>
      <c r="U34" s="784"/>
      <c r="V34" s="784">
        <v>44</v>
      </c>
      <c r="W34" s="784"/>
      <c r="X34" s="784"/>
      <c r="Y34" s="784"/>
      <c r="Z34" s="784"/>
      <c r="AA34" s="784">
        <v>0</v>
      </c>
      <c r="AB34" s="784"/>
      <c r="AC34" s="784"/>
      <c r="AD34" s="784"/>
      <c r="AE34" s="785"/>
      <c r="AF34" s="786">
        <v>0</v>
      </c>
      <c r="AG34" s="787"/>
      <c r="AH34" s="787"/>
      <c r="AI34" s="787"/>
      <c r="AJ34" s="788"/>
      <c r="AK34" s="834">
        <v>28</v>
      </c>
      <c r="AL34" s="830"/>
      <c r="AM34" s="830"/>
      <c r="AN34" s="830"/>
      <c r="AO34" s="830"/>
      <c r="AP34" s="830">
        <v>133</v>
      </c>
      <c r="AQ34" s="830"/>
      <c r="AR34" s="830"/>
      <c r="AS34" s="830"/>
      <c r="AT34" s="830"/>
      <c r="AU34" s="830">
        <v>132</v>
      </c>
      <c r="AV34" s="830"/>
      <c r="AW34" s="830"/>
      <c r="AX34" s="830"/>
      <c r="AY34" s="830"/>
      <c r="AZ34" s="831" t="s">
        <v>520</v>
      </c>
      <c r="BA34" s="831"/>
      <c r="BB34" s="831"/>
      <c r="BC34" s="831"/>
      <c r="BD34" s="831"/>
      <c r="BE34" s="832" t="s">
        <v>413</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418</v>
      </c>
      <c r="C35" s="781"/>
      <c r="D35" s="781"/>
      <c r="E35" s="781"/>
      <c r="F35" s="781"/>
      <c r="G35" s="781"/>
      <c r="H35" s="781"/>
      <c r="I35" s="781"/>
      <c r="J35" s="781"/>
      <c r="K35" s="781"/>
      <c r="L35" s="781"/>
      <c r="M35" s="781"/>
      <c r="N35" s="781"/>
      <c r="O35" s="781"/>
      <c r="P35" s="782"/>
      <c r="Q35" s="783">
        <v>0</v>
      </c>
      <c r="R35" s="784"/>
      <c r="S35" s="784"/>
      <c r="T35" s="784"/>
      <c r="U35" s="784"/>
      <c r="V35" s="784">
        <v>0</v>
      </c>
      <c r="W35" s="784"/>
      <c r="X35" s="784"/>
      <c r="Y35" s="784"/>
      <c r="Z35" s="784"/>
      <c r="AA35" s="784">
        <v>0</v>
      </c>
      <c r="AB35" s="784"/>
      <c r="AC35" s="784"/>
      <c r="AD35" s="784"/>
      <c r="AE35" s="785"/>
      <c r="AF35" s="786">
        <v>18</v>
      </c>
      <c r="AG35" s="787"/>
      <c r="AH35" s="787"/>
      <c r="AI35" s="787"/>
      <c r="AJ35" s="788"/>
      <c r="AK35" s="834">
        <v>0</v>
      </c>
      <c r="AL35" s="830"/>
      <c r="AM35" s="830"/>
      <c r="AN35" s="830"/>
      <c r="AO35" s="830"/>
      <c r="AP35" s="830" t="s">
        <v>520</v>
      </c>
      <c r="AQ35" s="830"/>
      <c r="AR35" s="830"/>
      <c r="AS35" s="830"/>
      <c r="AT35" s="830"/>
      <c r="AU35" s="830" t="s">
        <v>520</v>
      </c>
      <c r="AV35" s="830"/>
      <c r="AW35" s="830"/>
      <c r="AX35" s="830"/>
      <c r="AY35" s="830"/>
      <c r="AZ35" s="831" t="s">
        <v>520</v>
      </c>
      <c r="BA35" s="831"/>
      <c r="BB35" s="831"/>
      <c r="BC35" s="831"/>
      <c r="BD35" s="831"/>
      <c r="BE35" s="832" t="s">
        <v>413</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88</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425</v>
      </c>
      <c r="W66" s="734"/>
      <c r="X66" s="734"/>
      <c r="Y66" s="734"/>
      <c r="Z66" s="735"/>
      <c r="AA66" s="733" t="s">
        <v>426</v>
      </c>
      <c r="AB66" s="734"/>
      <c r="AC66" s="734"/>
      <c r="AD66" s="734"/>
      <c r="AE66" s="735"/>
      <c r="AF66" s="854" t="s">
        <v>427</v>
      </c>
      <c r="AG66" s="815"/>
      <c r="AH66" s="815"/>
      <c r="AI66" s="815"/>
      <c r="AJ66" s="855"/>
      <c r="AK66" s="733" t="s">
        <v>405</v>
      </c>
      <c r="AL66" s="728"/>
      <c r="AM66" s="728"/>
      <c r="AN66" s="728"/>
      <c r="AO66" s="729"/>
      <c r="AP66" s="733" t="s">
        <v>428</v>
      </c>
      <c r="AQ66" s="734"/>
      <c r="AR66" s="734"/>
      <c r="AS66" s="734"/>
      <c r="AT66" s="735"/>
      <c r="AU66" s="733" t="s">
        <v>429</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584</v>
      </c>
      <c r="C68" s="870"/>
      <c r="D68" s="870"/>
      <c r="E68" s="870"/>
      <c r="F68" s="870"/>
      <c r="G68" s="870"/>
      <c r="H68" s="870"/>
      <c r="I68" s="870"/>
      <c r="J68" s="870"/>
      <c r="K68" s="870"/>
      <c r="L68" s="870"/>
      <c r="M68" s="870"/>
      <c r="N68" s="870"/>
      <c r="O68" s="870"/>
      <c r="P68" s="871"/>
      <c r="Q68" s="872">
        <v>7036</v>
      </c>
      <c r="R68" s="866"/>
      <c r="S68" s="866"/>
      <c r="T68" s="866"/>
      <c r="U68" s="866"/>
      <c r="V68" s="866">
        <v>6106</v>
      </c>
      <c r="W68" s="866"/>
      <c r="X68" s="866"/>
      <c r="Y68" s="866"/>
      <c r="Z68" s="866"/>
      <c r="AA68" s="866">
        <v>930</v>
      </c>
      <c r="AB68" s="866"/>
      <c r="AC68" s="866"/>
      <c r="AD68" s="866"/>
      <c r="AE68" s="866"/>
      <c r="AF68" s="866">
        <v>930</v>
      </c>
      <c r="AG68" s="866"/>
      <c r="AH68" s="866"/>
      <c r="AI68" s="866"/>
      <c r="AJ68" s="866"/>
      <c r="AK68" s="866">
        <v>11</v>
      </c>
      <c r="AL68" s="866"/>
      <c r="AM68" s="866"/>
      <c r="AN68" s="866"/>
      <c r="AO68" s="866"/>
      <c r="AP68" s="866">
        <v>0</v>
      </c>
      <c r="AQ68" s="866"/>
      <c r="AR68" s="866"/>
      <c r="AS68" s="866"/>
      <c r="AT68" s="866"/>
      <c r="AU68" s="866" t="s">
        <v>594</v>
      </c>
      <c r="AV68" s="866"/>
      <c r="AW68" s="866"/>
      <c r="AX68" s="866"/>
      <c r="AY68" s="866"/>
      <c r="AZ68" s="867" t="s">
        <v>588</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585</v>
      </c>
      <c r="C69" s="874"/>
      <c r="D69" s="874"/>
      <c r="E69" s="874"/>
      <c r="F69" s="874"/>
      <c r="G69" s="874"/>
      <c r="H69" s="874"/>
      <c r="I69" s="874"/>
      <c r="J69" s="874"/>
      <c r="K69" s="874"/>
      <c r="L69" s="874"/>
      <c r="M69" s="874"/>
      <c r="N69" s="874"/>
      <c r="O69" s="874"/>
      <c r="P69" s="875"/>
      <c r="Q69" s="876">
        <v>3927</v>
      </c>
      <c r="R69" s="830"/>
      <c r="S69" s="830"/>
      <c r="T69" s="830"/>
      <c r="U69" s="830"/>
      <c r="V69" s="830">
        <v>3506</v>
      </c>
      <c r="W69" s="830"/>
      <c r="X69" s="830"/>
      <c r="Y69" s="830"/>
      <c r="Z69" s="830"/>
      <c r="AA69" s="830">
        <v>421</v>
      </c>
      <c r="AB69" s="830"/>
      <c r="AC69" s="830"/>
      <c r="AD69" s="830"/>
      <c r="AE69" s="830"/>
      <c r="AF69" s="830">
        <v>208</v>
      </c>
      <c r="AG69" s="830"/>
      <c r="AH69" s="830"/>
      <c r="AI69" s="830"/>
      <c r="AJ69" s="830"/>
      <c r="AK69" s="830" t="s">
        <v>594</v>
      </c>
      <c r="AL69" s="830"/>
      <c r="AM69" s="830"/>
      <c r="AN69" s="830"/>
      <c r="AO69" s="830"/>
      <c r="AP69" s="830" t="s">
        <v>594</v>
      </c>
      <c r="AQ69" s="830"/>
      <c r="AR69" s="830"/>
      <c r="AS69" s="830"/>
      <c r="AT69" s="830"/>
      <c r="AU69" s="830" t="s">
        <v>594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586</v>
      </c>
      <c r="C70" s="874"/>
      <c r="D70" s="874"/>
      <c r="E70" s="874"/>
      <c r="F70" s="874"/>
      <c r="G70" s="874"/>
      <c r="H70" s="874"/>
      <c r="I70" s="874"/>
      <c r="J70" s="874"/>
      <c r="K70" s="874"/>
      <c r="L70" s="874"/>
      <c r="M70" s="874"/>
      <c r="N70" s="874"/>
      <c r="O70" s="874"/>
      <c r="P70" s="875"/>
      <c r="Q70" s="876">
        <v>254</v>
      </c>
      <c r="R70" s="830"/>
      <c r="S70" s="830"/>
      <c r="T70" s="830"/>
      <c r="U70" s="830"/>
      <c r="V70" s="830">
        <v>245</v>
      </c>
      <c r="W70" s="830"/>
      <c r="X70" s="830"/>
      <c r="Y70" s="830"/>
      <c r="Z70" s="830"/>
      <c r="AA70" s="830">
        <v>9</v>
      </c>
      <c r="AB70" s="830"/>
      <c r="AC70" s="830"/>
      <c r="AD70" s="830"/>
      <c r="AE70" s="830"/>
      <c r="AF70" s="830">
        <v>9</v>
      </c>
      <c r="AG70" s="830"/>
      <c r="AH70" s="830"/>
      <c r="AI70" s="830"/>
      <c r="AJ70" s="830"/>
      <c r="AK70" s="830" t="s">
        <v>594</v>
      </c>
      <c r="AL70" s="830"/>
      <c r="AM70" s="830"/>
      <c r="AN70" s="830"/>
      <c r="AO70" s="830"/>
      <c r="AP70" s="830" t="s">
        <v>594</v>
      </c>
      <c r="AQ70" s="830"/>
      <c r="AR70" s="830"/>
      <c r="AS70" s="830"/>
      <c r="AT70" s="830"/>
      <c r="AU70" s="830" t="s">
        <v>594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587</v>
      </c>
      <c r="C71" s="874"/>
      <c r="D71" s="874"/>
      <c r="E71" s="874"/>
      <c r="F71" s="874"/>
      <c r="G71" s="874"/>
      <c r="H71" s="874"/>
      <c r="I71" s="874"/>
      <c r="J71" s="874"/>
      <c r="K71" s="874"/>
      <c r="L71" s="874"/>
      <c r="M71" s="874"/>
      <c r="N71" s="874"/>
      <c r="O71" s="874"/>
      <c r="P71" s="875"/>
      <c r="Q71" s="876">
        <v>305293</v>
      </c>
      <c r="R71" s="830"/>
      <c r="S71" s="830"/>
      <c r="T71" s="830"/>
      <c r="U71" s="830"/>
      <c r="V71" s="830">
        <v>294817</v>
      </c>
      <c r="W71" s="830"/>
      <c r="X71" s="830"/>
      <c r="Y71" s="830"/>
      <c r="Z71" s="830"/>
      <c r="AA71" s="830">
        <v>10476</v>
      </c>
      <c r="AB71" s="830"/>
      <c r="AC71" s="830"/>
      <c r="AD71" s="830"/>
      <c r="AE71" s="830"/>
      <c r="AF71" s="830">
        <v>6371</v>
      </c>
      <c r="AG71" s="830"/>
      <c r="AH71" s="830"/>
      <c r="AI71" s="830"/>
      <c r="AJ71" s="830"/>
      <c r="AK71" s="830" t="s">
        <v>594</v>
      </c>
      <c r="AL71" s="830"/>
      <c r="AM71" s="830"/>
      <c r="AN71" s="830"/>
      <c r="AO71" s="830"/>
      <c r="AP71" s="830" t="s">
        <v>594</v>
      </c>
      <c r="AQ71" s="830"/>
      <c r="AR71" s="830"/>
      <c r="AS71" s="830"/>
      <c r="AT71" s="830"/>
      <c r="AU71" s="830" t="s">
        <v>594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314</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314</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314</v>
      </c>
      <c r="DR109" s="893"/>
      <c r="DS109" s="893"/>
      <c r="DT109" s="893"/>
      <c r="DU109" s="894"/>
      <c r="DV109" s="892" t="s">
        <v>441</v>
      </c>
      <c r="DW109" s="893"/>
      <c r="DX109" s="893"/>
      <c r="DY109" s="893"/>
      <c r="DZ109" s="895"/>
    </row>
    <row r="110" spans="1:131" s="230" customFormat="1" ht="26.25" customHeight="1" x14ac:dyDescent="0.2">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759843</v>
      </c>
      <c r="AB110" s="900"/>
      <c r="AC110" s="900"/>
      <c r="AD110" s="900"/>
      <c r="AE110" s="901"/>
      <c r="AF110" s="902">
        <v>729615</v>
      </c>
      <c r="AG110" s="900"/>
      <c r="AH110" s="900"/>
      <c r="AI110" s="900"/>
      <c r="AJ110" s="901"/>
      <c r="AK110" s="902">
        <v>719958</v>
      </c>
      <c r="AL110" s="900"/>
      <c r="AM110" s="900"/>
      <c r="AN110" s="900"/>
      <c r="AO110" s="901"/>
      <c r="AP110" s="903">
        <v>24.2</v>
      </c>
      <c r="AQ110" s="904"/>
      <c r="AR110" s="904"/>
      <c r="AS110" s="904"/>
      <c r="AT110" s="905"/>
      <c r="AU110" s="906" t="s">
        <v>75</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6881266</v>
      </c>
      <c r="BR110" s="931"/>
      <c r="BS110" s="931"/>
      <c r="BT110" s="931"/>
      <c r="BU110" s="931"/>
      <c r="BV110" s="931">
        <v>6535368</v>
      </c>
      <c r="BW110" s="931"/>
      <c r="BX110" s="931"/>
      <c r="BY110" s="931"/>
      <c r="BZ110" s="931"/>
      <c r="CA110" s="931">
        <v>6283462</v>
      </c>
      <c r="CB110" s="931"/>
      <c r="CC110" s="931"/>
      <c r="CD110" s="931"/>
      <c r="CE110" s="931"/>
      <c r="CF110" s="944">
        <v>211.6</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447</v>
      </c>
      <c r="DH110" s="931"/>
      <c r="DI110" s="931"/>
      <c r="DJ110" s="931"/>
      <c r="DK110" s="931"/>
      <c r="DL110" s="931" t="s">
        <v>234</v>
      </c>
      <c r="DM110" s="931"/>
      <c r="DN110" s="931"/>
      <c r="DO110" s="931"/>
      <c r="DP110" s="931"/>
      <c r="DQ110" s="931" t="s">
        <v>447</v>
      </c>
      <c r="DR110" s="931"/>
      <c r="DS110" s="931"/>
      <c r="DT110" s="931"/>
      <c r="DU110" s="931"/>
      <c r="DV110" s="932" t="s">
        <v>447</v>
      </c>
      <c r="DW110" s="932"/>
      <c r="DX110" s="932"/>
      <c r="DY110" s="932"/>
      <c r="DZ110" s="933"/>
    </row>
    <row r="111" spans="1:131" s="230" customFormat="1" ht="26.25" customHeight="1" x14ac:dyDescent="0.2">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234</v>
      </c>
      <c r="AB111" s="938"/>
      <c r="AC111" s="938"/>
      <c r="AD111" s="938"/>
      <c r="AE111" s="939"/>
      <c r="AF111" s="940" t="s">
        <v>234</v>
      </c>
      <c r="AG111" s="938"/>
      <c r="AH111" s="938"/>
      <c r="AI111" s="938"/>
      <c r="AJ111" s="939"/>
      <c r="AK111" s="940" t="s">
        <v>234</v>
      </c>
      <c r="AL111" s="938"/>
      <c r="AM111" s="938"/>
      <c r="AN111" s="938"/>
      <c r="AO111" s="939"/>
      <c r="AP111" s="941" t="s">
        <v>234</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t="s">
        <v>398</v>
      </c>
      <c r="BR111" s="926"/>
      <c r="BS111" s="926"/>
      <c r="BT111" s="926"/>
      <c r="BU111" s="926"/>
      <c r="BV111" s="926" t="s">
        <v>234</v>
      </c>
      <c r="BW111" s="926"/>
      <c r="BX111" s="926"/>
      <c r="BY111" s="926"/>
      <c r="BZ111" s="926"/>
      <c r="CA111" s="926" t="s">
        <v>398</v>
      </c>
      <c r="CB111" s="926"/>
      <c r="CC111" s="926"/>
      <c r="CD111" s="926"/>
      <c r="CE111" s="926"/>
      <c r="CF111" s="920" t="s">
        <v>234</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234</v>
      </c>
      <c r="DH111" s="926"/>
      <c r="DI111" s="926"/>
      <c r="DJ111" s="926"/>
      <c r="DK111" s="926"/>
      <c r="DL111" s="926" t="s">
        <v>398</v>
      </c>
      <c r="DM111" s="926"/>
      <c r="DN111" s="926"/>
      <c r="DO111" s="926"/>
      <c r="DP111" s="926"/>
      <c r="DQ111" s="926" t="s">
        <v>398</v>
      </c>
      <c r="DR111" s="926"/>
      <c r="DS111" s="926"/>
      <c r="DT111" s="926"/>
      <c r="DU111" s="926"/>
      <c r="DV111" s="927" t="s">
        <v>398</v>
      </c>
      <c r="DW111" s="927"/>
      <c r="DX111" s="927"/>
      <c r="DY111" s="927"/>
      <c r="DZ111" s="928"/>
    </row>
    <row r="112" spans="1:131" s="230" customFormat="1" ht="26.25" customHeight="1" x14ac:dyDescent="0.2">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234</v>
      </c>
      <c r="AB112" s="959"/>
      <c r="AC112" s="959"/>
      <c r="AD112" s="959"/>
      <c r="AE112" s="960"/>
      <c r="AF112" s="961" t="s">
        <v>398</v>
      </c>
      <c r="AG112" s="959"/>
      <c r="AH112" s="959"/>
      <c r="AI112" s="959"/>
      <c r="AJ112" s="960"/>
      <c r="AK112" s="961" t="s">
        <v>234</v>
      </c>
      <c r="AL112" s="959"/>
      <c r="AM112" s="959"/>
      <c r="AN112" s="959"/>
      <c r="AO112" s="960"/>
      <c r="AP112" s="962" t="s">
        <v>234</v>
      </c>
      <c r="AQ112" s="963"/>
      <c r="AR112" s="963"/>
      <c r="AS112" s="963"/>
      <c r="AT112" s="964"/>
      <c r="AU112" s="908"/>
      <c r="AV112" s="909"/>
      <c r="AW112" s="909"/>
      <c r="AX112" s="909"/>
      <c r="AY112" s="909"/>
      <c r="AZ112" s="922" t="s">
        <v>453</v>
      </c>
      <c r="BA112" s="923"/>
      <c r="BB112" s="923"/>
      <c r="BC112" s="923"/>
      <c r="BD112" s="923"/>
      <c r="BE112" s="923"/>
      <c r="BF112" s="923"/>
      <c r="BG112" s="923"/>
      <c r="BH112" s="923"/>
      <c r="BI112" s="923"/>
      <c r="BJ112" s="923"/>
      <c r="BK112" s="923"/>
      <c r="BL112" s="923"/>
      <c r="BM112" s="923"/>
      <c r="BN112" s="923"/>
      <c r="BO112" s="923"/>
      <c r="BP112" s="924"/>
      <c r="BQ112" s="925">
        <v>2182598</v>
      </c>
      <c r="BR112" s="926"/>
      <c r="BS112" s="926"/>
      <c r="BT112" s="926"/>
      <c r="BU112" s="926"/>
      <c r="BV112" s="926">
        <v>1996236</v>
      </c>
      <c r="BW112" s="926"/>
      <c r="BX112" s="926"/>
      <c r="BY112" s="926"/>
      <c r="BZ112" s="926"/>
      <c r="CA112" s="926">
        <v>1823872</v>
      </c>
      <c r="CB112" s="926"/>
      <c r="CC112" s="926"/>
      <c r="CD112" s="926"/>
      <c r="CE112" s="926"/>
      <c r="CF112" s="920">
        <v>61.4</v>
      </c>
      <c r="CG112" s="921"/>
      <c r="CH112" s="921"/>
      <c r="CI112" s="921"/>
      <c r="CJ112" s="921"/>
      <c r="CK112" s="948"/>
      <c r="CL112" s="949"/>
      <c r="CM112" s="922" t="s">
        <v>454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234</v>
      </c>
      <c r="DH112" s="926"/>
      <c r="DI112" s="926"/>
      <c r="DJ112" s="926"/>
      <c r="DK112" s="926"/>
      <c r="DL112" s="926" t="s">
        <v>234</v>
      </c>
      <c r="DM112" s="926"/>
      <c r="DN112" s="926"/>
      <c r="DO112" s="926"/>
      <c r="DP112" s="926"/>
      <c r="DQ112" s="926" t="s">
        <v>234</v>
      </c>
      <c r="DR112" s="926"/>
      <c r="DS112" s="926"/>
      <c r="DT112" s="926"/>
      <c r="DU112" s="926"/>
      <c r="DV112" s="927" t="s">
        <v>234</v>
      </c>
      <c r="DW112" s="927"/>
      <c r="DX112" s="927"/>
      <c r="DY112" s="927"/>
      <c r="DZ112" s="928"/>
    </row>
    <row r="113" spans="1:130" s="230" customFormat="1" ht="26.25" customHeight="1" x14ac:dyDescent="0.2">
      <c r="A113" s="954"/>
      <c r="B113" s="955"/>
      <c r="C113" s="923" t="s">
        <v>455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233783</v>
      </c>
      <c r="AB113" s="938"/>
      <c r="AC113" s="938"/>
      <c r="AD113" s="938"/>
      <c r="AE113" s="939"/>
      <c r="AF113" s="940">
        <v>247040</v>
      </c>
      <c r="AG113" s="938"/>
      <c r="AH113" s="938"/>
      <c r="AI113" s="938"/>
      <c r="AJ113" s="939"/>
      <c r="AK113" s="940">
        <v>254585</v>
      </c>
      <c r="AL113" s="938"/>
      <c r="AM113" s="938"/>
      <c r="AN113" s="938"/>
      <c r="AO113" s="939"/>
      <c r="AP113" s="941">
        <v>8.6</v>
      </c>
      <c r="AQ113" s="942"/>
      <c r="AR113" s="942"/>
      <c r="AS113" s="942"/>
      <c r="AT113" s="943"/>
      <c r="AU113" s="908"/>
      <c r="AV113" s="909"/>
      <c r="AW113" s="909"/>
      <c r="AX113" s="909"/>
      <c r="AY113" s="909"/>
      <c r="AZ113" s="922" t="s">
        <v>456</v>
      </c>
      <c r="BA113" s="923"/>
      <c r="BB113" s="923"/>
      <c r="BC113" s="923"/>
      <c r="BD113" s="923"/>
      <c r="BE113" s="923"/>
      <c r="BF113" s="923"/>
      <c r="BG113" s="923"/>
      <c r="BH113" s="923"/>
      <c r="BI113" s="923"/>
      <c r="BJ113" s="923"/>
      <c r="BK113" s="923"/>
      <c r="BL113" s="923"/>
      <c r="BM113" s="923"/>
      <c r="BN113" s="923"/>
      <c r="BO113" s="923"/>
      <c r="BP113" s="924"/>
      <c r="BQ113" s="925" t="s">
        <v>234</v>
      </c>
      <c r="BR113" s="926"/>
      <c r="BS113" s="926"/>
      <c r="BT113" s="926"/>
      <c r="BU113" s="926"/>
      <c r="BV113" s="926" t="s">
        <v>234</v>
      </c>
      <c r="BW113" s="926"/>
      <c r="BX113" s="926"/>
      <c r="BY113" s="926"/>
      <c r="BZ113" s="926"/>
      <c r="CA113" s="926" t="s">
        <v>234</v>
      </c>
      <c r="CB113" s="926"/>
      <c r="CC113" s="926"/>
      <c r="CD113" s="926"/>
      <c r="CE113" s="926"/>
      <c r="CF113" s="920" t="s">
        <v>398</v>
      </c>
      <c r="CG113" s="921"/>
      <c r="CH113" s="921"/>
      <c r="CI113" s="921"/>
      <c r="CJ113" s="921"/>
      <c r="CK113" s="948"/>
      <c r="CL113" s="949"/>
      <c r="CM113" s="922" t="s">
        <v>457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234</v>
      </c>
      <c r="DH113" s="959"/>
      <c r="DI113" s="959"/>
      <c r="DJ113" s="959"/>
      <c r="DK113" s="960"/>
      <c r="DL113" s="961" t="s">
        <v>398</v>
      </c>
      <c r="DM113" s="959"/>
      <c r="DN113" s="959"/>
      <c r="DO113" s="959"/>
      <c r="DP113" s="960"/>
      <c r="DQ113" s="961" t="s">
        <v>234</v>
      </c>
      <c r="DR113" s="959"/>
      <c r="DS113" s="959"/>
      <c r="DT113" s="959"/>
      <c r="DU113" s="960"/>
      <c r="DV113" s="962" t="s">
        <v>234</v>
      </c>
      <c r="DW113" s="963"/>
      <c r="DX113" s="963"/>
      <c r="DY113" s="963"/>
      <c r="DZ113" s="964"/>
    </row>
    <row r="114" spans="1:130" s="230" customFormat="1" ht="26.25" customHeight="1" x14ac:dyDescent="0.2">
      <c r="A114" s="954"/>
      <c r="B114" s="955"/>
      <c r="C114" s="923" t="s">
        <v>458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234</v>
      </c>
      <c r="AB114" s="959"/>
      <c r="AC114" s="959"/>
      <c r="AD114" s="959"/>
      <c r="AE114" s="960"/>
      <c r="AF114" s="961" t="s">
        <v>398</v>
      </c>
      <c r="AG114" s="959"/>
      <c r="AH114" s="959"/>
      <c r="AI114" s="959"/>
      <c r="AJ114" s="960"/>
      <c r="AK114" s="961" t="s">
        <v>398</v>
      </c>
      <c r="AL114" s="959"/>
      <c r="AM114" s="959"/>
      <c r="AN114" s="959"/>
      <c r="AO114" s="960"/>
      <c r="AP114" s="962" t="s">
        <v>234</v>
      </c>
      <c r="AQ114" s="963"/>
      <c r="AR114" s="963"/>
      <c r="AS114" s="963"/>
      <c r="AT114" s="964"/>
      <c r="AU114" s="908"/>
      <c r="AV114" s="909"/>
      <c r="AW114" s="909"/>
      <c r="AX114" s="909"/>
      <c r="AY114" s="909"/>
      <c r="AZ114" s="922" t="s">
        <v>459</v>
      </c>
      <c r="BA114" s="923"/>
      <c r="BB114" s="923"/>
      <c r="BC114" s="923"/>
      <c r="BD114" s="923"/>
      <c r="BE114" s="923"/>
      <c r="BF114" s="923"/>
      <c r="BG114" s="923"/>
      <c r="BH114" s="923"/>
      <c r="BI114" s="923"/>
      <c r="BJ114" s="923"/>
      <c r="BK114" s="923"/>
      <c r="BL114" s="923"/>
      <c r="BM114" s="923"/>
      <c r="BN114" s="923"/>
      <c r="BO114" s="923"/>
      <c r="BP114" s="924"/>
      <c r="BQ114" s="925">
        <v>690142</v>
      </c>
      <c r="BR114" s="926"/>
      <c r="BS114" s="926"/>
      <c r="BT114" s="926"/>
      <c r="BU114" s="926"/>
      <c r="BV114" s="926">
        <v>573546</v>
      </c>
      <c r="BW114" s="926"/>
      <c r="BX114" s="926"/>
      <c r="BY114" s="926"/>
      <c r="BZ114" s="926"/>
      <c r="CA114" s="926">
        <v>561959</v>
      </c>
      <c r="CB114" s="926"/>
      <c r="CC114" s="926"/>
      <c r="CD114" s="926"/>
      <c r="CE114" s="926"/>
      <c r="CF114" s="920">
        <v>18.899999999999999</v>
      </c>
      <c r="CG114" s="921"/>
      <c r="CH114" s="921"/>
      <c r="CI114" s="921"/>
      <c r="CJ114" s="921"/>
      <c r="CK114" s="948"/>
      <c r="CL114" s="949"/>
      <c r="CM114" s="922" t="s">
        <v>460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398</v>
      </c>
      <c r="DH114" s="959"/>
      <c r="DI114" s="959"/>
      <c r="DJ114" s="959"/>
      <c r="DK114" s="960"/>
      <c r="DL114" s="961" t="s">
        <v>398</v>
      </c>
      <c r="DM114" s="959"/>
      <c r="DN114" s="959"/>
      <c r="DO114" s="959"/>
      <c r="DP114" s="960"/>
      <c r="DQ114" s="961" t="s">
        <v>398</v>
      </c>
      <c r="DR114" s="959"/>
      <c r="DS114" s="959"/>
      <c r="DT114" s="959"/>
      <c r="DU114" s="960"/>
      <c r="DV114" s="962" t="s">
        <v>234</v>
      </c>
      <c r="DW114" s="963"/>
      <c r="DX114" s="963"/>
      <c r="DY114" s="963"/>
      <c r="DZ114" s="964"/>
    </row>
    <row r="115" spans="1:130" s="230" customFormat="1" ht="26.25" customHeight="1" x14ac:dyDescent="0.2">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234</v>
      </c>
      <c r="AB115" s="938"/>
      <c r="AC115" s="938"/>
      <c r="AD115" s="938"/>
      <c r="AE115" s="939"/>
      <c r="AF115" s="940" t="s">
        <v>234</v>
      </c>
      <c r="AG115" s="938"/>
      <c r="AH115" s="938"/>
      <c r="AI115" s="938"/>
      <c r="AJ115" s="939"/>
      <c r="AK115" s="940" t="s">
        <v>398</v>
      </c>
      <c r="AL115" s="938"/>
      <c r="AM115" s="938"/>
      <c r="AN115" s="938"/>
      <c r="AO115" s="939"/>
      <c r="AP115" s="941" t="s">
        <v>398</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t="s">
        <v>234</v>
      </c>
      <c r="BR115" s="926"/>
      <c r="BS115" s="926"/>
      <c r="BT115" s="926"/>
      <c r="BU115" s="926"/>
      <c r="BV115" s="926" t="s">
        <v>234</v>
      </c>
      <c r="BW115" s="926"/>
      <c r="BX115" s="926"/>
      <c r="BY115" s="926"/>
      <c r="BZ115" s="926"/>
      <c r="CA115" s="926" t="s">
        <v>398</v>
      </c>
      <c r="CB115" s="926"/>
      <c r="CC115" s="926"/>
      <c r="CD115" s="926"/>
      <c r="CE115" s="926"/>
      <c r="CF115" s="920" t="s">
        <v>398</v>
      </c>
      <c r="CG115" s="921"/>
      <c r="CH115" s="921"/>
      <c r="CI115" s="921"/>
      <c r="CJ115" s="921"/>
      <c r="CK115" s="948"/>
      <c r="CL115" s="949"/>
      <c r="CM115" s="922" t="s">
        <v>463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398</v>
      </c>
      <c r="DH115" s="959"/>
      <c r="DI115" s="959"/>
      <c r="DJ115" s="959"/>
      <c r="DK115" s="960"/>
      <c r="DL115" s="961" t="s">
        <v>398</v>
      </c>
      <c r="DM115" s="959"/>
      <c r="DN115" s="959"/>
      <c r="DO115" s="959"/>
      <c r="DP115" s="960"/>
      <c r="DQ115" s="961" t="s">
        <v>398</v>
      </c>
      <c r="DR115" s="959"/>
      <c r="DS115" s="959"/>
      <c r="DT115" s="959"/>
      <c r="DU115" s="960"/>
      <c r="DV115" s="962" t="s">
        <v>234</v>
      </c>
      <c r="DW115" s="963"/>
      <c r="DX115" s="963"/>
      <c r="DY115" s="963"/>
      <c r="DZ115" s="964"/>
    </row>
    <row r="116" spans="1:130" s="230" customFormat="1" ht="26.25" customHeight="1" x14ac:dyDescent="0.2">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46</v>
      </c>
      <c r="AB116" s="959"/>
      <c r="AC116" s="959"/>
      <c r="AD116" s="959"/>
      <c r="AE116" s="960"/>
      <c r="AF116" s="961">
        <v>201</v>
      </c>
      <c r="AG116" s="959"/>
      <c r="AH116" s="959"/>
      <c r="AI116" s="959"/>
      <c r="AJ116" s="960"/>
      <c r="AK116" s="961">
        <v>26</v>
      </c>
      <c r="AL116" s="959"/>
      <c r="AM116" s="959"/>
      <c r="AN116" s="959"/>
      <c r="AO116" s="960"/>
      <c r="AP116" s="962">
        <v>0</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234</v>
      </c>
      <c r="BR116" s="926"/>
      <c r="BS116" s="926"/>
      <c r="BT116" s="926"/>
      <c r="BU116" s="926"/>
      <c r="BV116" s="926" t="s">
        <v>398</v>
      </c>
      <c r="BW116" s="926"/>
      <c r="BX116" s="926"/>
      <c r="BY116" s="926"/>
      <c r="BZ116" s="926"/>
      <c r="CA116" s="926" t="s">
        <v>234</v>
      </c>
      <c r="CB116" s="926"/>
      <c r="CC116" s="926"/>
      <c r="CD116" s="926"/>
      <c r="CE116" s="926"/>
      <c r="CF116" s="920" t="s">
        <v>398</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234</v>
      </c>
      <c r="DH116" s="959"/>
      <c r="DI116" s="959"/>
      <c r="DJ116" s="959"/>
      <c r="DK116" s="960"/>
      <c r="DL116" s="961" t="s">
        <v>234</v>
      </c>
      <c r="DM116" s="959"/>
      <c r="DN116" s="959"/>
      <c r="DO116" s="959"/>
      <c r="DP116" s="960"/>
      <c r="DQ116" s="961" t="s">
        <v>398</v>
      </c>
      <c r="DR116" s="959"/>
      <c r="DS116" s="959"/>
      <c r="DT116" s="959"/>
      <c r="DU116" s="960"/>
      <c r="DV116" s="962" t="s">
        <v>234</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993672</v>
      </c>
      <c r="AB117" s="979"/>
      <c r="AC117" s="979"/>
      <c r="AD117" s="979"/>
      <c r="AE117" s="980"/>
      <c r="AF117" s="981">
        <v>976856</v>
      </c>
      <c r="AG117" s="979"/>
      <c r="AH117" s="979"/>
      <c r="AI117" s="979"/>
      <c r="AJ117" s="980"/>
      <c r="AK117" s="981">
        <v>974569</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234</v>
      </c>
      <c r="BR117" s="926"/>
      <c r="BS117" s="926"/>
      <c r="BT117" s="926"/>
      <c r="BU117" s="926"/>
      <c r="BV117" s="926" t="s">
        <v>398</v>
      </c>
      <c r="BW117" s="926"/>
      <c r="BX117" s="926"/>
      <c r="BY117" s="926"/>
      <c r="BZ117" s="926"/>
      <c r="CA117" s="926" t="s">
        <v>234</v>
      </c>
      <c r="CB117" s="926"/>
      <c r="CC117" s="926"/>
      <c r="CD117" s="926"/>
      <c r="CE117" s="926"/>
      <c r="CF117" s="920" t="s">
        <v>398</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234</v>
      </c>
      <c r="DH117" s="959"/>
      <c r="DI117" s="959"/>
      <c r="DJ117" s="959"/>
      <c r="DK117" s="960"/>
      <c r="DL117" s="961" t="s">
        <v>234</v>
      </c>
      <c r="DM117" s="959"/>
      <c r="DN117" s="959"/>
      <c r="DO117" s="959"/>
      <c r="DP117" s="960"/>
      <c r="DQ117" s="961" t="s">
        <v>398</v>
      </c>
      <c r="DR117" s="959"/>
      <c r="DS117" s="959"/>
      <c r="DT117" s="959"/>
      <c r="DU117" s="960"/>
      <c r="DV117" s="962" t="s">
        <v>234</v>
      </c>
      <c r="DW117" s="963"/>
      <c r="DX117" s="963"/>
      <c r="DY117" s="963"/>
      <c r="DZ117" s="964"/>
    </row>
    <row r="118" spans="1:130" s="230" customFormat="1" ht="26.25" customHeight="1" x14ac:dyDescent="0.2">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314</v>
      </c>
      <c r="AL118" s="893"/>
      <c r="AM118" s="893"/>
      <c r="AN118" s="893"/>
      <c r="AO118" s="894"/>
      <c r="AP118" s="970" t="s">
        <v>441</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234</v>
      </c>
      <c r="BR118" s="1000"/>
      <c r="BS118" s="1000"/>
      <c r="BT118" s="1000"/>
      <c r="BU118" s="1000"/>
      <c r="BV118" s="1000" t="s">
        <v>234</v>
      </c>
      <c r="BW118" s="1000"/>
      <c r="BX118" s="1000"/>
      <c r="BY118" s="1000"/>
      <c r="BZ118" s="1000"/>
      <c r="CA118" s="1000" t="s">
        <v>398</v>
      </c>
      <c r="CB118" s="1000"/>
      <c r="CC118" s="1000"/>
      <c r="CD118" s="1000"/>
      <c r="CE118" s="1000"/>
      <c r="CF118" s="920" t="s">
        <v>234</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398</v>
      </c>
      <c r="DH118" s="959"/>
      <c r="DI118" s="959"/>
      <c r="DJ118" s="959"/>
      <c r="DK118" s="960"/>
      <c r="DL118" s="961" t="s">
        <v>234</v>
      </c>
      <c r="DM118" s="959"/>
      <c r="DN118" s="959"/>
      <c r="DO118" s="959"/>
      <c r="DP118" s="960"/>
      <c r="DQ118" s="961" t="s">
        <v>398</v>
      </c>
      <c r="DR118" s="959"/>
      <c r="DS118" s="959"/>
      <c r="DT118" s="959"/>
      <c r="DU118" s="960"/>
      <c r="DV118" s="962" t="s">
        <v>398</v>
      </c>
      <c r="DW118" s="963"/>
      <c r="DX118" s="963"/>
      <c r="DY118" s="963"/>
      <c r="DZ118" s="964"/>
    </row>
    <row r="119" spans="1:130" s="230" customFormat="1" ht="26.25" customHeight="1" x14ac:dyDescent="0.2">
      <c r="A119" s="1056"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234</v>
      </c>
      <c r="AB119" s="900"/>
      <c r="AC119" s="900"/>
      <c r="AD119" s="900"/>
      <c r="AE119" s="901"/>
      <c r="AF119" s="902" t="s">
        <v>234</v>
      </c>
      <c r="AG119" s="900"/>
      <c r="AH119" s="900"/>
      <c r="AI119" s="900"/>
      <c r="AJ119" s="901"/>
      <c r="AK119" s="902" t="s">
        <v>234</v>
      </c>
      <c r="AL119" s="900"/>
      <c r="AM119" s="900"/>
      <c r="AN119" s="900"/>
      <c r="AO119" s="901"/>
      <c r="AP119" s="903" t="s">
        <v>234</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472</v>
      </c>
      <c r="BP119" s="1005"/>
      <c r="BQ119" s="999">
        <v>9754006</v>
      </c>
      <c r="BR119" s="1000"/>
      <c r="BS119" s="1000"/>
      <c r="BT119" s="1000"/>
      <c r="BU119" s="1000"/>
      <c r="BV119" s="1000">
        <v>9105150</v>
      </c>
      <c r="BW119" s="1000"/>
      <c r="BX119" s="1000"/>
      <c r="BY119" s="1000"/>
      <c r="BZ119" s="1000"/>
      <c r="CA119" s="1000">
        <v>8669293</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398</v>
      </c>
      <c r="DH119" s="986"/>
      <c r="DI119" s="986"/>
      <c r="DJ119" s="986"/>
      <c r="DK119" s="987"/>
      <c r="DL119" s="985" t="s">
        <v>398</v>
      </c>
      <c r="DM119" s="986"/>
      <c r="DN119" s="986"/>
      <c r="DO119" s="986"/>
      <c r="DP119" s="987"/>
      <c r="DQ119" s="985" t="s">
        <v>398</v>
      </c>
      <c r="DR119" s="986"/>
      <c r="DS119" s="986"/>
      <c r="DT119" s="986"/>
      <c r="DU119" s="987"/>
      <c r="DV119" s="988" t="s">
        <v>234</v>
      </c>
      <c r="DW119" s="989"/>
      <c r="DX119" s="989"/>
      <c r="DY119" s="989"/>
      <c r="DZ119" s="990"/>
    </row>
    <row r="120" spans="1:130" s="230" customFormat="1" ht="26.25" customHeight="1" x14ac:dyDescent="0.2">
      <c r="A120" s="1057"/>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398</v>
      </c>
      <c r="AB120" s="959"/>
      <c r="AC120" s="959"/>
      <c r="AD120" s="959"/>
      <c r="AE120" s="960"/>
      <c r="AF120" s="961" t="s">
        <v>234</v>
      </c>
      <c r="AG120" s="959"/>
      <c r="AH120" s="959"/>
      <c r="AI120" s="959"/>
      <c r="AJ120" s="960"/>
      <c r="AK120" s="961" t="s">
        <v>398</v>
      </c>
      <c r="AL120" s="959"/>
      <c r="AM120" s="959"/>
      <c r="AN120" s="959"/>
      <c r="AO120" s="960"/>
      <c r="AP120" s="962" t="s">
        <v>234</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1348105</v>
      </c>
      <c r="BR120" s="931"/>
      <c r="BS120" s="931"/>
      <c r="BT120" s="931"/>
      <c r="BU120" s="931"/>
      <c r="BV120" s="931">
        <v>1828711</v>
      </c>
      <c r="BW120" s="931"/>
      <c r="BX120" s="931"/>
      <c r="BY120" s="931"/>
      <c r="BZ120" s="931"/>
      <c r="CA120" s="931">
        <v>2103435</v>
      </c>
      <c r="CB120" s="931"/>
      <c r="CC120" s="931"/>
      <c r="CD120" s="931"/>
      <c r="CE120" s="931"/>
      <c r="CF120" s="944">
        <v>70.8</v>
      </c>
      <c r="CG120" s="945"/>
      <c r="CH120" s="945"/>
      <c r="CI120" s="945"/>
      <c r="CJ120" s="945"/>
      <c r="CK120" s="1006" t="s">
        <v>476</v>
      </c>
      <c r="CL120" s="1007"/>
      <c r="CM120" s="1007"/>
      <c r="CN120" s="1007"/>
      <c r="CO120" s="1008"/>
      <c r="CP120" s="1014" t="s">
        <v>414</v>
      </c>
      <c r="CQ120" s="1015"/>
      <c r="CR120" s="1015"/>
      <c r="CS120" s="1015"/>
      <c r="CT120" s="1015"/>
      <c r="CU120" s="1015"/>
      <c r="CV120" s="1015"/>
      <c r="CW120" s="1015"/>
      <c r="CX120" s="1015"/>
      <c r="CY120" s="1015"/>
      <c r="CZ120" s="1015"/>
      <c r="DA120" s="1015"/>
      <c r="DB120" s="1015"/>
      <c r="DC120" s="1015"/>
      <c r="DD120" s="1015"/>
      <c r="DE120" s="1015"/>
      <c r="DF120" s="1016"/>
      <c r="DG120" s="930">
        <v>1852927</v>
      </c>
      <c r="DH120" s="931"/>
      <c r="DI120" s="931"/>
      <c r="DJ120" s="931"/>
      <c r="DK120" s="931"/>
      <c r="DL120" s="931">
        <v>1680221</v>
      </c>
      <c r="DM120" s="931"/>
      <c r="DN120" s="931"/>
      <c r="DO120" s="931"/>
      <c r="DP120" s="931"/>
      <c r="DQ120" s="931">
        <v>1520031</v>
      </c>
      <c r="DR120" s="931"/>
      <c r="DS120" s="931"/>
      <c r="DT120" s="931"/>
      <c r="DU120" s="931"/>
      <c r="DV120" s="932">
        <v>51.2</v>
      </c>
      <c r="DW120" s="932"/>
      <c r="DX120" s="932"/>
      <c r="DY120" s="932"/>
      <c r="DZ120" s="933"/>
    </row>
    <row r="121" spans="1:130" s="230" customFormat="1" ht="26.25" customHeight="1" x14ac:dyDescent="0.2">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234</v>
      </c>
      <c r="AB121" s="959"/>
      <c r="AC121" s="959"/>
      <c r="AD121" s="959"/>
      <c r="AE121" s="960"/>
      <c r="AF121" s="961" t="s">
        <v>234</v>
      </c>
      <c r="AG121" s="959"/>
      <c r="AH121" s="959"/>
      <c r="AI121" s="959"/>
      <c r="AJ121" s="960"/>
      <c r="AK121" s="961" t="s">
        <v>398</v>
      </c>
      <c r="AL121" s="959"/>
      <c r="AM121" s="959"/>
      <c r="AN121" s="959"/>
      <c r="AO121" s="960"/>
      <c r="AP121" s="962" t="s">
        <v>234</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t="s">
        <v>234</v>
      </c>
      <c r="BR121" s="926"/>
      <c r="BS121" s="926"/>
      <c r="BT121" s="926"/>
      <c r="BU121" s="926"/>
      <c r="BV121" s="926" t="s">
        <v>398</v>
      </c>
      <c r="BW121" s="926"/>
      <c r="BX121" s="926"/>
      <c r="BY121" s="926"/>
      <c r="BZ121" s="926"/>
      <c r="CA121" s="926" t="s">
        <v>398</v>
      </c>
      <c r="CB121" s="926"/>
      <c r="CC121" s="926"/>
      <c r="CD121" s="926"/>
      <c r="CE121" s="926"/>
      <c r="CF121" s="920" t="s">
        <v>234</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v>144578</v>
      </c>
      <c r="DH121" s="926"/>
      <c r="DI121" s="926"/>
      <c r="DJ121" s="926"/>
      <c r="DK121" s="926"/>
      <c r="DL121" s="926">
        <v>136526</v>
      </c>
      <c r="DM121" s="926"/>
      <c r="DN121" s="926"/>
      <c r="DO121" s="926"/>
      <c r="DP121" s="926"/>
      <c r="DQ121" s="926">
        <v>132149</v>
      </c>
      <c r="DR121" s="926"/>
      <c r="DS121" s="926"/>
      <c r="DT121" s="926"/>
      <c r="DU121" s="926"/>
      <c r="DV121" s="927">
        <v>4.4000000000000004</v>
      </c>
      <c r="DW121" s="927"/>
      <c r="DX121" s="927"/>
      <c r="DY121" s="927"/>
      <c r="DZ121" s="928"/>
    </row>
    <row r="122" spans="1:130" s="230" customFormat="1" ht="26.25" customHeight="1" x14ac:dyDescent="0.2">
      <c r="A122" s="1057"/>
      <c r="B122" s="949"/>
      <c r="C122" s="922" t="s">
        <v>460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234</v>
      </c>
      <c r="AB122" s="959"/>
      <c r="AC122" s="959"/>
      <c r="AD122" s="959"/>
      <c r="AE122" s="960"/>
      <c r="AF122" s="961" t="s">
        <v>234</v>
      </c>
      <c r="AG122" s="959"/>
      <c r="AH122" s="959"/>
      <c r="AI122" s="959"/>
      <c r="AJ122" s="960"/>
      <c r="AK122" s="961" t="s">
        <v>398</v>
      </c>
      <c r="AL122" s="959"/>
      <c r="AM122" s="959"/>
      <c r="AN122" s="959"/>
      <c r="AO122" s="960"/>
      <c r="AP122" s="962" t="s">
        <v>234</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6032038</v>
      </c>
      <c r="BR122" s="1000"/>
      <c r="BS122" s="1000"/>
      <c r="BT122" s="1000"/>
      <c r="BU122" s="1000"/>
      <c r="BV122" s="1000">
        <v>5752913</v>
      </c>
      <c r="BW122" s="1000"/>
      <c r="BX122" s="1000"/>
      <c r="BY122" s="1000"/>
      <c r="BZ122" s="1000"/>
      <c r="CA122" s="1000">
        <v>5607453</v>
      </c>
      <c r="CB122" s="1000"/>
      <c r="CC122" s="1000"/>
      <c r="CD122" s="1000"/>
      <c r="CE122" s="1000"/>
      <c r="CF122" s="1017">
        <v>188.8</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v>90639</v>
      </c>
      <c r="DH122" s="926"/>
      <c r="DI122" s="926"/>
      <c r="DJ122" s="926"/>
      <c r="DK122" s="926"/>
      <c r="DL122" s="926">
        <v>95865</v>
      </c>
      <c r="DM122" s="926"/>
      <c r="DN122" s="926"/>
      <c r="DO122" s="926"/>
      <c r="DP122" s="926"/>
      <c r="DQ122" s="926">
        <v>95210</v>
      </c>
      <c r="DR122" s="926"/>
      <c r="DS122" s="926"/>
      <c r="DT122" s="926"/>
      <c r="DU122" s="926"/>
      <c r="DV122" s="927">
        <v>3.2</v>
      </c>
      <c r="DW122" s="927"/>
      <c r="DX122" s="927"/>
      <c r="DY122" s="927"/>
      <c r="DZ122" s="928"/>
    </row>
    <row r="123" spans="1:130" s="230" customFormat="1" ht="26.25" customHeight="1" x14ac:dyDescent="0.2">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234</v>
      </c>
      <c r="AB123" s="959"/>
      <c r="AC123" s="959"/>
      <c r="AD123" s="959"/>
      <c r="AE123" s="960"/>
      <c r="AF123" s="961" t="s">
        <v>398</v>
      </c>
      <c r="AG123" s="959"/>
      <c r="AH123" s="959"/>
      <c r="AI123" s="959"/>
      <c r="AJ123" s="960"/>
      <c r="AK123" s="961" t="s">
        <v>398</v>
      </c>
      <c r="AL123" s="959"/>
      <c r="AM123" s="959"/>
      <c r="AN123" s="959"/>
      <c r="AO123" s="960"/>
      <c r="AP123" s="962" t="s">
        <v>398</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482</v>
      </c>
      <c r="BP123" s="1005"/>
      <c r="BQ123" s="1063">
        <v>7380143</v>
      </c>
      <c r="BR123" s="1064"/>
      <c r="BS123" s="1064"/>
      <c r="BT123" s="1064"/>
      <c r="BU123" s="1064"/>
      <c r="BV123" s="1064">
        <v>7581624</v>
      </c>
      <c r="BW123" s="1064"/>
      <c r="BX123" s="1064"/>
      <c r="BY123" s="1064"/>
      <c r="BZ123" s="1064"/>
      <c r="CA123" s="1064">
        <v>7710888</v>
      </c>
      <c r="CB123" s="1064"/>
      <c r="CC123" s="1064"/>
      <c r="CD123" s="1064"/>
      <c r="CE123" s="1064"/>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v>94454</v>
      </c>
      <c r="DH123" s="959"/>
      <c r="DI123" s="959"/>
      <c r="DJ123" s="959"/>
      <c r="DK123" s="960"/>
      <c r="DL123" s="961">
        <v>83624</v>
      </c>
      <c r="DM123" s="959"/>
      <c r="DN123" s="959"/>
      <c r="DO123" s="959"/>
      <c r="DP123" s="960"/>
      <c r="DQ123" s="961">
        <v>76482</v>
      </c>
      <c r="DR123" s="959"/>
      <c r="DS123" s="959"/>
      <c r="DT123" s="959"/>
      <c r="DU123" s="960"/>
      <c r="DV123" s="962">
        <v>2.6</v>
      </c>
      <c r="DW123" s="963"/>
      <c r="DX123" s="963"/>
      <c r="DY123" s="963"/>
      <c r="DZ123" s="964"/>
    </row>
    <row r="124" spans="1:130" s="230" customFormat="1" ht="26.25" customHeight="1" thickBot="1" x14ac:dyDescent="0.25">
      <c r="A124" s="1057"/>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234</v>
      </c>
      <c r="AB124" s="959"/>
      <c r="AC124" s="959"/>
      <c r="AD124" s="959"/>
      <c r="AE124" s="960"/>
      <c r="AF124" s="961" t="s">
        <v>234</v>
      </c>
      <c r="AG124" s="959"/>
      <c r="AH124" s="959"/>
      <c r="AI124" s="959"/>
      <c r="AJ124" s="960"/>
      <c r="AK124" s="961" t="s">
        <v>398</v>
      </c>
      <c r="AL124" s="959"/>
      <c r="AM124" s="959"/>
      <c r="AN124" s="959"/>
      <c r="AO124" s="960"/>
      <c r="AP124" s="962" t="s">
        <v>398</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83.6</v>
      </c>
      <c r="BR124" s="1027"/>
      <c r="BS124" s="1027"/>
      <c r="BT124" s="1027"/>
      <c r="BU124" s="1027"/>
      <c r="BV124" s="1027">
        <v>49.3</v>
      </c>
      <c r="BW124" s="1027"/>
      <c r="BX124" s="1027"/>
      <c r="BY124" s="1027"/>
      <c r="BZ124" s="1027"/>
      <c r="CA124" s="1027">
        <v>32.200000000000003</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234</v>
      </c>
      <c r="DH124" s="986"/>
      <c r="DI124" s="986"/>
      <c r="DJ124" s="986"/>
      <c r="DK124" s="987"/>
      <c r="DL124" s="985" t="s">
        <v>234</v>
      </c>
      <c r="DM124" s="986"/>
      <c r="DN124" s="986"/>
      <c r="DO124" s="986"/>
      <c r="DP124" s="987"/>
      <c r="DQ124" s="985" t="s">
        <v>398</v>
      </c>
      <c r="DR124" s="986"/>
      <c r="DS124" s="986"/>
      <c r="DT124" s="986"/>
      <c r="DU124" s="987"/>
      <c r="DV124" s="988" t="s">
        <v>234</v>
      </c>
      <c r="DW124" s="989"/>
      <c r="DX124" s="989"/>
      <c r="DY124" s="989"/>
      <c r="DZ124" s="990"/>
    </row>
    <row r="125" spans="1:130" s="230" customFormat="1" ht="26.25" customHeight="1" x14ac:dyDescent="0.2">
      <c r="A125" s="1057"/>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234</v>
      </c>
      <c r="AB125" s="959"/>
      <c r="AC125" s="959"/>
      <c r="AD125" s="959"/>
      <c r="AE125" s="960"/>
      <c r="AF125" s="961" t="s">
        <v>398</v>
      </c>
      <c r="AG125" s="959"/>
      <c r="AH125" s="959"/>
      <c r="AI125" s="959"/>
      <c r="AJ125" s="960"/>
      <c r="AK125" s="961" t="s">
        <v>234</v>
      </c>
      <c r="AL125" s="959"/>
      <c r="AM125" s="959"/>
      <c r="AN125" s="959"/>
      <c r="AO125" s="960"/>
      <c r="AP125" s="962" t="s">
        <v>234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234</v>
      </c>
      <c r="DH125" s="931"/>
      <c r="DI125" s="931"/>
      <c r="DJ125" s="931"/>
      <c r="DK125" s="931"/>
      <c r="DL125" s="931" t="s">
        <v>234</v>
      </c>
      <c r="DM125" s="931"/>
      <c r="DN125" s="931"/>
      <c r="DO125" s="931"/>
      <c r="DP125" s="931"/>
      <c r="DQ125" s="931" t="s">
        <v>234</v>
      </c>
      <c r="DR125" s="931"/>
      <c r="DS125" s="931"/>
      <c r="DT125" s="931"/>
      <c r="DU125" s="931"/>
      <c r="DV125" s="932" t="s">
        <v>398</v>
      </c>
      <c r="DW125" s="932"/>
      <c r="DX125" s="932"/>
      <c r="DY125" s="932"/>
      <c r="DZ125" s="933"/>
    </row>
    <row r="126" spans="1:130" s="230" customFormat="1" ht="26.25" customHeight="1" thickBot="1" x14ac:dyDescent="0.25">
      <c r="A126" s="1057"/>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234</v>
      </c>
      <c r="AB126" s="959"/>
      <c r="AC126" s="959"/>
      <c r="AD126" s="959"/>
      <c r="AE126" s="960"/>
      <c r="AF126" s="961" t="s">
        <v>234</v>
      </c>
      <c r="AG126" s="959"/>
      <c r="AH126" s="959"/>
      <c r="AI126" s="959"/>
      <c r="AJ126" s="960"/>
      <c r="AK126" s="961" t="s">
        <v>234</v>
      </c>
      <c r="AL126" s="959"/>
      <c r="AM126" s="959"/>
      <c r="AN126" s="959"/>
      <c r="AO126" s="960"/>
      <c r="AP126" s="962" t="s">
        <v>234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234</v>
      </c>
      <c r="DH126" s="926"/>
      <c r="DI126" s="926"/>
      <c r="DJ126" s="926"/>
      <c r="DK126" s="926"/>
      <c r="DL126" s="926" t="s">
        <v>234</v>
      </c>
      <c r="DM126" s="926"/>
      <c r="DN126" s="926"/>
      <c r="DO126" s="926"/>
      <c r="DP126" s="926"/>
      <c r="DQ126" s="926" t="s">
        <v>398</v>
      </c>
      <c r="DR126" s="926"/>
      <c r="DS126" s="926"/>
      <c r="DT126" s="926"/>
      <c r="DU126" s="926"/>
      <c r="DV126" s="927" t="s">
        <v>398</v>
      </c>
      <c r="DW126" s="927"/>
      <c r="DX126" s="927"/>
      <c r="DY126" s="927"/>
      <c r="DZ126" s="928"/>
    </row>
    <row r="127" spans="1:130" s="230" customFormat="1" ht="26.25" customHeight="1" x14ac:dyDescent="0.2">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234</v>
      </c>
      <c r="AB127" s="959"/>
      <c r="AC127" s="959"/>
      <c r="AD127" s="959"/>
      <c r="AE127" s="960"/>
      <c r="AF127" s="961" t="s">
        <v>234</v>
      </c>
      <c r="AG127" s="959"/>
      <c r="AH127" s="959"/>
      <c r="AI127" s="959"/>
      <c r="AJ127" s="960"/>
      <c r="AK127" s="961" t="s">
        <v>234</v>
      </c>
      <c r="AL127" s="959"/>
      <c r="AM127" s="959"/>
      <c r="AN127" s="959"/>
      <c r="AO127" s="960"/>
      <c r="AP127" s="962" t="s">
        <v>234</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234</v>
      </c>
      <c r="DH127" s="926"/>
      <c r="DI127" s="926"/>
      <c r="DJ127" s="926"/>
      <c r="DK127" s="926"/>
      <c r="DL127" s="926" t="s">
        <v>234</v>
      </c>
      <c r="DM127" s="926"/>
      <c r="DN127" s="926"/>
      <c r="DO127" s="926"/>
      <c r="DP127" s="926"/>
      <c r="DQ127" s="926" t="s">
        <v>234</v>
      </c>
      <c r="DR127" s="926"/>
      <c r="DS127" s="926"/>
      <c r="DT127" s="926"/>
      <c r="DU127" s="926"/>
      <c r="DV127" s="927" t="s">
        <v>234</v>
      </c>
      <c r="DW127" s="927"/>
      <c r="DX127" s="927"/>
      <c r="DY127" s="927"/>
      <c r="DZ127" s="928"/>
    </row>
    <row r="128" spans="1:130" s="230" customFormat="1" ht="26.25" customHeight="1" thickBot="1" x14ac:dyDescent="0.25">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t="s">
        <v>234</v>
      </c>
      <c r="AB128" s="1046"/>
      <c r="AC128" s="1046"/>
      <c r="AD128" s="1046"/>
      <c r="AE128" s="1047"/>
      <c r="AF128" s="1048" t="s">
        <v>234</v>
      </c>
      <c r="AG128" s="1046"/>
      <c r="AH128" s="1046"/>
      <c r="AI128" s="1046"/>
      <c r="AJ128" s="1047"/>
      <c r="AK128" s="1048" t="s">
        <v>234</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234</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498</v>
      </c>
      <c r="CQ128" s="726"/>
      <c r="CR128" s="726"/>
      <c r="CS128" s="726"/>
      <c r="CT128" s="726"/>
      <c r="CU128" s="726"/>
      <c r="CV128" s="726"/>
      <c r="CW128" s="726"/>
      <c r="CX128" s="726"/>
      <c r="CY128" s="726"/>
      <c r="CZ128" s="726"/>
      <c r="DA128" s="726"/>
      <c r="DB128" s="726"/>
      <c r="DC128" s="726"/>
      <c r="DD128" s="726"/>
      <c r="DE128" s="726"/>
      <c r="DF128" s="1036"/>
      <c r="DG128" s="1037" t="s">
        <v>234</v>
      </c>
      <c r="DH128" s="1038"/>
      <c r="DI128" s="1038"/>
      <c r="DJ128" s="1038"/>
      <c r="DK128" s="1038"/>
      <c r="DL128" s="1038" t="s">
        <v>234</v>
      </c>
      <c r="DM128" s="1038"/>
      <c r="DN128" s="1038"/>
      <c r="DO128" s="1038"/>
      <c r="DP128" s="1038"/>
      <c r="DQ128" s="1038" t="s">
        <v>234</v>
      </c>
      <c r="DR128" s="1038"/>
      <c r="DS128" s="1038"/>
      <c r="DT128" s="1038"/>
      <c r="DU128" s="1038"/>
      <c r="DV128" s="1039" t="s">
        <v>234</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3470980</v>
      </c>
      <c r="AB129" s="959"/>
      <c r="AC129" s="959"/>
      <c r="AD129" s="959"/>
      <c r="AE129" s="960"/>
      <c r="AF129" s="961">
        <v>3705068</v>
      </c>
      <c r="AG129" s="959"/>
      <c r="AH129" s="959"/>
      <c r="AI129" s="959"/>
      <c r="AJ129" s="960"/>
      <c r="AK129" s="961">
        <v>3556845</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398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633791</v>
      </c>
      <c r="AB130" s="959"/>
      <c r="AC130" s="959"/>
      <c r="AD130" s="959"/>
      <c r="AE130" s="960"/>
      <c r="AF130" s="961">
        <v>619379</v>
      </c>
      <c r="AG130" s="959"/>
      <c r="AH130" s="959"/>
      <c r="AI130" s="959"/>
      <c r="AJ130" s="960"/>
      <c r="AK130" s="961">
        <v>586882</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12.4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2837189</v>
      </c>
      <c r="AB131" s="986"/>
      <c r="AC131" s="986"/>
      <c r="AD131" s="986"/>
      <c r="AE131" s="987"/>
      <c r="AF131" s="985">
        <v>3085689</v>
      </c>
      <c r="AG131" s="986"/>
      <c r="AH131" s="986"/>
      <c r="AI131" s="986"/>
      <c r="AJ131" s="987"/>
      <c r="AK131" s="985">
        <v>2969963</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6"/>
      <c r="BF131" s="1084">
        <v>32.200000000000003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12.684421090000001</v>
      </c>
      <c r="AB132" s="1097"/>
      <c r="AC132" s="1097"/>
      <c r="AD132" s="1097"/>
      <c r="AE132" s="1098"/>
      <c r="AF132" s="1099">
        <v>11.58499771</v>
      </c>
      <c r="AG132" s="1097"/>
      <c r="AH132" s="1097"/>
      <c r="AI132" s="1097"/>
      <c r="AJ132" s="1098"/>
      <c r="AK132" s="1099">
        <v>13.05359696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13.4</v>
      </c>
      <c r="AB133" s="1080"/>
      <c r="AC133" s="1080"/>
      <c r="AD133" s="1080"/>
      <c r="AE133" s="1081"/>
      <c r="AF133" s="1079">
        <v>12.9</v>
      </c>
      <c r="AG133" s="1080"/>
      <c r="AH133" s="1080"/>
      <c r="AI133" s="1080"/>
      <c r="AJ133" s="1081"/>
      <c r="AK133" s="1079">
        <v>12.4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BAlVbeaXmHot8+18ZhIBMHR8vDn69I4OOeDtszXcpZz2E+A5EaVxC5oeDdElq1gk7sfukMNL0Q2fyxPJXloQA==" saltValue="czIeYHLNEatkTpD+UW59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0EE00-B3AE-4637-9A04-ED953CDBCAEE}">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8PTh7N0ThpY0z22Yk2Pl2+w1QYSiL62ZcAtUB+K3gyefVXTX0dlkU0ulJABtdcP8jBgHARrG1P6uLSmvU27/4w==" saltValue="KkU2EdkOG9kYC/zcR90r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nhE69VZEjLaHpy/Kt5s32PCThzp1lQvXt0B3IVcK5U3FmyRKfvH5fPXam6sJoGoxEpyBUlSWFYqneivbTlF8A==" saltValue="qBS1ZTxH8t6aySbp/HGO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843336</v>
      </c>
      <c r="AP9" s="281">
        <v>128342</v>
      </c>
      <c r="AQ9" s="282">
        <v>139150</v>
      </c>
      <c r="AR9" s="283">
        <v>-7.8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162534</v>
      </c>
      <c r="AP10" s="284">
        <v>24735</v>
      </c>
      <c r="AQ10" s="285">
        <v>19663</v>
      </c>
      <c r="AR10" s="286">
        <v>25.8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t="s">
        <v>520</v>
      </c>
      <c r="AP11" s="284" t="s">
        <v>520</v>
      </c>
      <c r="AQ11" s="285">
        <v>1097</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520</v>
      </c>
      <c r="AP12" s="284" t="s">
        <v>520</v>
      </c>
      <c r="AQ12" s="285" t="s">
        <v>520</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27797</v>
      </c>
      <c r="AP13" s="284">
        <v>4230</v>
      </c>
      <c r="AQ13" s="285">
        <v>5184</v>
      </c>
      <c r="AR13" s="286">
        <v>-18.399999999999999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27117</v>
      </c>
      <c r="AP14" s="284">
        <v>4127</v>
      </c>
      <c r="AQ14" s="285">
        <v>3143</v>
      </c>
      <c r="AR14" s="286">
        <v>31.3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-65747</v>
      </c>
      <c r="AP15" s="284">
        <v>-10006</v>
      </c>
      <c r="AQ15" s="285">
        <v>-11320</v>
      </c>
      <c r="AR15" s="286">
        <v>-11.6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995037</v>
      </c>
      <c r="AP16" s="284">
        <v>151429</v>
      </c>
      <c r="AQ16" s="285">
        <v>156916</v>
      </c>
      <c r="AR16" s="286">
        <v>-3.5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12.33</v>
      </c>
      <c r="AP21" s="298">
        <v>13.85</v>
      </c>
      <c r="AQ21" s="299">
        <v>-1.52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97.8</v>
      </c>
      <c r="AP22" s="303">
        <v>95.5</v>
      </c>
      <c r="AQ22" s="304">
        <v>2.2999999999999998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719958</v>
      </c>
      <c r="AP32" s="312">
        <v>109566</v>
      </c>
      <c r="AQ32" s="313">
        <v>83132</v>
      </c>
      <c r="AR32" s="314">
        <v>31.8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520</v>
      </c>
      <c r="AP34" s="312" t="s">
        <v>520</v>
      </c>
      <c r="AQ34" s="313" t="s">
        <v>520</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254585</v>
      </c>
      <c r="AP35" s="312">
        <v>38744</v>
      </c>
      <c r="AQ35" s="313">
        <v>18852</v>
      </c>
      <c r="AR35" s="314">
        <v>105.5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t="s">
        <v>520</v>
      </c>
      <c r="AP36" s="312" t="s">
        <v>520</v>
      </c>
      <c r="AQ36" s="313">
        <v>4344</v>
      </c>
      <c r="AR36" s="314" t="s">
        <v>520</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t="s">
        <v>520</v>
      </c>
      <c r="AP37" s="312" t="s">
        <v>520</v>
      </c>
      <c r="AQ37" s="313">
        <v>1642</v>
      </c>
      <c r="AR37" s="314" t="s">
        <v>520</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v>26</v>
      </c>
      <c r="AP38" s="315">
        <v>4</v>
      </c>
      <c r="AQ38" s="316">
        <v>19</v>
      </c>
      <c r="AR38" s="304">
        <v>-78.900000000000006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t="s">
        <v>520</v>
      </c>
      <c r="AP39" s="312" t="s">
        <v>520</v>
      </c>
      <c r="AQ39" s="313">
        <v>-4399</v>
      </c>
      <c r="AR39" s="314" t="s">
        <v>520</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-586882</v>
      </c>
      <c r="AP40" s="312">
        <v>-89314</v>
      </c>
      <c r="AQ40" s="313">
        <v>-69608</v>
      </c>
      <c r="AR40" s="314">
        <v>28.3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387687</v>
      </c>
      <c r="AP41" s="312">
        <v>59000</v>
      </c>
      <c r="AQ41" s="313">
        <v>33982</v>
      </c>
      <c r="AR41" s="314">
        <v>73.599999999999994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383935</v>
      </c>
      <c r="AN51" s="334">
        <v>52666</v>
      </c>
      <c r="AO51" s="335">
        <v>-27.9</v>
      </c>
      <c r="AP51" s="336">
        <v>121449</v>
      </c>
      <c r="AQ51" s="337">
        <v>4.5999999999999996</v>
      </c>
      <c r="AR51" s="338">
        <v>-32.5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111841</v>
      </c>
      <c r="AN52" s="342">
        <v>15342</v>
      </c>
      <c r="AO52" s="343">
        <v>-12</v>
      </c>
      <c r="AP52" s="344">
        <v>62922</v>
      </c>
      <c r="AQ52" s="345">
        <v>2.2000000000000002</v>
      </c>
      <c r="AR52" s="346">
        <v>-14.2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274843</v>
      </c>
      <c r="AN53" s="334">
        <v>38553</v>
      </c>
      <c r="AO53" s="335">
        <v>-26.8</v>
      </c>
      <c r="AP53" s="336">
        <v>145139</v>
      </c>
      <c r="AQ53" s="337">
        <v>19.5</v>
      </c>
      <c r="AR53" s="338">
        <v>-46.3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37764</v>
      </c>
      <c r="AN54" s="342">
        <v>5297</v>
      </c>
      <c r="AO54" s="343">
        <v>-65.5</v>
      </c>
      <c r="AP54" s="344">
        <v>83762</v>
      </c>
      <c r="AQ54" s="345">
        <v>33.1</v>
      </c>
      <c r="AR54" s="346">
        <v>-98.6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408144</v>
      </c>
      <c r="AN55" s="334">
        <v>58549</v>
      </c>
      <c r="AO55" s="335">
        <v>51.9</v>
      </c>
      <c r="AP55" s="336">
        <v>125391</v>
      </c>
      <c r="AQ55" s="337">
        <v>-13.6</v>
      </c>
      <c r="AR55" s="338">
        <v>65.5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217038</v>
      </c>
      <c r="AN56" s="342">
        <v>31134</v>
      </c>
      <c r="AO56" s="343">
        <v>487.8</v>
      </c>
      <c r="AP56" s="344">
        <v>68516</v>
      </c>
      <c r="AQ56" s="345">
        <v>-18.2</v>
      </c>
      <c r="AR56" s="346">
        <v>506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280969</v>
      </c>
      <c r="AN57" s="334">
        <v>41576</v>
      </c>
      <c r="AO57" s="335">
        <v>-29</v>
      </c>
      <c r="AP57" s="336">
        <v>138402</v>
      </c>
      <c r="AQ57" s="337">
        <v>10.4</v>
      </c>
      <c r="AR57" s="338">
        <v>-39.4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62167</v>
      </c>
      <c r="AN58" s="342">
        <v>9199</v>
      </c>
      <c r="AO58" s="343">
        <v>-70.5</v>
      </c>
      <c r="AP58" s="344">
        <v>70652</v>
      </c>
      <c r="AQ58" s="345">
        <v>3.1</v>
      </c>
      <c r="AR58" s="346">
        <v>-73.599999999999994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420822</v>
      </c>
      <c r="AN59" s="334">
        <v>64042</v>
      </c>
      <c r="AO59" s="335">
        <v>54</v>
      </c>
      <c r="AP59" s="336">
        <v>146367</v>
      </c>
      <c r="AQ59" s="337">
        <v>5.8</v>
      </c>
      <c r="AR59" s="338">
        <v>48.2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267705</v>
      </c>
      <c r="AN60" s="342">
        <v>40740</v>
      </c>
      <c r="AO60" s="343">
        <v>342.9</v>
      </c>
      <c r="AP60" s="344">
        <v>79441</v>
      </c>
      <c r="AQ60" s="345">
        <v>12.4</v>
      </c>
      <c r="AR60" s="346">
        <v>330.5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353743</v>
      </c>
      <c r="AN61" s="349">
        <v>51077</v>
      </c>
      <c r="AO61" s="350">
        <v>4.4000000000000004</v>
      </c>
      <c r="AP61" s="351">
        <v>135350</v>
      </c>
      <c r="AQ61" s="352">
        <v>5.3</v>
      </c>
      <c r="AR61" s="338">
        <v>-0.9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139303</v>
      </c>
      <c r="AN62" s="342">
        <v>20342</v>
      </c>
      <c r="AO62" s="343">
        <v>136.5</v>
      </c>
      <c r="AP62" s="344">
        <v>73059</v>
      </c>
      <c r="AQ62" s="345">
        <v>6.5</v>
      </c>
      <c r="AR62" s="346">
        <v>130</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54naJQ6zXDT+sCYGjfa1MCHGPpNX/SZE6udvJt62XFwl0Hc6bZ1N9uSq+eClK7erg36I91KEbxzkETIAq1eLg==" saltValue="1uOpQJsB/GPgUhXzRwGz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wfo+HKne+9oE2pH9ZCJnb4IDJFkuk4NpLryErdASzA5eOxd9Z1qFAmcCFlF9P1pQGEZKM0qWOAWdZOXiZ8Mfwg==" saltValue="/n4rPu7aggiSqA5ejw2J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xRFbrRBtqCc4EmKsG6qA8Xp/GBSlUKkg8Z6GGVGs/MRDWUiuWOsDXY6k06XE1dVZje7iBfoRqIe1/P4dpeaj0Q==" saltValue="xNhrGSalr/tDNAqpcPub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17.54</v>
      </c>
      <c r="G47" s="12">
        <v>20.38</v>
      </c>
      <c r="H47" s="12">
        <v>25.04</v>
      </c>
      <c r="I47" s="12">
        <v>31.69</v>
      </c>
      <c r="J47" s="13">
        <v>37.549999999999997</v>
      </c>
    </row>
    <row r="48" spans="2:10" ht="57.75" customHeight="1" x14ac:dyDescent="0.2">
      <c r="B48" s="14"/>
      <c r="C48" s="1141" t="s">
        <v>4</v>
      </c>
      <c r="D48" s="1141"/>
      <c r="E48" s="1142"/>
      <c r="F48" s="15">
        <v>2.9</v>
      </c>
      <c r="G48" s="16">
        <v>3.31</v>
      </c>
      <c r="H48" s="16">
        <v>3.48</v>
      </c>
      <c r="I48" s="16">
        <v>4.1500000000000004</v>
      </c>
      <c r="J48" s="17">
        <v>7.8</v>
      </c>
    </row>
    <row r="49" spans="2:10" ht="57.75" customHeight="1" thickBot="1" x14ac:dyDescent="0.25">
      <c r="B49" s="18"/>
      <c r="C49" s="1143" t="s">
        <v>5</v>
      </c>
      <c r="D49" s="1143"/>
      <c r="E49" s="1144"/>
      <c r="F49" s="19" t="s">
        <v>567</v>
      </c>
      <c r="G49" s="20">
        <v>3.16</v>
      </c>
      <c r="H49" s="20">
        <v>5.91</v>
      </c>
      <c r="I49" s="20">
        <v>9.11</v>
      </c>
      <c r="J49" s="21">
        <v>8.02</v>
      </c>
    </row>
    <row r="50" spans="2:10" ht="13.2" x14ac:dyDescent="0.2"/>
  </sheetData>
  <sheetProtection algorithmName="SHA-512" hashValue="8VRvx4m85ACrzZV9sqMvVisqvxDUhXf5vYPqKE1d2uCW+zQNwqRhCdY33xb/Q1EEJf0shELB/Lz1HZqGlnTApw==" saltValue="DQ27IVVBudJNgJh5hspn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2024-03-11T08:59:32Z</cp:lastPrinted>
  <dcterms:created xsi:type="dcterms:W3CDTF">2024-02-05T03:46:17Z</dcterms:created>
  <dcterms:modified xsi:type="dcterms:W3CDTF">2024-03-17T23:46:08Z</dcterms:modified>
  <cp:category/>
</cp:coreProperties>
</file>