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2 令和4年度財政状況資料集\03 市町村→県\"/>
    </mc:Choice>
  </mc:AlternateContent>
  <bookViews>
    <workbookView xWindow="0" yWindow="0" windowWidth="28800" windowHeight="12470" firstSheet="9"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<sst xmlns="http://schemas.openxmlformats.org/spreadsheetml/2006/main" count="1118" uniqueCount="591">
  <si>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</si>
  <si>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</si>
  <si>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</si>
  <si>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</si>
  <si>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</si>
  <si>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</si>
  <si>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</si>
  <si>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</si>
  <si>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</si>
  <si>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</si>
  <si>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</si>
  <si>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</si>
  <si>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</si>
  <si>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</si>
  <si>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</si>
  <si>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</si>
  <si>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</si>
  <si>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</si>
  <si>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</si>
  <si>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</si>
  <si>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</si>
  <si>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</si>
  <si>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</si>
  <si>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</si>
  <si>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</si>
  <si>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</si>
  <si>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</si>
  <si>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</si>
  <si>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</si>
  <si>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</si>
  <si>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</si>
  <si>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</si>
  <si>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</si>
  <si>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</si>
  <si>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</si>
  <si>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</si>
  <si>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</si>
  <si>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</si>
  <si>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</si>
  <si>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</si>
  <si>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</si>
  <si>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</si>
  <si>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</si>
  <si>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</si>
  <si>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</si>
  <si>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</si>
  <si>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</si>
  <si>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</si>
  <si>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</si>
  <si>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</si>
  <si>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</si>
  <si>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</si>
  <si>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</si>
  <si>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</si>
  <si>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</si>
  <si>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</si>
  <si>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</si>
  <si>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</si>
  <si>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</si>
  <si>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</si>
  <si>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</si>
  <si>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</si>
  <si>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</si>
  <si>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</si>
  <si>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</si>
  <si>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</si>
  <si>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</si>
  <si>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</si>
  <si>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</si>
  <si>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</si>
  <si>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</si>
  <si>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</si>
  <si>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</si>
  <si>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</si>
  <si>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</si>
  <si>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</si>
  <si>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</si>
  <si>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</si>
  <si>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</si>
  <si>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</si>
  <si>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</si>
  <si>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</si>
  <si>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</si>
  <si>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</si>
  <si>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</si>
  <si>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</si>
  <si>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</si>
  <si>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</si>
  <si>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</si>
  <si>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</si>
  <si>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</si>
  <si>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</si>
  <si>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</si>
  <si>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</si>
  <si>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</si>
  <si>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</si>
  <si>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</si>
  <si>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</si>
  <si>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</si>
  <si>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</si>
  <si>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山江村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</si>
  <si>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</si>
  <si>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</si>
  <si>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</si>
  <si>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</si>
  <si>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</si>
  <si>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</si>
  <si>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</si>
  <si>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</si>
  <si>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</si>
  <si>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</si>
  <si>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</si>
  <si>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</si>
  <si>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</si>
  <si>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</si>
  <si>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</si>
  <si>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</si>
  <si>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</si>
  <si>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</si>
  <si>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</si>
  <si>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</si>
  <si>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</si>
  <si>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</si>
  <si>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</si>
  <si>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</si>
  <si>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</si>
  <si>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</si>
  <si>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</si>
  <si>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</si>
  <si>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</si>
  <si>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</si>
  <si>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</si>
  <si>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</si>
  <si>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</si>
  <si>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</si>
  <si>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</si>
  <si>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</si>
  <si>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</si>
  <si>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</si>
  <si>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</si>
  <si>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</si>
  <si>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</si>
  <si>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</si>
  <si>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</si>
  <si>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</si>
  <si>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</si>
  <si>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</si>
  <si>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</si>
  <si>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</si>
  <si>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</si>
  <si>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</si>
  <si>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</si>
  <si>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</si>
  <si>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</si>
  <si>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</si>
  <si>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</si>
  <si>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</si>
  <si>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</si>
  <si>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</si>
  <si>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</si>
  <si>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</si>
  <si>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</si>
  <si>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</si>
  <si>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</si>
  <si>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</si>
  <si>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</si>
  <si>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</si>
  <si>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</si>
  <si>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</si>
  <si>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</si>
  <si>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</si>
  <si>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</si>
  <si>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</si>
  <si>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</si>
  <si>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</si>
  <si>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</si>
  <si>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</si>
  <si>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</si>
  <si>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</si>
  <si>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</si>
  <si>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</si>
  <si>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</si>
  <si>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</si>
  <si>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</si>
  <si>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</si>
  <si>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</si>
  <si>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</si>
  <si>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</si>
  <si>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</si>
  <si>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</si>
  <si>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</si>
  <si>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</si>
  <si>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</si>
  <si>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</si>
  <si>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</si>
  <si>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</si>
  <si>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</si>
  <si>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</si>
  <si>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</si>
  <si>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</si>
  <si>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</si>
  <si>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</si>
  <si>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</si>
  <si>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</si>
  <si>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</si>
  <si>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</si>
  <si>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</si>
  <si>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</si>
  <si>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</si>
  <si>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</si>
  <si>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</si>
  <si>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</si>
  <si>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</si>
  <si>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</si>
  <si>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</si>
  <si>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</si>
  <si>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</si>
  <si>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熊本県山江村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</si>
  <si>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</si>
  <si>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</si>
  <si>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</si>
  <si>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</si>
  <si>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</si>
  <si>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</si>
  <si>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</si>
  <si>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</si>
  <si>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</si>
  <si>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</si>
  <si>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</si>
  <si>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</si>
  <si>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</si>
  <si>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</si>
  <si>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</si>
  <si>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</si>
  <si>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</si>
  <si>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</si>
  <si>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</si>
  <si>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</si>
  <si>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</si>
  <si>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</si>
  <si>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</si>
  <si>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</si>
  <si>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</si>
  <si>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</si>
  <si>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</si>
  <si>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</si>
  <si>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</si>
  <si>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</si>
  <si>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</si>
  <si>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</si>
  <si>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</si>
  <si>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</si>
  <si>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</si>
  <si>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</si>
  <si>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</si>
  <si>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</si>
  <si>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</si>
  <si>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</si>
  <si>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</si>
  <si>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</si>
  <si>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</si>
  <si>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</si>
  <si>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</si>
  <si>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</si>
  <si>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</si>
  <si>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</si>
  <si>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</si>
  <si>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</si>
  <si>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</si>
  <si>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</si>
  <si>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</si>
  <si>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</si>
  <si>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</si>
  <si>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</si>
  <si>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</si>
  <si>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</si>
  <si>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</si>
  <si>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</si>
  <si>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</si>
  <si>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</si>
  <si>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</si>
  <si>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</si>
  <si>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</si>
  <si>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</si>
  <si>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</si>
  <si>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</si>
  <si>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</si>
  <si>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</si>
  <si>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</si>
  <si>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</si>
  <si>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</si>
  <si>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</si>
  <si>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</si>
  <si>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</si>
  <si>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</si>
  <si>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</si>
  <si>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</si>
  <si>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</si>
  <si>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</si>
  <si>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</si>
  <si>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</si>
  <si>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</si>
  <si>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</si>
  <si>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</si>
  <si>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</si>
  <si>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</si>
  <si>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</si>
  <si>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</si>
  <si>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</si>
  <si>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</si>
  <si>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</si>
  <si>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</si>
  <si>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</si>
  <si>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</si>
  <si>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</si>
  <si>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</si>
  <si>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</si>
  <si>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</si>
  <si>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</si>
  <si>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</si>
  <si>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</si>
  <si>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</si>
  <si>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</si>
  <si>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</si>
  <si>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</si>
  <si>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</si>
  <si>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</si>
  <si>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</si>
  <si>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</si>
  <si>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</si>
  <si>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</si>
  <si>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</si>
  <si>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</si>
  <si>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</si>
  <si>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</si>
  <si>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</si>
  <si>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</si>
  <si>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</si>
  <si>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</si>
  <si>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</si>
  <si>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</si>
  <si>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</si>
  <si>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</si>
  <si>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</si>
  <si>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</si>
  <si>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</si>
  <si>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</si>
  <si>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</si>
  <si>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</si>
  <si>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</si>
  <si>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</si>
  <si>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</si>
  <si>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</si>
  <si>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</si>
  <si>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</si>
  <si>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</si>
  <si>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</si>
  <si>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</si>
  <si>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</si>
  <si>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</si>
  <si>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</si>
  <si>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</si>
  <si>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</si>
  <si>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</si>
  <si>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</si>
  <si>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</si>
  <si>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</si>
  <si>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</si>
  <si>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</si>
  <si>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</si>
  <si>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熊本県山江村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</si>
  <si>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</si>
  <si>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</si>
  <si>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</si>
  <si>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</si>
  <si>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</si>
  <si>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</si>
  <si>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</si>
  <si>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</si>
  <si>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</si>
  <si>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</si>
  <si>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</si>
  <si>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</si>
  <si>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</si>
  <si>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</si>
  <si>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</si>
  <si>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</si>
  <si>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</si>
  <si>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</si>
  <si>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</si>
  <si>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</si>
  <si>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</si>
  <si>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</si>
  <si>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</si>
  <si>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</si>
  <si>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</si>
  <si>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</si>
  <si>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</si>
  <si>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</si>
  <si>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</si>
  <si>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</si>
  <si>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</si>
  <si>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</si>
  <si>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</si>
  <si>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</si>
  <si>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</si>
  <si>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</si>
  <si>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簡易水道事業</t>
    <phoneticPr fontId="5"/>
  </si>
  <si>
    <t>法非適用企業</t>
    <phoneticPr fontId="5"/>
  </si>
  <si>
    <t>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</si>
  <si>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</si>
  <si>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</si>
  <si>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</si>
  <si>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</si>
  <si>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</si>
  <si>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</si>
  <si>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</si>
  <si>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</si>
  <si>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</si>
  <si>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</si>
  <si>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</si>
  <si>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</si>
  <si>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</si>
  <si>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</si>
  <si>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</si>
  <si>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</si>
  <si>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</si>
  <si>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</si>
  <si>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</si>
  <si>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</si>
  <si>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</si>
  <si>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</si>
  <si>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</si>
  <si>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</si>
  <si>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</si>
  <si>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</si>
  <si>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</si>
  <si>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</si>
  <si>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</si>
  <si>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</si>
  <si>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</si>
  <si>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</si>
  <si>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</si>
  <si>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</si>
  <si>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</si>
  <si>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</si>
  <si>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</si>
  <si>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</si>
  <si>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</si>
  <si>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</si>
  <si>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</si>
  <si>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</si>
  <si>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</si>
  <si>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</si>
  <si>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</si>
  <si>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</si>
  <si>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</si>
  <si>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</si>
  <si>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</si>
  <si>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</si>
  <si>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</si>
  <si>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</si>
  <si>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</si>
  <si>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</si>
  <si>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</si>
  <si>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</si>
  <si>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</si>
  <si>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</si>
  <si>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</si>
  <si>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</si>
  <si>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t>
    <phoneticPr fontId="5"/>
  </si>
  <si>
    <t>(Ｆ)</t>
    <phoneticPr fontId="5"/>
  </si>
  <si>
    <t>後期高齢者医療事業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</si>
  <si>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</si>
  <si>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</si>
  <si>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</si>
  <si>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</si>
  <si>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</si>
  <si>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</si>
  <si>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</si>
  <si>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</si>
  <si>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</si>
  <si>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</si>
  <si>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</si>
  <si>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</si>
  <si>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</si>
  <si>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</si>
  <si>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</si>
  <si>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</si>
  <si>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</si>
  <si>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</si>
  <si>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</si>
  <si>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</si>
  <si>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</si>
  <si>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</si>
  <si>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</si>
  <si>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</si>
  <si>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</si>
  <si>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</si>
  <si>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</si>
  <si>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</si>
  <si>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</si>
  <si>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</si>
  <si>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</si>
  <si>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</si>
  <si>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</si>
  <si>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</si>
  <si>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</si>
  <si>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</si>
  <si>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</si>
  <si>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</si>
  <si>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</si>
  <si>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</si>
  <si>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</si>
  <si>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</si>
  <si>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</si>
  <si>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</si>
  <si>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</si>
  <si>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</si>
  <si>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</si>
  <si>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</si>
  <si>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</si>
  <si>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</si>
  <si>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</si>
  <si>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</si>
  <si>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</si>
  <si>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</si>
  <si>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</si>
  <si>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</si>
  <si>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</si>
  <si>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</si>
  <si>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</si>
  <si>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</si>
  <si>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</si>
  <si>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</si>
  <si>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</si>
  <si>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</si>
  <si>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</si>
  <si>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</si>
  <si>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</si>
  <si>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</si>
  <si>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</si>
  <si>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</si>
  <si>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</si>
  <si>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</si>
  <si>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</si>
  <si>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</si>
  <si>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</si>
  <si>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</si>
  <si>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</si>
  <si>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</si>
  <si>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</si>
  <si>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</si>
  <si>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</si>
  <si>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</si>
  <si>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</si>
  <si>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</si>
  <si>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3.65</t>
  </si>
  <si>
    <t>後期高齢者医療事業</t>
  </si>
  <si>
    <t>▲ 0.19</t>
  </si>
  <si>
    <t>▲ 0.21</t>
  </si>
  <si>
    <t>▲ 0.25</t>
  </si>
  <si>
    <t>▲ 0.18</t>
  </si>
  <si>
    <t>一般会計</t>
  </si>
  <si>
    <t>介護保険事業</t>
  </si>
  <si>
    <t>国民健康保険事業</t>
  </si>
  <si>
    <t>農業集落排水事業</t>
  </si>
  <si>
    <t>簡易水道事業</t>
  </si>
  <si>
    <t>▲ 0.39</t>
  </si>
  <si>
    <t>その他会計（赤字）</t>
  </si>
  <si>
    <t>その他会計（黒字）</t>
  </si>
  <si>
    <t>H30</t>
    <phoneticPr fontId="5"/>
  </si>
  <si>
    <t>R01</t>
    <phoneticPr fontId="5"/>
  </si>
  <si>
    <t>R02</t>
    <phoneticPr fontId="5"/>
  </si>
  <si>
    <t>R03</t>
    <phoneticPr fontId="5"/>
  </si>
  <si>
    <t>R04</t>
    <phoneticPr fontId="5"/>
  </si>
  <si>
    <t>-</t>
    <phoneticPr fontId="2"/>
  </si>
  <si>
    <t>熊本県市町村総合事務組合</t>
    <rPh sb="0" eb="3">
      <t>クマモトケン</t>
    </rPh>
    <rPh sb="3" eb="6">
      <t>シチョウソン</t>
    </rPh>
    <rPh sb="6" eb="8">
      <t>ソウゴウ</t>
    </rPh>
    <rPh sb="8" eb="10">
      <t>ジム</t>
    </rPh>
    <rPh sb="10" eb="12">
      <t>クミアイ</t>
    </rPh>
    <phoneticPr fontId="2"/>
  </si>
  <si>
    <t>特別会計（交通災害共済事業)分を含む</t>
    <rPh sb="0" eb="2">
      <t>トクベツ</t>
    </rPh>
    <rPh sb="2" eb="4">
      <t>カイケイ</t>
    </rPh>
    <rPh sb="5" eb="11">
      <t>コウツウサイガイキョウサイ</t>
    </rPh>
    <rPh sb="11" eb="13">
      <t>ジギョウ</t>
    </rPh>
    <rPh sb="14" eb="15">
      <t>ブン</t>
    </rPh>
    <rPh sb="16" eb="17">
      <t>フク</t>
    </rPh>
    <phoneticPr fontId="2"/>
  </si>
  <si>
    <t>人吉下球磨消防組合</t>
    <rPh sb="0" eb="2">
      <t>ヒトヨシ</t>
    </rPh>
    <rPh sb="2" eb="3">
      <t>シモ</t>
    </rPh>
    <rPh sb="3" eb="5">
      <t>クマ</t>
    </rPh>
    <rPh sb="5" eb="7">
      <t>ショウボウ</t>
    </rPh>
    <rPh sb="7" eb="9">
      <t>クミアイ</t>
    </rPh>
    <phoneticPr fontId="2"/>
  </si>
  <si>
    <t>人吉球磨広域行政組合（一般会計）</t>
    <rPh sb="0" eb="2">
      <t>ヒトヨシ</t>
    </rPh>
    <rPh sb="2" eb="4">
      <t>クマ</t>
    </rPh>
    <rPh sb="4" eb="10">
      <t>コウイキギョウセイクミアイ</t>
    </rPh>
    <rPh sb="11" eb="13">
      <t>イッパン</t>
    </rPh>
    <rPh sb="13" eb="15">
      <t>カイケイ</t>
    </rPh>
    <phoneticPr fontId="2"/>
  </si>
  <si>
    <t>繰越明許2,970千円</t>
    <rPh sb="0" eb="2">
      <t>クリコシ</t>
    </rPh>
    <rPh sb="2" eb="4">
      <t>メイキョ</t>
    </rPh>
    <rPh sb="9" eb="11">
      <t>センエン</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</si>
  <si>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</si>
  <si>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5">
      <t>ケイ</t>
    </rPh>
    <phoneticPr fontId="2"/>
  </si>
  <si>
    <t>株式会社やまえ</t>
    <rPh sb="0" eb="4">
      <t>カブシキガイシャ</t>
    </rPh>
    <phoneticPr fontId="2"/>
  </si>
  <si>
    <t>くま川鉄道株式会社</t>
    <rPh sb="2" eb="3">
      <t>カワ</t>
    </rPh>
    <rPh sb="3" eb="5">
      <t>テツドウ</t>
    </rPh>
    <rPh sb="5" eb="9">
      <t>カブシキガイシャ</t>
    </rPh>
    <phoneticPr fontId="2"/>
  </si>
  <si>
    <t>村有施設整備基金</t>
    <rPh sb="0" eb="2">
      <t>ソンユウ</t>
    </rPh>
    <rPh sb="2" eb="4">
      <t>シセツ</t>
    </rPh>
    <rPh sb="4" eb="6">
      <t>セイビ</t>
    </rPh>
    <rPh sb="6" eb="8">
      <t>キキン</t>
    </rPh>
    <phoneticPr fontId="5"/>
  </si>
  <si>
    <t>ふるさと応援基金</t>
    <rPh sb="4" eb="6">
      <t>オウエン</t>
    </rPh>
    <rPh sb="6" eb="8">
      <t>キキン</t>
    </rPh>
    <phoneticPr fontId="2"/>
  </si>
  <si>
    <t>社会福祉振興基金</t>
    <rPh sb="0" eb="2">
      <t>シャカイ</t>
    </rPh>
    <rPh sb="2" eb="4">
      <t>フクシ</t>
    </rPh>
    <rPh sb="4" eb="6">
      <t>シンコウ</t>
    </rPh>
    <rPh sb="6" eb="8">
      <t>キキン</t>
    </rPh>
    <phoneticPr fontId="2"/>
  </si>
  <si>
    <t>学校建築基金</t>
    <rPh sb="0" eb="2">
      <t>ガッコウ</t>
    </rPh>
    <rPh sb="2" eb="4">
      <t>ケンチク</t>
    </rPh>
    <rPh sb="4" eb="6">
      <t>キキン</t>
    </rPh>
    <phoneticPr fontId="2"/>
  </si>
  <si>
    <t>庁舎改築基金</t>
    <rPh sb="0" eb="2">
      <t>チョウシャ</t>
    </rPh>
    <rPh sb="2" eb="4">
      <t>カイチク</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</si>
</sst>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330026</c:v>
                </c:pt>
                <c:pt idx="4">
                  <c:v>278179</c:v>
                </c:pt>
              </c:numCache>
            </c:numRef>
          </c:val>
          <c:smooth val="0"/>
          <c:extLst>
            <c:ext xmlns:c16="http://schemas.microsoft.com/office/drawing/2014/chart" uri="{C3380CC4-5D6E-409C-BE32-E72D297353CC}">
              <c16:uniqueId val="{00000000-3C80-47AD-A116-BF56FCE95F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118261</c:v>
                </c:pt>
                <c:pt idx="1">
                  <c:v>129646</c:v>
                </c:pt>
                <c:pt idx="2">
                  <c:v>105793</c:v>
                </c:pt>
                <c:pt idx="3">
                  <c:v>48128</c:v>
                </c:pt>
                <c:pt idx="4">
                  <c:v>166575</c:v>
                </c:pt>
              </c:numCache>
            </c:numRef>
          </c:val>
          <c:smooth val="0"/>
          <c:extLst>
            <c:ext xmlns:c16="http://schemas.microsoft.com/office/drawing/2014/chart" uri="{C3380CC4-5D6E-409C-BE32-E72D297353CC}">
              <c16:uniqueId val="{00000001-3C80-47AD-A116-BF56FCE95F1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c:v>
                </c:pt>
                <c:pt idx="1">
                  <c:v>17.34</c:v>
                </c:pt>
                <c:pt idx="2">
                  <c:v>31.89</c:v>
                </c:pt>
                <c:pt idx="3">
                  <c:v>31.1</c:v>
                </c:pt>
                <c:pt idx="4">
                  <c:v>32.700000000000003</c:v>
                </c:pt>
              </c:numCache>
            </c:numRef>
          </c:val>
          <c:extLst>
            <c:ext xmlns:c16="http://schemas.microsoft.com/office/drawing/2014/chart" uri="{C3380CC4-5D6E-409C-BE32-E72D297353CC}">
              <c16:uniqueId val="{00000000-F34C-4F4F-A42C-8B7C1BA5BB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48.96</c:v>
                </c:pt>
                <c:pt idx="1">
                  <c:v>43.95</c:v>
                </c:pt>
                <c:pt idx="2">
                  <c:v>39.89</c:v>
                </c:pt>
                <c:pt idx="3">
                  <c:v>42.5</c:v>
                </c:pt>
                <c:pt idx="4">
                  <c:v>49.64</c:v>
                </c:pt>
              </c:numCache>
            </c:numRef>
          </c:val>
          <c:extLst>
            <c:ext xmlns:c16="http://schemas.microsoft.com/office/drawing/2014/chart" uri="{C3380CC4-5D6E-409C-BE32-E72D297353CC}">
              <c16:uniqueId val="{00000001-F34C-4F4F-A42C-8B7C1BA5BB9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-3.65</c:v>
                </c:pt>
                <c:pt idx="1">
                  <c:v>1.43</c:v>
                </c:pt>
                <c:pt idx="2">
                  <c:v>13.41</c:v>
                </c:pt>
                <c:pt idx="3">
                  <c:v>8.1999999999999993</c:v>
                </c:pt>
                <c:pt idx="4">
                  <c:v>4.63</c:v>
                </c:pt>
              </c:numCache>
            </c:numRef>
          </c:val>
          <c:smooth val="0"/>
          <c:extLst>
            <c:ext xmlns:c16="http://schemas.microsoft.com/office/drawing/2014/chart" uri="{C3380CC4-5D6E-409C-BE32-E72D297353CC}">
              <c16:uniqueId val="{00000002-F34C-4F4F-A42C-8B7C1BA5BB9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142-444B-AFFE-63563BE291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142-444B-AFFE-63563BE2913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142-444B-AFFE-63563BE2913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142-444B-AFFE-63563BE29135}"/>
            </c:ext>
          </c:extLst>
        </c:ser>
        <c:ser>
          <c:idx val="4"/>
          <c:order val="4"/>
          <c:tx>
            <c:strRef>
              <c:f>データシート!$A$31</c:f>
              <c:strCache>
                <c:ptCount val="1"/>
                <c:pt idx="0">
                  <c:v>簡易水道事業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0.19</c:v>
                </c:pt>
                <c:pt idx="2">
                  <c:v>#N/A</c:v>
                </c:pt>
                <c:pt idx="3">
                  <c:v>7.0000000000000007E-2</c:v>
                </c:pt>
                <c:pt idx="4">
                  <c:v>0.39</c:v>
                </c:pt>
                <c:pt idx="5">
                  <c:v>#N/A</c:v>
                </c:pt>
                <c:pt idx="6">
                  <c:v>#N/A</c:v>
                </c:pt>
                <c:pt idx="7">
                  <c:v>0.05</c:v>
                </c:pt>
                <c:pt idx="8">
                  <c:v>#N/A</c:v>
                </c:pt>
                <c:pt idx="9">
                  <c:v>0.16</c:v>
                </c:pt>
              </c:numCache>
            </c:numRef>
          </c:val>
          <c:extLst>
            <c:ext xmlns:c16="http://schemas.microsoft.com/office/drawing/2014/chart" uri="{C3380CC4-5D6E-409C-BE32-E72D297353CC}">
              <c16:uniqueId val="{00000004-A142-444B-AFFE-63563BE29135}"/>
            </c:ext>
          </c:extLst>
        </c:ser>
        <c:ser>
          <c:idx val="5"/>
          <c:order val="5"/>
          <c:tx>
            <c:strRef>
              <c:f>データシート!$A$32</c:f>
              <c:strCache>
                <c:ptCount val="1"/>
                <c:pt idx="0">
                  <c:v>農業集落排水事業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0.38</c:v>
                </c:pt>
                <c:pt idx="2">
                  <c:v>#N/A</c:v>
                </c:pt>
                <c:pt idx="3">
                  <c:v>0.37</c:v>
                </c:pt>
                <c:pt idx="4">
                  <c:v>#N/A</c:v>
                </c:pt>
                <c:pt idx="5">
                  <c:v>0.4</c:v>
                </c:pt>
                <c:pt idx="6">
                  <c:v>#N/A</c:v>
                </c:pt>
                <c:pt idx="7">
                  <c:v>0.28999999999999998</c:v>
                </c:pt>
                <c:pt idx="8">
                  <c:v>#N/A</c:v>
                </c:pt>
                <c:pt idx="9">
                  <c:v>0.25</c:v>
                </c:pt>
              </c:numCache>
            </c:numRef>
          </c:val>
          <c:extLst>
            <c:ext xmlns:c16="http://schemas.microsoft.com/office/drawing/2014/chart" uri="{C3380CC4-5D6E-409C-BE32-E72D297353CC}">
              <c16:uniqueId val="{00000005-A142-444B-AFFE-63563BE29135}"/>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2.08</c:v>
                </c:pt>
                <c:pt idx="2">
                  <c:v>#N/A</c:v>
                </c:pt>
                <c:pt idx="3">
                  <c:v>3.18</c:v>
                </c:pt>
                <c:pt idx="4">
                  <c:v>#N/A</c:v>
                </c:pt>
                <c:pt idx="5">
                  <c:v>2.4900000000000002</c:v>
                </c:pt>
                <c:pt idx="6">
                  <c:v>#N/A</c:v>
                </c:pt>
                <c:pt idx="7">
                  <c:v>1.42</c:v>
                </c:pt>
                <c:pt idx="8">
                  <c:v>#N/A</c:v>
                </c:pt>
                <c:pt idx="9">
                  <c:v>1.23</c:v>
                </c:pt>
              </c:numCache>
            </c:numRef>
          </c:val>
          <c:extLst>
            <c:ext xmlns:c16="http://schemas.microsoft.com/office/drawing/2014/chart" uri="{C3380CC4-5D6E-409C-BE32-E72D297353CC}">
              <c16:uniqueId val="{00000006-A142-444B-AFFE-63563BE29135}"/>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1.86</c:v>
                </c:pt>
                <c:pt idx="2">
                  <c:v>#N/A</c:v>
                </c:pt>
                <c:pt idx="3">
                  <c:v>2.11</c:v>
                </c:pt>
                <c:pt idx="4">
                  <c:v>#N/A</c:v>
                </c:pt>
                <c:pt idx="5">
                  <c:v>2.29</c:v>
                </c:pt>
                <c:pt idx="6">
                  <c:v>#N/A</c:v>
                </c:pt>
                <c:pt idx="7">
                  <c:v>1.78</c:v>
                </c:pt>
                <c:pt idx="8">
                  <c:v>#N/A</c:v>
                </c:pt>
                <c:pt idx="9">
                  <c:v>2.2200000000000002</c:v>
                </c:pt>
              </c:numCache>
            </c:numRef>
          </c:val>
          <c:extLst>
            <c:ext xmlns:c16="http://schemas.microsoft.com/office/drawing/2014/chart" uri="{C3380CC4-5D6E-409C-BE32-E72D297353CC}">
              <c16:uniqueId val="{00000007-A142-444B-AFFE-63563BE2913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c:v>
                </c:pt>
                <c:pt idx="2">
                  <c:v>#N/A</c:v>
                </c:pt>
                <c:pt idx="3">
                  <c:v>17.329999999999998</c:v>
                </c:pt>
                <c:pt idx="4">
                  <c:v>#N/A</c:v>
                </c:pt>
                <c:pt idx="5">
                  <c:v>31.88</c:v>
                </c:pt>
                <c:pt idx="6">
                  <c:v>#N/A</c:v>
                </c:pt>
                <c:pt idx="7">
                  <c:v>31.1</c:v>
                </c:pt>
                <c:pt idx="8">
                  <c:v>#N/A</c:v>
                </c:pt>
                <c:pt idx="9">
                  <c:v>32.700000000000003</c:v>
                </c:pt>
              </c:numCache>
            </c:numRef>
          </c:val>
          <c:extLst>
            <c:ext xmlns:c16="http://schemas.microsoft.com/office/drawing/2014/chart" uri="{C3380CC4-5D6E-409C-BE32-E72D297353CC}">
              <c16:uniqueId val="{00000008-A142-444B-AFFE-63563BE29135}"/>
            </c:ext>
          </c:extLst>
        </c:ser>
        <c:ser>
          <c:idx val="9"/>
          <c:order val="9"/>
          <c:tx>
            <c:strRef>
              <c:f>データシート!$A$36</c:f>
              <c:strCache>
                <c:ptCount val="1"/>
                <c:pt idx="0">
                  <c:v>後期高齢者医療事業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0.19</c:v>
                </c:pt>
                <c:pt idx="1">
                  <c:v>#N/A</c:v>
                </c:pt>
                <c:pt idx="2">
                  <c:v>0.21</c:v>
                </c:pt>
                <c:pt idx="3">
                  <c:v>#N/A</c:v>
                </c:pt>
                <c:pt idx="4">
                  <c:v>0.21</c:v>
                </c:pt>
                <c:pt idx="5">
                  <c:v>#N/A</c:v>
                </c:pt>
                <c:pt idx="6">
                  <c:v>0.25</c:v>
                </c:pt>
                <c:pt idx="7">
                  <c:v>#N/A</c:v>
                </c:pt>
                <c:pt idx="8">
                  <c:v>0.18</c:v>
                </c:pt>
                <c:pt idx="9">
                  <c:v>#N/A</c:v>
                </c:pt>
              </c:numCache>
            </c:numRef>
          </c:val>
          <c:extLst>
            <c:ext xmlns:c16="http://schemas.microsoft.com/office/drawing/2014/chart" uri="{C3380CC4-5D6E-409C-BE32-E72D297353CC}">
              <c16:uniqueId val="{00000009-A142-444B-AFFE-63563BE2913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370</c:v>
                </c:pt>
                <c:pt idx="5">
                  <c:v>356</c:v>
                </c:pt>
                <c:pt idx="8">
                  <c:v>347</c:v>
                </c:pt>
                <c:pt idx="11">
                  <c:v>349</c:v>
                </c:pt>
                <c:pt idx="14">
                  <c:v>303</c:v>
                </c:pt>
              </c:numCache>
            </c:numRef>
          </c:val>
          <c:extLst>
            <c:ext xmlns:c16="http://schemas.microsoft.com/office/drawing/2014/chart" uri="{C3380CC4-5D6E-409C-BE32-E72D297353CC}">
              <c16:uniqueId val="{00000000-72B4-48A4-959E-9DF0AE82FF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2B4-48A4-959E-9DF0AE82FF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2B4-48A4-959E-9DF0AE82FF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c:v>
                </c:pt>
                <c:pt idx="3">
                  <c:v>9</c:v>
                </c:pt>
                <c:pt idx="6">
                  <c:v>9</c:v>
                </c:pt>
                <c:pt idx="9">
                  <c:v>9</c:v>
                </c:pt>
                <c:pt idx="12">
                  <c:v>5</c:v>
                </c:pt>
              </c:numCache>
            </c:numRef>
          </c:val>
          <c:extLst>
            <c:ext xmlns:c16="http://schemas.microsoft.com/office/drawing/2014/chart" uri="{C3380CC4-5D6E-409C-BE32-E72D297353CC}">
              <c16:uniqueId val="{00000003-72B4-48A4-959E-9DF0AE82FF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161</c:v>
                </c:pt>
                <c:pt idx="3">
                  <c:v>156</c:v>
                </c:pt>
                <c:pt idx="6">
                  <c:v>159</c:v>
                </c:pt>
                <c:pt idx="9">
                  <c:v>154</c:v>
                </c:pt>
                <c:pt idx="12">
                  <c:v>120</c:v>
                </c:pt>
              </c:numCache>
            </c:numRef>
          </c:val>
          <c:extLst>
            <c:ext xmlns:c16="http://schemas.microsoft.com/office/drawing/2014/chart" uri="{C3380CC4-5D6E-409C-BE32-E72D297353CC}">
              <c16:uniqueId val="{00000004-72B4-48A4-959E-9DF0AE82FF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B4-48A4-959E-9DF0AE82FF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2B4-48A4-959E-9DF0AE82FF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373</c:v>
                </c:pt>
                <c:pt idx="3">
                  <c:v>368</c:v>
                </c:pt>
                <c:pt idx="6">
                  <c:v>357</c:v>
                </c:pt>
                <c:pt idx="9">
                  <c:v>374</c:v>
                </c:pt>
                <c:pt idx="12">
                  <c:v>329</c:v>
                </c:pt>
              </c:numCache>
            </c:numRef>
          </c:val>
          <c:extLst>
            <c:ext xmlns:c16="http://schemas.microsoft.com/office/drawing/2014/chart" uri="{C3380CC4-5D6E-409C-BE32-E72D297353CC}">
              <c16:uniqueId val="{00000007-72B4-48A4-959E-9DF0AE82FF6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173</c:v>
                </c:pt>
                <c:pt idx="2">
                  <c:v>#N/A</c:v>
                </c:pt>
                <c:pt idx="3">
                  <c:v>#N/A</c:v>
                </c:pt>
                <c:pt idx="4">
                  <c:v>177</c:v>
                </c:pt>
                <c:pt idx="5">
                  <c:v>#N/A</c:v>
                </c:pt>
                <c:pt idx="6">
                  <c:v>#N/A</c:v>
                </c:pt>
                <c:pt idx="7">
                  <c:v>178</c:v>
                </c:pt>
                <c:pt idx="8">
                  <c:v>#N/A</c:v>
                </c:pt>
                <c:pt idx="9">
                  <c:v>#N/A</c:v>
                </c:pt>
                <c:pt idx="10">
                  <c:v>188</c:v>
                </c:pt>
                <c:pt idx="11">
                  <c:v>#N/A</c:v>
                </c:pt>
                <c:pt idx="12">
                  <c:v>#N/A</c:v>
                </c:pt>
                <c:pt idx="13">
                  <c:v>151</c:v>
                </c:pt>
                <c:pt idx="14">
                  <c:v>#N/A</c:v>
                </c:pt>
              </c:numCache>
            </c:numRef>
          </c:val>
          <c:smooth val="0"/>
          <c:extLst>
            <c:ext xmlns:c16="http://schemas.microsoft.com/office/drawing/2014/chart" uri="{C3380CC4-5D6E-409C-BE32-E72D297353CC}">
              <c16:uniqueId val="{00000008-72B4-48A4-959E-9DF0AE82FF6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2581</c:v>
                </c:pt>
                <c:pt idx="5">
                  <c:v>2726</c:v>
                </c:pt>
                <c:pt idx="8">
                  <c:v>2600</c:v>
                </c:pt>
                <c:pt idx="11">
                  <c:v>2477</c:v>
                </c:pt>
                <c:pt idx="14">
                  <c:v>2551</c:v>
                </c:pt>
              </c:numCache>
            </c:numRef>
          </c:val>
          <c:extLst>
            <c:ext xmlns:c16="http://schemas.microsoft.com/office/drawing/2014/chart" uri="{C3380CC4-5D6E-409C-BE32-E72D297353CC}">
              <c16:uniqueId val="{00000000-ECFB-4060-9C0E-E1116C4607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317</c:v>
                </c:pt>
                <c:pt idx="5">
                  <c:v>292</c:v>
                </c:pt>
                <c:pt idx="8">
                  <c:v>276</c:v>
                </c:pt>
                <c:pt idx="11">
                  <c:v>253</c:v>
                </c:pt>
                <c:pt idx="14">
                  <c:v>233</c:v>
                </c:pt>
              </c:numCache>
            </c:numRef>
          </c:val>
          <c:extLst>
            <c:ext xmlns:c16="http://schemas.microsoft.com/office/drawing/2014/chart" uri="{C3380CC4-5D6E-409C-BE32-E72D297353CC}">
              <c16:uniqueId val="{00000001-ECFB-4060-9C0E-E1116C4607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2378</c:v>
                </c:pt>
                <c:pt idx="5">
                  <c:v>2212</c:v>
                </c:pt>
                <c:pt idx="8">
                  <c:v>2338</c:v>
                </c:pt>
                <c:pt idx="11">
                  <c:v>2578</c:v>
                </c:pt>
                <c:pt idx="14">
                  <c:v>2648</c:v>
                </c:pt>
              </c:numCache>
            </c:numRef>
          </c:val>
          <c:extLst>
            <c:ext xmlns:c16="http://schemas.microsoft.com/office/drawing/2014/chart" uri="{C3380CC4-5D6E-409C-BE32-E72D297353CC}">
              <c16:uniqueId val="{00000002-ECFB-4060-9C0E-E1116C4607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CFB-4060-9C0E-E1116C4607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CFB-4060-9C0E-E1116C4607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FB-4060-9C0E-E1116C4607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418</c:v>
                </c:pt>
                <c:pt idx="3">
                  <c:v>400</c:v>
                </c:pt>
                <c:pt idx="6">
                  <c:v>384</c:v>
                </c:pt>
                <c:pt idx="9">
                  <c:v>362</c:v>
                </c:pt>
                <c:pt idx="12">
                  <c:v>334</c:v>
                </c:pt>
              </c:numCache>
            </c:numRef>
          </c:val>
          <c:extLst>
            <c:ext xmlns:c16="http://schemas.microsoft.com/office/drawing/2014/chart" uri="{C3380CC4-5D6E-409C-BE32-E72D297353CC}">
              <c16:uniqueId val="{00000006-ECFB-4060-9C0E-E1116C4607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39</c:v>
                </c:pt>
                <c:pt idx="3">
                  <c:v>32</c:v>
                </c:pt>
                <c:pt idx="6">
                  <c:v>25</c:v>
                </c:pt>
                <c:pt idx="9">
                  <c:v>21</c:v>
                </c:pt>
                <c:pt idx="12">
                  <c:v>35</c:v>
                </c:pt>
              </c:numCache>
            </c:numRef>
          </c:val>
          <c:extLst>
            <c:ext xmlns:c16="http://schemas.microsoft.com/office/drawing/2014/chart" uri="{C3380CC4-5D6E-409C-BE32-E72D297353CC}">
              <c16:uniqueId val="{00000007-ECFB-4060-9C0E-E1116C4607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1127</c:v>
                </c:pt>
                <c:pt idx="3">
                  <c:v>1011</c:v>
                </c:pt>
                <c:pt idx="6">
                  <c:v>1006</c:v>
                </c:pt>
                <c:pt idx="9">
                  <c:v>891</c:v>
                </c:pt>
                <c:pt idx="12">
                  <c:v>843</c:v>
                </c:pt>
              </c:numCache>
            </c:numRef>
          </c:val>
          <c:extLst>
            <c:ext xmlns:c16="http://schemas.microsoft.com/office/drawing/2014/chart" uri="{C3380CC4-5D6E-409C-BE32-E72D297353CC}">
              <c16:uniqueId val="{00000008-ECFB-4060-9C0E-E1116C4607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3</c:v>
                </c:pt>
                <c:pt idx="9">
                  <c:v>0</c:v>
                </c:pt>
                <c:pt idx="12">
                  <c:v>3</c:v>
                </c:pt>
              </c:numCache>
            </c:numRef>
          </c:val>
          <c:extLst>
            <c:ext xmlns:c16="http://schemas.microsoft.com/office/drawing/2014/chart" uri="{C3380CC4-5D6E-409C-BE32-E72D297353CC}">
              <c16:uniqueId val="{00000009-ECFB-4060-9C0E-E1116C4607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3371</c:v>
                </c:pt>
                <c:pt idx="3">
                  <c:v>3437</c:v>
                </c:pt>
                <c:pt idx="6">
                  <c:v>3405</c:v>
                </c:pt>
                <c:pt idx="9">
                  <c:v>3246</c:v>
                </c:pt>
                <c:pt idx="12">
                  <c:v>3357</c:v>
                </c:pt>
              </c:numCache>
            </c:numRef>
          </c:val>
          <c:extLst>
            <c:ext xmlns:c16="http://schemas.microsoft.com/office/drawing/2014/chart" uri="{C3380CC4-5D6E-409C-BE32-E72D297353CC}">
              <c16:uniqueId val="{0000000A-ECFB-4060-9C0E-E1116C46076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CFB-4060-9C0E-E1116C46076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778</c:v>
                </c:pt>
                <c:pt idx="1">
                  <c:v>909</c:v>
                </c:pt>
                <c:pt idx="2">
                  <c:v>1006</c:v>
                </c:pt>
              </c:numCache>
            </c:numRef>
          </c:val>
          <c:extLst>
            <c:ext xmlns:c16="http://schemas.microsoft.com/office/drawing/2014/chart" uri="{C3380CC4-5D6E-409C-BE32-E72D297353CC}">
              <c16:uniqueId val="{00000000-93A1-4DC2-965D-54D07FC5B5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283</c:v>
                </c:pt>
                <c:pt idx="1">
                  <c:v>314</c:v>
                </c:pt>
                <c:pt idx="2">
                  <c:v>304</c:v>
                </c:pt>
              </c:numCache>
            </c:numRef>
          </c:val>
          <c:extLst>
            <c:ext xmlns:c16="http://schemas.microsoft.com/office/drawing/2014/chart" uri="{C3380CC4-5D6E-409C-BE32-E72D297353CC}">
              <c16:uniqueId val="{00000001-93A1-4DC2-965D-54D07FC5B5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1054</c:v>
                </c:pt>
                <c:pt idx="1">
                  <c:v>1161</c:v>
                </c:pt>
                <c:pt idx="2">
                  <c:v>1144</c:v>
                </c:pt>
              </c:numCache>
            </c:numRef>
          </c:val>
          <c:extLst>
            <c:ext xmlns:c16="http://schemas.microsoft.com/office/drawing/2014/chart" uri="{C3380CC4-5D6E-409C-BE32-E72D297353CC}">
              <c16:uniqueId val="{00000002-93A1-4DC2-965D-54D07FC5B57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令和元年度以降元利償還金、算入公債費は減少傾向にあり、令和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年度は一番低い数値となった。平成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年度に借入れた地域情報整備基盤事業の償還（</a:t>
          </a:r>
          <a:r>
            <a:rPr kumimoji="1" lang="en-US" altLang="ja-JP" sz="1400">
              <a:latin typeface="ＭＳ ゴシック" pitchFamily="49" charset="-128"/>
              <a:ea typeface="ＭＳ ゴシック" pitchFamily="49" charset="-128"/>
            </a:rPr>
            <a:t>514,100</a:t>
          </a:r>
          <a:r>
            <a:rPr kumimoji="1" lang="ja-JP" altLang="en-US" sz="1400">
              <a:latin typeface="ＭＳ ゴシック" pitchFamily="49" charset="-128"/>
              <a:ea typeface="ＭＳ ゴシック" pitchFamily="49" charset="-128"/>
            </a:rPr>
            <a:t>千円）が終わったことが要因と推察される。今後も計画的な事業の推進及び適正化を図り、財政健全化を図る。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将来負担額については、前年度より増額となった一方、充当可能基金が増加したため、ある一定の改善傾向がみられる。</a:t>
          </a:r>
        </a:p>
        <a:p>
          <a:r>
            <a:rPr kumimoji="1" lang="ja-JP" altLang="en-US" sz="1400">
              <a:latin typeface="ＭＳ ゴシック" pitchFamily="49" charset="-128"/>
              <a:ea typeface="ＭＳ ゴシック" pitchFamily="49" charset="-128"/>
            </a:rPr>
            <a:t>　今後も将来負担比率が発生しないよう、健全な財政運営に努めていく。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熊本県山江村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財政調整基金の大幅な積戻しやふるさと応援基金の増額により、基金残高は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予算の範囲内で積み立てを行っていく方針であるが、特定財源の確保が厳しいことから、取り崩す額が今後増加することが懸念される。しかし、取り崩した額の満額積戻しを基本方針とし、今後も健全な財政運営に努め、保有目標額確保を図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①村有施設整備基金：村有施設整備費用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つの項目を設定し基金を募り、それぞれ積立をおこなうもの。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③社会福祉振興基金：高齢者等の保健福祉の推進を図るために運用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④学校施設基金：学校施設建築費用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⑤庁舎改築基金：庁舎改築費用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ふるさと応援基金については大幅な増となったが、土地改良事業の完了に伴い基金を取り崩ししたため、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各特定目的基金に保有目標を設け積み立てを行っているが、財源の確保のためふるさと応援基金など一部取り崩す予定である。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千円に対し、積戻し額が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千円を積み立てることができたが、今後、財源の確保取り崩しにより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千円程度になる見込みである。また、財源を確保するためにも財政調整基金を取り崩す額を調整し、標準財政規模の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相当額となるように積み立てをおこなっていく。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年度に整備したデジタル行政防災無線の元利償還金として、平成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年度より取崩しを行っている。令和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千円を積み戻すこととなった。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元利償還金が年々増加していく傾向にあるため、満額積戻しにすることが厳しい状況が考えられるが、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千円程度になるよう調整をおこなっていく。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3,276
3,269
121.19
5,343,308
4,666,383
662,625
2,026,244
3,357,147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令和元年度から同水準で推移しており、類似団体より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と大きく下回っている状況となっている。人口減少や村内に中心となる産業がないため、自主財源に乏しく財政基盤が弱い。いまだ景気の回復が見られない状況の中、新型コロナウイルスや物価高騰による経済循環の鈍化も相まって、なかなか改善されない状況である。自主財源確保のために、基幹産業である農林漁業に対する支援策をはじめ、地場産業の育成に力を入れ税収の底上げに繋げ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8" name="直線コネクタ 67"/>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2133</xdr:rowOff>
    </xdr:from>
    <xdr:ext cx="762000" cy="259045"/>
    <xdr:sp macro="" textlink="">
      <xdr:nvSpPr>
        <xdr:cNvPr id="69" name="財政力平均値テキスト"/>
        <xdr:cNvSpPr txBox="1"/>
      </xdr:nvSpPr>
      <xdr:spPr>
        <a:xfrm>
          <a:off x="5041900" y="7374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xdr:cNvSpPr/>
      </xdr:nvSpPr>
      <xdr:spPr>
        <a:xfrm>
          <a:off x="49022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1" name="直線コネクタ 70"/>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xdr:cNvSpPr/>
      </xdr:nvSpPr>
      <xdr:spPr>
        <a:xfrm>
          <a:off x="4064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89340</xdr:rowOff>
    </xdr:from>
    <xdr:ext cx="736600" cy="259045"/>
    <xdr:sp macro="" textlink="">
      <xdr:nvSpPr>
        <xdr:cNvPr id="73" name="テキスト ボックス 72"/>
        <xdr:cNvSpPr txBox="1"/>
      </xdr:nvSpPr>
      <xdr:spPr>
        <a:xfrm>
          <a:off x="3733800" y="729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41910</xdr:rowOff>
    </xdr:from>
    <xdr:to>
      <xdr:col>15</xdr:col>
      <xdr:colOff>133350</xdr:colOff>
      <xdr:row>44</xdr:row>
      <xdr:rowOff>143510</xdr:rowOff>
    </xdr:to>
    <xdr:sp macro="" textlink="">
      <xdr:nvSpPr>
        <xdr:cNvPr id="75" name="フローチャート: 判断 74"/>
        <xdr:cNvSpPr/>
      </xdr:nvSpPr>
      <xdr:spPr>
        <a:xfrm>
          <a:off x="3175000" y="758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153687</xdr:rowOff>
    </xdr:from>
    <xdr:ext cx="762000" cy="259045"/>
    <xdr:sp macro="" textlink="">
      <xdr:nvSpPr>
        <xdr:cNvPr id="76" name="テキスト ボックス 75"/>
        <xdr:cNvSpPr txBox="1"/>
      </xdr:nvSpPr>
      <xdr:spPr>
        <a:xfrm>
          <a:off x="2844800" y="735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132927</xdr:rowOff>
    </xdr:to>
    <xdr:cxnSp macro="">
      <xdr:nvCxnSpPr>
        <xdr:cNvPr id="77" name="直線コネクタ 76"/>
        <xdr:cNvCxnSpPr/>
      </xdr:nvCxnSpPr>
      <xdr:spPr>
        <a:xfrm flipV="1">
          <a:off x="1447800" y="76686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49954</xdr:rowOff>
    </xdr:from>
    <xdr:to>
      <xdr:col>7</xdr:col>
      <xdr:colOff>31750</xdr:colOff>
      <xdr:row>44</xdr:row>
      <xdr:rowOff>151554</xdr:rowOff>
    </xdr:to>
    <xdr:sp macro="" textlink="">
      <xdr:nvSpPr>
        <xdr:cNvPr id="80" name="フローチャート: 判断 79"/>
        <xdr:cNvSpPr/>
      </xdr:nvSpPr>
      <xdr:spPr>
        <a:xfrm>
          <a:off x="1397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161731</xdr:rowOff>
    </xdr:from>
    <xdr:ext cx="762000" cy="259045"/>
    <xdr:sp macro="" textlink="">
      <xdr:nvSpPr>
        <xdr:cNvPr id="81" name="テキスト ボックス 80"/>
        <xdr:cNvSpPr txBox="1"/>
      </xdr:nvSpPr>
      <xdr:spPr>
        <a:xfrm>
          <a:off x="1066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7" name="楕円 86"/>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141410</xdr:rowOff>
    </xdr:from>
    <xdr:ext cx="762000" cy="259045"/>
    <xdr:sp macro="" textlink="">
      <xdr:nvSpPr>
        <xdr:cNvPr id="88" name="財政力該当値テキスト"/>
        <xdr:cNvSpPr txBox="1"/>
      </xdr:nvSpPr>
      <xdr:spPr>
        <a:xfrm>
          <a:off x="5041900" y="751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89" name="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1" name="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3" name="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82127</xdr:rowOff>
    </xdr:from>
    <xdr:to>
      <xdr:col>7</xdr:col>
      <xdr:colOff>31750</xdr:colOff>
      <xdr:row>45</xdr:row>
      <xdr:rowOff>12277</xdr:rowOff>
    </xdr:to>
    <xdr:sp macro="" textlink="">
      <xdr:nvSpPr>
        <xdr:cNvPr id="95" name="楕円 94"/>
        <xdr:cNvSpPr/>
      </xdr:nvSpPr>
      <xdr:spPr>
        <a:xfrm>
          <a:off x="1397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168504</xdr:rowOff>
    </xdr:from>
    <xdr:ext cx="762000" cy="259045"/>
    <xdr:sp macro="" textlink="">
      <xdr:nvSpPr>
        <xdr:cNvPr id="96" name="テキスト ボックス 95"/>
        <xdr:cNvSpPr txBox="1"/>
      </xdr:nvSpPr>
      <xdr:spPr>
        <a:xfrm>
          <a:off x="1066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令和４年度も</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を下回る結果となったが、例年と比較すると令和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復旧、コロナ関連事業の増により経常収支が例年より減額となっていたことが要因と思われる。今後経常収支比率が増になることが見込まれるため、人件費・物件費や事業費の見直しを行い、将来的には８５％を目標に、歳入・歳出の両面から改善を図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xdr:cNvCxnSpPr/>
      </xdr:nvCxnSpPr>
      <xdr:spPr>
        <a:xfrm flipV="1">
          <a:off x="4953000" y="10067079"/>
          <a:ext cx="0" cy="1435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xdr:cNvSpPr txBox="1"/>
      </xdr:nvSpPr>
      <xdr:spPr>
        <a:xfrm>
          <a:off x="5041900" y="9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xdr:cNvCxnSpPr/>
      </xdr:nvCxnSpPr>
      <xdr:spPr>
        <a:xfrm>
          <a:off x="4864100" y="1006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67521</xdr:rowOff>
    </xdr:from>
    <xdr:to>
      <xdr:col>23</xdr:col>
      <xdr:colOff>133350</xdr:colOff>
      <xdr:row>64</xdr:row>
      <xdr:rowOff>135890</xdr:rowOff>
    </xdr:to>
    <xdr:cxnSp macro="">
      <xdr:nvCxnSpPr>
        <xdr:cNvPr id="131" name="直線コネクタ 130"/>
        <xdr:cNvCxnSpPr/>
      </xdr:nvCxnSpPr>
      <xdr:spPr>
        <a:xfrm>
          <a:off x="4114800" y="11040321"/>
          <a:ext cx="838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23723</xdr:rowOff>
    </xdr:from>
    <xdr:ext cx="762000" cy="259045"/>
    <xdr:sp macro="" textlink="">
      <xdr:nvSpPr>
        <xdr:cNvPr id="132" name="財政構造の弾力性平均値テキスト"/>
        <xdr:cNvSpPr txBox="1"/>
      </xdr:nvSpPr>
      <xdr:spPr>
        <a:xfrm>
          <a:off x="5041900" y="1065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67521</xdr:rowOff>
    </xdr:from>
    <xdr:to>
      <xdr:col>19</xdr:col>
      <xdr:colOff>133350</xdr:colOff>
      <xdr:row>65</xdr:row>
      <xdr:rowOff>20744</xdr:rowOff>
    </xdr:to>
    <xdr:cxnSp macro="">
      <xdr:nvCxnSpPr>
        <xdr:cNvPr id="134" name="直線コネクタ 133"/>
        <xdr:cNvCxnSpPr/>
      </xdr:nvCxnSpPr>
      <xdr:spPr>
        <a:xfrm flipV="1">
          <a:off x="3225800" y="11040321"/>
          <a:ext cx="889000" cy="1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xdr:cNvSpPr/>
      </xdr:nvSpPr>
      <xdr:spPr>
        <a:xfrm>
          <a:off x="4064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157708</xdr:rowOff>
    </xdr:from>
    <xdr:ext cx="736600" cy="259045"/>
    <xdr:sp macro="" textlink="">
      <xdr:nvSpPr>
        <xdr:cNvPr id="136" name="テキスト ボックス 135"/>
        <xdr:cNvSpPr txBox="1"/>
      </xdr:nvSpPr>
      <xdr:spPr>
        <a:xfrm>
          <a:off x="3733800" y="10444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20744</xdr:rowOff>
    </xdr:from>
    <xdr:to>
      <xdr:col>15</xdr:col>
      <xdr:colOff>82550</xdr:colOff>
      <xdr:row>65</xdr:row>
      <xdr:rowOff>60960</xdr:rowOff>
    </xdr:to>
    <xdr:cxnSp macro="">
      <xdr:nvCxnSpPr>
        <xdr:cNvPr id="137" name="直線コネクタ 136"/>
        <xdr:cNvCxnSpPr/>
      </xdr:nvCxnSpPr>
      <xdr:spPr>
        <a:xfrm flipV="1">
          <a:off x="2336800" y="111649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60960</xdr:rowOff>
    </xdr:from>
    <xdr:to>
      <xdr:col>11</xdr:col>
      <xdr:colOff>31750</xdr:colOff>
      <xdr:row>66</xdr:row>
      <xdr:rowOff>6138</xdr:rowOff>
    </xdr:to>
    <xdr:cxnSp macro="">
      <xdr:nvCxnSpPr>
        <xdr:cNvPr id="140" name="直線コネクタ 139"/>
        <xdr:cNvCxnSpPr/>
      </xdr:nvCxnSpPr>
      <xdr:spPr>
        <a:xfrm flipV="1">
          <a:off x="1447800" y="11205210"/>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50" name="楕円 149"/>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51" name="財政構造の弾力性該当値テキスト"/>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16721</xdr:rowOff>
    </xdr:from>
    <xdr:to>
      <xdr:col>19</xdr:col>
      <xdr:colOff>184150</xdr:colOff>
      <xdr:row>64</xdr:row>
      <xdr:rowOff>118321</xdr:rowOff>
    </xdr:to>
    <xdr:sp macro="" textlink="">
      <xdr:nvSpPr>
        <xdr:cNvPr id="152" name="楕円 151"/>
        <xdr:cNvSpPr/>
      </xdr:nvSpPr>
      <xdr:spPr>
        <a:xfrm>
          <a:off x="4064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103098</xdr:rowOff>
    </xdr:from>
    <xdr:ext cx="736600" cy="259045"/>
    <xdr:sp macro="" textlink="">
      <xdr:nvSpPr>
        <xdr:cNvPr id="153" name="テキスト ボックス 152"/>
        <xdr:cNvSpPr txBox="1"/>
      </xdr:nvSpPr>
      <xdr:spPr>
        <a:xfrm>
          <a:off x="3733800" y="11075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141394</xdr:rowOff>
    </xdr:from>
    <xdr:to>
      <xdr:col>15</xdr:col>
      <xdr:colOff>133350</xdr:colOff>
      <xdr:row>65</xdr:row>
      <xdr:rowOff>71544</xdr:rowOff>
    </xdr:to>
    <xdr:sp macro="" textlink="">
      <xdr:nvSpPr>
        <xdr:cNvPr id="154" name="楕円 153"/>
        <xdr:cNvSpPr/>
      </xdr:nvSpPr>
      <xdr:spPr>
        <a:xfrm>
          <a:off x="3175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56321</xdr:rowOff>
    </xdr:from>
    <xdr:ext cx="762000" cy="259045"/>
    <xdr:sp macro="" textlink="">
      <xdr:nvSpPr>
        <xdr:cNvPr id="155" name="テキスト ボックス 154"/>
        <xdr:cNvSpPr txBox="1"/>
      </xdr:nvSpPr>
      <xdr:spPr>
        <a:xfrm>
          <a:off x="2844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56" name="楕円 155"/>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57" name="テキスト ボックス 156"/>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126788</xdr:rowOff>
    </xdr:from>
    <xdr:to>
      <xdr:col>7</xdr:col>
      <xdr:colOff>31750</xdr:colOff>
      <xdr:row>66</xdr:row>
      <xdr:rowOff>56938</xdr:rowOff>
    </xdr:to>
    <xdr:sp macro="" textlink="">
      <xdr:nvSpPr>
        <xdr:cNvPr id="158" name="楕円 157"/>
        <xdr:cNvSpPr/>
      </xdr:nvSpPr>
      <xdr:spPr>
        <a:xfrm>
          <a:off x="1397000" y="112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41715</xdr:rowOff>
    </xdr:from>
    <xdr:ext cx="762000" cy="259045"/>
    <xdr:sp macro="" textlink="">
      <xdr:nvSpPr>
        <xdr:cNvPr id="159" name="テキスト ボックス 158"/>
        <xdr:cNvSpPr txBox="1"/>
      </xdr:nvSpPr>
      <xdr:spPr>
        <a:xfrm>
          <a:off x="1066800" y="113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[341,885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a:t>
          </a:r>
          <a:r>
            <a:rPr kumimoji="1" lang="en-US" altLang="ja-JP" sz="1300">
              <a:latin typeface="ＭＳ Ｐゴシック" panose="020B0600070205080204" pitchFamily="50" charset="-128"/>
              <a:ea typeface="ＭＳ Ｐゴシック" panose="020B0600070205080204" pitchFamily="50" charset="-128"/>
            </a:rPr>
            <a:t>3,202</a:t>
          </a:r>
          <a:r>
            <a:rPr kumimoji="1" lang="ja-JP" altLang="en-US" sz="1300">
              <a:latin typeface="ＭＳ Ｐゴシック" panose="020B0600070205080204" pitchFamily="50" charset="-128"/>
              <a:ea typeface="ＭＳ Ｐゴシック" panose="020B0600070205080204" pitchFamily="50" charset="-128"/>
            </a:rPr>
            <a:t>円の微減となり、類似団体と比較すると</a:t>
          </a:r>
          <a:r>
            <a:rPr kumimoji="1" lang="en-US" altLang="ja-JP" sz="1300">
              <a:latin typeface="ＭＳ Ｐゴシック" panose="020B0600070205080204" pitchFamily="50" charset="-128"/>
              <a:ea typeface="ＭＳ Ｐゴシック" panose="020B0600070205080204" pitchFamily="50" charset="-128"/>
            </a:rPr>
            <a:t>104,494</a:t>
          </a:r>
          <a:r>
            <a:rPr kumimoji="1" lang="ja-JP" altLang="en-US" sz="1300">
              <a:latin typeface="ＭＳ Ｐゴシック" panose="020B0600070205080204" pitchFamily="50" charset="-128"/>
              <a:ea typeface="ＭＳ Ｐゴシック" panose="020B0600070205080204" pitchFamily="50" charset="-128"/>
            </a:rPr>
            <a:t>円低い状況となった。年々業務委託費が増加しており、委託内容の精査が必要となるため、行財政改革推進会議で委託の必要性について検討をすすめていく。</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91" name="直線コネクタ 190"/>
        <xdr:cNvCxnSpPr/>
      </xdr:nvCxnSpPr>
      <xdr:spPr>
        <a:xfrm flipV="1">
          <a:off x="4953000" y="13698031"/>
          <a:ext cx="0" cy="1631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92" name="人件費・物件費等の状況最小値テキスト"/>
        <xdr:cNvSpPr txBox="1"/>
      </xdr:nvSpPr>
      <xdr:spPr>
        <a:xfrm>
          <a:off x="5041900" y="1530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93" name="直線コネクタ 192"/>
        <xdr:cNvCxnSpPr/>
      </xdr:nvCxnSpPr>
      <xdr:spPr>
        <a:xfrm>
          <a:off x="4864100" y="1532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4" name="人件費・物件費等の状況最大値テキスト"/>
        <xdr:cNvSpPr txBox="1"/>
      </xdr:nvSpPr>
      <xdr:spPr>
        <a:xfrm>
          <a:off x="5041900" y="1344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5" name="直線コネクタ 194"/>
        <xdr:cNvCxnSpPr/>
      </xdr:nvCxnSpPr>
      <xdr:spPr>
        <a:xfrm>
          <a:off x="4864100" y="1369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75343</xdr:rowOff>
    </xdr:from>
    <xdr:to>
      <xdr:col>23</xdr:col>
      <xdr:colOff>133350</xdr:colOff>
      <xdr:row>80</xdr:row>
      <xdr:rowOff>79022</xdr:rowOff>
    </xdr:to>
    <xdr:cxnSp macro="">
      <xdr:nvCxnSpPr>
        <xdr:cNvPr id="196" name="直線コネクタ 195"/>
        <xdr:cNvCxnSpPr/>
      </xdr:nvCxnSpPr>
      <xdr:spPr>
        <a:xfrm flipV="1">
          <a:off x="4114800" y="13791343"/>
          <a:ext cx="838200" cy="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116688</xdr:rowOff>
    </xdr:from>
    <xdr:ext cx="762000" cy="259045"/>
    <xdr:sp macro="" textlink="">
      <xdr:nvSpPr>
        <xdr:cNvPr id="197" name="人件費・物件費等の状況平均値テキスト"/>
        <xdr:cNvSpPr txBox="1"/>
      </xdr:nvSpPr>
      <xdr:spPr>
        <a:xfrm>
          <a:off x="5041900" y="13832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8" name="フローチャート: 判断 197"/>
        <xdr:cNvSpPr/>
      </xdr:nvSpPr>
      <xdr:spPr>
        <a:xfrm>
          <a:off x="4902200" y="1386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79022</xdr:rowOff>
    </xdr:from>
    <xdr:to>
      <xdr:col>19</xdr:col>
      <xdr:colOff>133350</xdr:colOff>
      <xdr:row>80</xdr:row>
      <xdr:rowOff>79972</xdr:rowOff>
    </xdr:to>
    <xdr:cxnSp macro="">
      <xdr:nvCxnSpPr>
        <xdr:cNvPr id="199" name="直線コネクタ 198"/>
        <xdr:cNvCxnSpPr/>
      </xdr:nvCxnSpPr>
      <xdr:spPr>
        <a:xfrm flipV="1">
          <a:off x="3225800" y="13795022"/>
          <a:ext cx="889000" cy="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200" name="フローチャート: 判断 199"/>
        <xdr:cNvSpPr/>
      </xdr:nvSpPr>
      <xdr:spPr>
        <a:xfrm>
          <a:off x="4064000" y="13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40688</xdr:rowOff>
    </xdr:from>
    <xdr:ext cx="736600" cy="259045"/>
    <xdr:sp macro="" textlink="">
      <xdr:nvSpPr>
        <xdr:cNvPr id="201" name="テキスト ボックス 200"/>
        <xdr:cNvSpPr txBox="1"/>
      </xdr:nvSpPr>
      <xdr:spPr>
        <a:xfrm>
          <a:off x="3733800" y="13928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33089</xdr:rowOff>
    </xdr:from>
    <xdr:to>
      <xdr:col>15</xdr:col>
      <xdr:colOff>82550</xdr:colOff>
      <xdr:row>80</xdr:row>
      <xdr:rowOff>79972</xdr:rowOff>
    </xdr:to>
    <xdr:cxnSp macro="">
      <xdr:nvCxnSpPr>
        <xdr:cNvPr id="202" name="直線コネクタ 201"/>
        <xdr:cNvCxnSpPr/>
      </xdr:nvCxnSpPr>
      <xdr:spPr>
        <a:xfrm>
          <a:off x="2336800" y="13749089"/>
          <a:ext cx="889000" cy="4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168894</xdr:rowOff>
    </xdr:from>
    <xdr:to>
      <xdr:col>15</xdr:col>
      <xdr:colOff>133350</xdr:colOff>
      <xdr:row>81</xdr:row>
      <xdr:rowOff>99044</xdr:rowOff>
    </xdr:to>
    <xdr:sp macro="" textlink="">
      <xdr:nvSpPr>
        <xdr:cNvPr id="203" name="フローチャート: 判断 202"/>
        <xdr:cNvSpPr/>
      </xdr:nvSpPr>
      <xdr:spPr>
        <a:xfrm>
          <a:off x="3175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83821</xdr:rowOff>
    </xdr:from>
    <xdr:ext cx="762000" cy="259045"/>
    <xdr:sp macro="" textlink="">
      <xdr:nvSpPr>
        <xdr:cNvPr id="204" name="テキスト ボックス 203"/>
        <xdr:cNvSpPr txBox="1"/>
      </xdr:nvSpPr>
      <xdr:spPr>
        <a:xfrm>
          <a:off x="2844800" y="1397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33089</xdr:rowOff>
    </xdr:from>
    <xdr:to>
      <xdr:col>11</xdr:col>
      <xdr:colOff>31750</xdr:colOff>
      <xdr:row>80</xdr:row>
      <xdr:rowOff>33713</xdr:rowOff>
    </xdr:to>
    <xdr:cxnSp macro="">
      <xdr:nvCxnSpPr>
        <xdr:cNvPr id="205" name="直線コネクタ 204"/>
        <xdr:cNvCxnSpPr/>
      </xdr:nvCxnSpPr>
      <xdr:spPr>
        <a:xfrm flipV="1">
          <a:off x="1447800" y="13749089"/>
          <a:ext cx="889000" cy="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123935</xdr:rowOff>
    </xdr:from>
    <xdr:to>
      <xdr:col>11</xdr:col>
      <xdr:colOff>82550</xdr:colOff>
      <xdr:row>81</xdr:row>
      <xdr:rowOff>54085</xdr:rowOff>
    </xdr:to>
    <xdr:sp macro="" textlink="">
      <xdr:nvSpPr>
        <xdr:cNvPr id="206" name="フローチャート: 判断 205"/>
        <xdr:cNvSpPr/>
      </xdr:nvSpPr>
      <xdr:spPr>
        <a:xfrm>
          <a:off x="2286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38862</xdr:rowOff>
    </xdr:from>
    <xdr:ext cx="762000" cy="259045"/>
    <xdr:sp macro="" textlink="">
      <xdr:nvSpPr>
        <xdr:cNvPr id="207" name="テキスト ボックス 206"/>
        <xdr:cNvSpPr txBox="1"/>
      </xdr:nvSpPr>
      <xdr:spPr>
        <a:xfrm>
          <a:off x="1955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113081</xdr:rowOff>
    </xdr:from>
    <xdr:to>
      <xdr:col>7</xdr:col>
      <xdr:colOff>31750</xdr:colOff>
      <xdr:row>81</xdr:row>
      <xdr:rowOff>43231</xdr:rowOff>
    </xdr:to>
    <xdr:sp macro="" textlink="">
      <xdr:nvSpPr>
        <xdr:cNvPr id="208" name="フローチャート: 判断 207"/>
        <xdr:cNvSpPr/>
      </xdr:nvSpPr>
      <xdr:spPr>
        <a:xfrm>
          <a:off x="1397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28008</xdr:rowOff>
    </xdr:from>
    <xdr:ext cx="762000" cy="259045"/>
    <xdr:sp macro="" textlink="">
      <xdr:nvSpPr>
        <xdr:cNvPr id="209" name="テキスト ボックス 208"/>
        <xdr:cNvSpPr txBox="1"/>
      </xdr:nvSpPr>
      <xdr:spPr>
        <a:xfrm>
          <a:off x="1066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24543</xdr:rowOff>
    </xdr:from>
    <xdr:to>
      <xdr:col>23</xdr:col>
      <xdr:colOff>184150</xdr:colOff>
      <xdr:row>80</xdr:row>
      <xdr:rowOff>126143</xdr:rowOff>
    </xdr:to>
    <xdr:sp macro="" textlink="">
      <xdr:nvSpPr>
        <xdr:cNvPr id="215" name="楕円 214"/>
        <xdr:cNvSpPr/>
      </xdr:nvSpPr>
      <xdr:spPr>
        <a:xfrm>
          <a:off x="4902200" y="137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117270</xdr:rowOff>
    </xdr:from>
    <xdr:ext cx="762000" cy="259045"/>
    <xdr:sp macro="" textlink="">
      <xdr:nvSpPr>
        <xdr:cNvPr id="216" name="人件費・物件費等の状況該当値テキスト"/>
        <xdr:cNvSpPr txBox="1"/>
      </xdr:nvSpPr>
      <xdr:spPr>
        <a:xfrm>
          <a:off x="5041900" y="1366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28222</xdr:rowOff>
    </xdr:from>
    <xdr:to>
      <xdr:col>19</xdr:col>
      <xdr:colOff>184150</xdr:colOff>
      <xdr:row>80</xdr:row>
      <xdr:rowOff>129822</xdr:rowOff>
    </xdr:to>
    <xdr:sp macro="" textlink="">
      <xdr:nvSpPr>
        <xdr:cNvPr id="217" name="楕円 216"/>
        <xdr:cNvSpPr/>
      </xdr:nvSpPr>
      <xdr:spPr>
        <a:xfrm>
          <a:off x="4064000" y="1374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139999</xdr:rowOff>
    </xdr:from>
    <xdr:ext cx="736600" cy="259045"/>
    <xdr:sp macro="" textlink="">
      <xdr:nvSpPr>
        <xdr:cNvPr id="218" name="テキスト ボックス 217"/>
        <xdr:cNvSpPr txBox="1"/>
      </xdr:nvSpPr>
      <xdr:spPr>
        <a:xfrm>
          <a:off x="3733800" y="13513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29172</xdr:rowOff>
    </xdr:from>
    <xdr:to>
      <xdr:col>15</xdr:col>
      <xdr:colOff>133350</xdr:colOff>
      <xdr:row>80</xdr:row>
      <xdr:rowOff>130772</xdr:rowOff>
    </xdr:to>
    <xdr:sp macro="" textlink="">
      <xdr:nvSpPr>
        <xdr:cNvPr id="219" name="楕円 218"/>
        <xdr:cNvSpPr/>
      </xdr:nvSpPr>
      <xdr:spPr>
        <a:xfrm>
          <a:off x="3175000" y="1374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140949</xdr:rowOff>
    </xdr:from>
    <xdr:ext cx="762000" cy="259045"/>
    <xdr:sp macro="" textlink="">
      <xdr:nvSpPr>
        <xdr:cNvPr id="220" name="テキスト ボックス 219"/>
        <xdr:cNvSpPr txBox="1"/>
      </xdr:nvSpPr>
      <xdr:spPr>
        <a:xfrm>
          <a:off x="2844800" y="1351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153739</xdr:rowOff>
    </xdr:from>
    <xdr:to>
      <xdr:col>11</xdr:col>
      <xdr:colOff>82550</xdr:colOff>
      <xdr:row>80</xdr:row>
      <xdr:rowOff>83889</xdr:rowOff>
    </xdr:to>
    <xdr:sp macro="" textlink="">
      <xdr:nvSpPr>
        <xdr:cNvPr id="221" name="楕円 220"/>
        <xdr:cNvSpPr/>
      </xdr:nvSpPr>
      <xdr:spPr>
        <a:xfrm>
          <a:off x="2286000" y="1369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94066</xdr:rowOff>
    </xdr:from>
    <xdr:ext cx="762000" cy="259045"/>
    <xdr:sp macro="" textlink="">
      <xdr:nvSpPr>
        <xdr:cNvPr id="222" name="テキスト ボックス 221"/>
        <xdr:cNvSpPr txBox="1"/>
      </xdr:nvSpPr>
      <xdr:spPr>
        <a:xfrm>
          <a:off x="1955800" y="1346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154363</xdr:rowOff>
    </xdr:from>
    <xdr:to>
      <xdr:col>7</xdr:col>
      <xdr:colOff>31750</xdr:colOff>
      <xdr:row>80</xdr:row>
      <xdr:rowOff>84513</xdr:rowOff>
    </xdr:to>
    <xdr:sp macro="" textlink="">
      <xdr:nvSpPr>
        <xdr:cNvPr id="223" name="楕円 222"/>
        <xdr:cNvSpPr/>
      </xdr:nvSpPr>
      <xdr:spPr>
        <a:xfrm>
          <a:off x="1397000" y="1369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94690</xdr:rowOff>
    </xdr:from>
    <xdr:ext cx="762000" cy="259045"/>
    <xdr:sp macro="" textlink="">
      <xdr:nvSpPr>
        <xdr:cNvPr id="224" name="テキスト ボックス 223"/>
        <xdr:cNvSpPr txBox="1"/>
      </xdr:nvSpPr>
      <xdr:spPr>
        <a:xfrm>
          <a:off x="1066800" y="13467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ポイントの減となっており、類似団体とも</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ポイントの開きがある状況である。令和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年度は職員</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名採用（主事級</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名）に対し、令和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名の退職（課長級１名、主幹級</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名、主査級</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名、主事級</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名）があり階級の層が動いたためと思われる。適正な人員管理を進めながら、給与水準の適正な管理に努める。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53" name="直線コネクタ 252"/>
        <xdr:cNvCxnSpPr/>
      </xdr:nvCxnSpPr>
      <xdr:spPr>
        <a:xfrm flipV="1">
          <a:off x="17018000" y="13961534"/>
          <a:ext cx="0" cy="1501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4"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5" name="直線コネクタ 254"/>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6"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7" name="直線コネクタ 256"/>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34572</xdr:rowOff>
    </xdr:from>
    <xdr:to>
      <xdr:col>81</xdr:col>
      <xdr:colOff>44450</xdr:colOff>
      <xdr:row>87</xdr:row>
      <xdr:rowOff>77611</xdr:rowOff>
    </xdr:to>
    <xdr:cxnSp macro="">
      <xdr:nvCxnSpPr>
        <xdr:cNvPr id="258" name="直線コネクタ 257"/>
        <xdr:cNvCxnSpPr/>
      </xdr:nvCxnSpPr>
      <xdr:spPr>
        <a:xfrm flipV="1">
          <a:off x="16179800" y="14779272"/>
          <a:ext cx="8382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49688</xdr:rowOff>
    </xdr:from>
    <xdr:ext cx="762000" cy="259045"/>
    <xdr:sp macro="" textlink="">
      <xdr:nvSpPr>
        <xdr:cNvPr id="259" name="給与水準   （国との比較）平均値テキスト"/>
        <xdr:cNvSpPr txBox="1"/>
      </xdr:nvSpPr>
      <xdr:spPr>
        <a:xfrm>
          <a:off x="17106900" y="1479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0" name="フローチャート: 判断 259"/>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77611</xdr:rowOff>
    </xdr:to>
    <xdr:cxnSp macro="">
      <xdr:nvCxnSpPr>
        <xdr:cNvPr id="261" name="直線コネクタ 260"/>
        <xdr:cNvCxnSpPr/>
      </xdr:nvCxnSpPr>
      <xdr:spPr>
        <a:xfrm>
          <a:off x="15290800" y="1484630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62" name="フローチャート: 判断 261"/>
        <xdr:cNvSpPr/>
      </xdr:nvSpPr>
      <xdr:spPr>
        <a:xfrm>
          <a:off x="16129000" y="1484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44749</xdr:rowOff>
    </xdr:from>
    <xdr:ext cx="736600" cy="259045"/>
    <xdr:sp macro="" textlink="">
      <xdr:nvSpPr>
        <xdr:cNvPr id="263" name="テキスト ボックス 262"/>
        <xdr:cNvSpPr txBox="1"/>
      </xdr:nvSpPr>
      <xdr:spPr>
        <a:xfrm>
          <a:off x="15798800" y="146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50800</xdr:rowOff>
    </xdr:to>
    <xdr:cxnSp macro="">
      <xdr:nvCxnSpPr>
        <xdr:cNvPr id="264" name="直線コネクタ 263"/>
        <xdr:cNvCxnSpPr/>
      </xdr:nvCxnSpPr>
      <xdr:spPr>
        <a:xfrm flipV="1">
          <a:off x="14401800" y="148463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158045</xdr:rowOff>
    </xdr:from>
    <xdr:to>
      <xdr:col>73</xdr:col>
      <xdr:colOff>44450</xdr:colOff>
      <xdr:row>87</xdr:row>
      <xdr:rowOff>88195</xdr:rowOff>
    </xdr:to>
    <xdr:sp macro="" textlink="">
      <xdr:nvSpPr>
        <xdr:cNvPr id="265" name="フローチャート: 判断 264"/>
        <xdr:cNvSpPr/>
      </xdr:nvSpPr>
      <xdr:spPr>
        <a:xfrm>
          <a:off x="15240000" y="1490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72972</xdr:rowOff>
    </xdr:from>
    <xdr:ext cx="762000" cy="259045"/>
    <xdr:sp macro="" textlink="">
      <xdr:nvSpPr>
        <xdr:cNvPr id="266" name="テキスト ボックス 265"/>
        <xdr:cNvSpPr txBox="1"/>
      </xdr:nvSpPr>
      <xdr:spPr>
        <a:xfrm>
          <a:off x="14909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89</xdr:row>
      <xdr:rowOff>29634</xdr:rowOff>
    </xdr:to>
    <xdr:cxnSp macro="">
      <xdr:nvCxnSpPr>
        <xdr:cNvPr id="267" name="直線コネクタ 266"/>
        <xdr:cNvCxnSpPr/>
      </xdr:nvCxnSpPr>
      <xdr:spPr>
        <a:xfrm flipV="1">
          <a:off x="13512800" y="14966950"/>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158045</xdr:rowOff>
    </xdr:from>
    <xdr:to>
      <xdr:col>68</xdr:col>
      <xdr:colOff>203200</xdr:colOff>
      <xdr:row>87</xdr:row>
      <xdr:rowOff>88195</xdr:rowOff>
    </xdr:to>
    <xdr:sp macro="" textlink="">
      <xdr:nvSpPr>
        <xdr:cNvPr id="268" name="フローチャート: 判断 267"/>
        <xdr:cNvSpPr/>
      </xdr:nvSpPr>
      <xdr:spPr>
        <a:xfrm>
          <a:off x="14351000" y="1490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98372</xdr:rowOff>
    </xdr:from>
    <xdr:ext cx="762000" cy="259045"/>
    <xdr:sp macro="" textlink="">
      <xdr:nvSpPr>
        <xdr:cNvPr id="269" name="テキスト ボックス 268"/>
        <xdr:cNvSpPr txBox="1"/>
      </xdr:nvSpPr>
      <xdr:spPr>
        <a:xfrm>
          <a:off x="14020800" y="1467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158045</xdr:rowOff>
    </xdr:from>
    <xdr:to>
      <xdr:col>64</xdr:col>
      <xdr:colOff>152400</xdr:colOff>
      <xdr:row>87</xdr:row>
      <xdr:rowOff>88195</xdr:rowOff>
    </xdr:to>
    <xdr:sp macro="" textlink="">
      <xdr:nvSpPr>
        <xdr:cNvPr id="270" name="フローチャート: 判断 269"/>
        <xdr:cNvSpPr/>
      </xdr:nvSpPr>
      <xdr:spPr>
        <a:xfrm>
          <a:off x="13462000" y="1490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98372</xdr:rowOff>
    </xdr:from>
    <xdr:ext cx="762000" cy="259045"/>
    <xdr:sp macro="" textlink="">
      <xdr:nvSpPr>
        <xdr:cNvPr id="271" name="テキスト ボックス 270"/>
        <xdr:cNvSpPr txBox="1"/>
      </xdr:nvSpPr>
      <xdr:spPr>
        <a:xfrm>
          <a:off x="13131800" y="1467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77" name="楕円 276"/>
        <xdr:cNvSpPr/>
      </xdr:nvSpPr>
      <xdr:spPr>
        <a:xfrm>
          <a:off x="169672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299</xdr:rowOff>
    </xdr:from>
    <xdr:ext cx="762000" cy="259045"/>
    <xdr:sp macro="" textlink="">
      <xdr:nvSpPr>
        <xdr:cNvPr id="278" name="給与水準   （国との比較）該当値テキスト"/>
        <xdr:cNvSpPr txBox="1"/>
      </xdr:nvSpPr>
      <xdr:spPr>
        <a:xfrm>
          <a:off x="171069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26811</xdr:rowOff>
    </xdr:from>
    <xdr:to>
      <xdr:col>77</xdr:col>
      <xdr:colOff>95250</xdr:colOff>
      <xdr:row>87</xdr:row>
      <xdr:rowOff>128411</xdr:rowOff>
    </xdr:to>
    <xdr:sp macro="" textlink="">
      <xdr:nvSpPr>
        <xdr:cNvPr id="279" name="楕円 278"/>
        <xdr:cNvSpPr/>
      </xdr:nvSpPr>
      <xdr:spPr>
        <a:xfrm>
          <a:off x="16129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113188</xdr:rowOff>
    </xdr:from>
    <xdr:ext cx="736600" cy="259045"/>
    <xdr:sp macro="" textlink="">
      <xdr:nvSpPr>
        <xdr:cNvPr id="280" name="テキスト ボックス 279"/>
        <xdr:cNvSpPr txBox="1"/>
      </xdr:nvSpPr>
      <xdr:spPr>
        <a:xfrm>
          <a:off x="15798800" y="1502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1" name="楕円 280"/>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82" name="テキスト ボックス 281"/>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3" name="楕円 282"/>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4" name="テキスト ボックス 283"/>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150284</xdr:rowOff>
    </xdr:from>
    <xdr:to>
      <xdr:col>64</xdr:col>
      <xdr:colOff>152400</xdr:colOff>
      <xdr:row>89</xdr:row>
      <xdr:rowOff>80434</xdr:rowOff>
    </xdr:to>
    <xdr:sp macro="" textlink="">
      <xdr:nvSpPr>
        <xdr:cNvPr id="285" name="楕円 284"/>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65211</xdr:rowOff>
    </xdr:from>
    <xdr:ext cx="762000" cy="259045"/>
    <xdr:sp macro="" textlink="">
      <xdr:nvSpPr>
        <xdr:cNvPr id="286" name="テキスト ボックス 285"/>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a:t>
          </a:r>
          <a:r>
            <a:rPr kumimoji="1" lang="en-US" altLang="ja-JP" sz="1300">
              <a:latin typeface="ＭＳ Ｐゴシック" panose="020B0600070205080204" pitchFamily="50" charset="-128"/>
              <a:ea typeface="ＭＳ Ｐゴシック" panose="020B0600070205080204" pitchFamily="50" charset="-128"/>
            </a:rPr>
            <a:t>0.65</a:t>
          </a:r>
          <a:r>
            <a:rPr kumimoji="1" lang="ja-JP" altLang="en-US" sz="1300">
              <a:latin typeface="ＭＳ Ｐゴシック" panose="020B0600070205080204" pitchFamily="50" charset="-128"/>
              <a:ea typeface="ＭＳ Ｐゴシック" panose="020B0600070205080204" pitchFamily="50" charset="-128"/>
            </a:rPr>
            <a:t>人増加したが、類似団体平均と比べると</a:t>
          </a:r>
          <a:r>
            <a:rPr kumimoji="1" lang="en-US" altLang="ja-JP" sz="1300">
              <a:latin typeface="ＭＳ Ｐゴシック" panose="020B0600070205080204" pitchFamily="50" charset="-128"/>
              <a:ea typeface="ＭＳ Ｐゴシック" panose="020B0600070205080204" pitchFamily="50" charset="-128"/>
            </a:rPr>
            <a:t>2.25</a:t>
          </a:r>
          <a:r>
            <a:rPr kumimoji="1" lang="ja-JP" altLang="en-US" sz="1300">
              <a:latin typeface="ＭＳ Ｐゴシック" panose="020B0600070205080204" pitchFamily="50" charset="-128"/>
              <a:ea typeface="ＭＳ Ｐゴシック" panose="020B0600070205080204" pitchFamily="50" charset="-128"/>
            </a:rPr>
            <a:t>人少ない人数で行政運営を行っており、職員一人に課せられる事務量が多い傾向が続いている。　産業医と面談をする、高ストレスを抱えた職員も増えてきているため、精神的なケアを始め、健康管理にも留意しつつ、住民サービスの低下に繋がらないよう、かつ適正な定員管理を行う。</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5" name="直線コネクタ 314"/>
        <xdr:cNvCxnSpPr/>
      </xdr:nvCxnSpPr>
      <xdr:spPr>
        <a:xfrm flipV="1">
          <a:off x="17018000" y="10220304"/>
          <a:ext cx="0" cy="118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6" name="定員管理の状況最小値テキスト"/>
        <xdr:cNvSpPr txBox="1"/>
      </xdr:nvSpPr>
      <xdr:spPr>
        <a:xfrm>
          <a:off x="17106900" y="113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7" name="直線コネクタ 316"/>
        <xdr:cNvCxnSpPr/>
      </xdr:nvCxnSpPr>
      <xdr:spPr>
        <a:xfrm>
          <a:off x="16929100" y="1140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8" name="定員管理の状況最大値テキスト"/>
        <xdr:cNvSpPr txBox="1"/>
      </xdr:nvSpPr>
      <xdr:spPr>
        <a:xfrm>
          <a:off x="17106900" y="99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19" name="直線コネクタ 318"/>
        <xdr:cNvCxnSpPr/>
      </xdr:nvCxnSpPr>
      <xdr:spPr>
        <a:xfrm>
          <a:off x="16929100" y="1022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40481</xdr:rowOff>
    </xdr:from>
    <xdr:to>
      <xdr:col>81</xdr:col>
      <xdr:colOff>44450</xdr:colOff>
      <xdr:row>60</xdr:row>
      <xdr:rowOff>53552</xdr:rowOff>
    </xdr:to>
    <xdr:cxnSp macro="">
      <xdr:nvCxnSpPr>
        <xdr:cNvPr id="320" name="直線コネクタ 319"/>
        <xdr:cNvCxnSpPr/>
      </xdr:nvCxnSpPr>
      <xdr:spPr>
        <a:xfrm>
          <a:off x="16179800" y="10327481"/>
          <a:ext cx="838200" cy="1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38329</xdr:rowOff>
    </xdr:from>
    <xdr:ext cx="762000" cy="259045"/>
    <xdr:sp macro="" textlink="">
      <xdr:nvSpPr>
        <xdr:cNvPr id="321" name="定員管理の状況平均値テキスト"/>
        <xdr:cNvSpPr txBox="1"/>
      </xdr:nvSpPr>
      <xdr:spPr>
        <a:xfrm>
          <a:off x="17106900" y="10325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2" name="フローチャート: 判断 321"/>
        <xdr:cNvSpPr/>
      </xdr:nvSpPr>
      <xdr:spPr>
        <a:xfrm>
          <a:off x="16967200" y="1033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34449</xdr:rowOff>
    </xdr:from>
    <xdr:to>
      <xdr:col>77</xdr:col>
      <xdr:colOff>44450</xdr:colOff>
      <xdr:row>60</xdr:row>
      <xdr:rowOff>40481</xdr:rowOff>
    </xdr:to>
    <xdr:cxnSp macro="">
      <xdr:nvCxnSpPr>
        <xdr:cNvPr id="323" name="直線コネクタ 322"/>
        <xdr:cNvCxnSpPr/>
      </xdr:nvCxnSpPr>
      <xdr:spPr>
        <a:xfrm>
          <a:off x="15290800" y="10321449"/>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4" name="フローチャート: 判断 323"/>
        <xdr:cNvSpPr/>
      </xdr:nvSpPr>
      <xdr:spPr>
        <a:xfrm>
          <a:off x="16129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126530</xdr:rowOff>
    </xdr:from>
    <xdr:ext cx="736600" cy="259045"/>
    <xdr:sp macro="" textlink="">
      <xdr:nvSpPr>
        <xdr:cNvPr id="325" name="テキスト ボックス 324"/>
        <xdr:cNvSpPr txBox="1"/>
      </xdr:nvSpPr>
      <xdr:spPr>
        <a:xfrm>
          <a:off x="15798800" y="10413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30829</xdr:rowOff>
    </xdr:from>
    <xdr:to>
      <xdr:col>72</xdr:col>
      <xdr:colOff>203200</xdr:colOff>
      <xdr:row>60</xdr:row>
      <xdr:rowOff>34449</xdr:rowOff>
    </xdr:to>
    <xdr:cxnSp macro="">
      <xdr:nvCxnSpPr>
        <xdr:cNvPr id="326" name="直線コネクタ 325"/>
        <xdr:cNvCxnSpPr/>
      </xdr:nvCxnSpPr>
      <xdr:spPr>
        <a:xfrm>
          <a:off x="14401800" y="10317829"/>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110331</xdr:rowOff>
    </xdr:from>
    <xdr:to>
      <xdr:col>73</xdr:col>
      <xdr:colOff>44450</xdr:colOff>
      <xdr:row>61</xdr:row>
      <xdr:rowOff>40481</xdr:rowOff>
    </xdr:to>
    <xdr:sp macro="" textlink="">
      <xdr:nvSpPr>
        <xdr:cNvPr id="327" name="フローチャート: 判断 326"/>
        <xdr:cNvSpPr/>
      </xdr:nvSpPr>
      <xdr:spPr>
        <a:xfrm>
          <a:off x="15240000" y="1039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25258</xdr:rowOff>
    </xdr:from>
    <xdr:ext cx="762000" cy="259045"/>
    <xdr:sp macro="" textlink="">
      <xdr:nvSpPr>
        <xdr:cNvPr id="328" name="テキスト ボックス 327"/>
        <xdr:cNvSpPr txBox="1"/>
      </xdr:nvSpPr>
      <xdr:spPr>
        <a:xfrm>
          <a:off x="14909800" y="1048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18362</xdr:rowOff>
    </xdr:from>
    <xdr:to>
      <xdr:col>68</xdr:col>
      <xdr:colOff>152400</xdr:colOff>
      <xdr:row>60</xdr:row>
      <xdr:rowOff>30829</xdr:rowOff>
    </xdr:to>
    <xdr:cxnSp macro="">
      <xdr:nvCxnSpPr>
        <xdr:cNvPr id="329" name="直線コネクタ 328"/>
        <xdr:cNvCxnSpPr/>
      </xdr:nvCxnSpPr>
      <xdr:spPr>
        <a:xfrm>
          <a:off x="13512800" y="10305362"/>
          <a:ext cx="889000" cy="1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102489</xdr:rowOff>
    </xdr:from>
    <xdr:to>
      <xdr:col>68</xdr:col>
      <xdr:colOff>203200</xdr:colOff>
      <xdr:row>61</xdr:row>
      <xdr:rowOff>32639</xdr:rowOff>
    </xdr:to>
    <xdr:sp macro="" textlink="">
      <xdr:nvSpPr>
        <xdr:cNvPr id="330" name="フローチャート: 判断 329"/>
        <xdr:cNvSpPr/>
      </xdr:nvSpPr>
      <xdr:spPr>
        <a:xfrm>
          <a:off x="143510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17416</xdr:rowOff>
    </xdr:from>
    <xdr:ext cx="762000" cy="259045"/>
    <xdr:sp macro="" textlink="">
      <xdr:nvSpPr>
        <xdr:cNvPr id="331" name="テキスト ボックス 330"/>
        <xdr:cNvSpPr txBox="1"/>
      </xdr:nvSpPr>
      <xdr:spPr>
        <a:xfrm>
          <a:off x="14020800" y="1047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92032</xdr:rowOff>
    </xdr:from>
    <xdr:to>
      <xdr:col>64</xdr:col>
      <xdr:colOff>152400</xdr:colOff>
      <xdr:row>61</xdr:row>
      <xdr:rowOff>22182</xdr:rowOff>
    </xdr:to>
    <xdr:sp macro="" textlink="">
      <xdr:nvSpPr>
        <xdr:cNvPr id="332" name="フローチャート: 判断 331"/>
        <xdr:cNvSpPr/>
      </xdr:nvSpPr>
      <xdr:spPr>
        <a:xfrm>
          <a:off x="13462000" y="1037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6959</xdr:rowOff>
    </xdr:from>
    <xdr:ext cx="762000" cy="259045"/>
    <xdr:sp macro="" textlink="">
      <xdr:nvSpPr>
        <xdr:cNvPr id="333" name="テキスト ボックス 332"/>
        <xdr:cNvSpPr txBox="1"/>
      </xdr:nvSpPr>
      <xdr:spPr>
        <a:xfrm>
          <a:off x="13131800" y="10465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2752</xdr:rowOff>
    </xdr:from>
    <xdr:to>
      <xdr:col>81</xdr:col>
      <xdr:colOff>95250</xdr:colOff>
      <xdr:row>60</xdr:row>
      <xdr:rowOff>104352</xdr:rowOff>
    </xdr:to>
    <xdr:sp macro="" textlink="">
      <xdr:nvSpPr>
        <xdr:cNvPr id="339" name="楕円 338"/>
        <xdr:cNvSpPr/>
      </xdr:nvSpPr>
      <xdr:spPr>
        <a:xfrm>
          <a:off x="169672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95479</xdr:rowOff>
    </xdr:from>
    <xdr:ext cx="762000" cy="259045"/>
    <xdr:sp macro="" textlink="">
      <xdr:nvSpPr>
        <xdr:cNvPr id="340" name="定員管理の状況該当値テキスト"/>
        <xdr:cNvSpPr txBox="1"/>
      </xdr:nvSpPr>
      <xdr:spPr>
        <a:xfrm>
          <a:off x="17106900" y="1021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161131</xdr:rowOff>
    </xdr:from>
    <xdr:to>
      <xdr:col>77</xdr:col>
      <xdr:colOff>95250</xdr:colOff>
      <xdr:row>60</xdr:row>
      <xdr:rowOff>91281</xdr:rowOff>
    </xdr:to>
    <xdr:sp macro="" textlink="">
      <xdr:nvSpPr>
        <xdr:cNvPr id="341" name="楕円 340"/>
        <xdr:cNvSpPr/>
      </xdr:nvSpPr>
      <xdr:spPr>
        <a:xfrm>
          <a:off x="16129000" y="1027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101458</xdr:rowOff>
    </xdr:from>
    <xdr:ext cx="736600" cy="259045"/>
    <xdr:sp macro="" textlink="">
      <xdr:nvSpPr>
        <xdr:cNvPr id="342" name="テキスト ボックス 341"/>
        <xdr:cNvSpPr txBox="1"/>
      </xdr:nvSpPr>
      <xdr:spPr>
        <a:xfrm>
          <a:off x="15798800" y="10045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155099</xdr:rowOff>
    </xdr:from>
    <xdr:to>
      <xdr:col>73</xdr:col>
      <xdr:colOff>44450</xdr:colOff>
      <xdr:row>60</xdr:row>
      <xdr:rowOff>85249</xdr:rowOff>
    </xdr:to>
    <xdr:sp macro="" textlink="">
      <xdr:nvSpPr>
        <xdr:cNvPr id="343" name="楕円 342"/>
        <xdr:cNvSpPr/>
      </xdr:nvSpPr>
      <xdr:spPr>
        <a:xfrm>
          <a:off x="15240000" y="102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95426</xdr:rowOff>
    </xdr:from>
    <xdr:ext cx="762000" cy="259045"/>
    <xdr:sp macro="" textlink="">
      <xdr:nvSpPr>
        <xdr:cNvPr id="344" name="テキスト ボックス 343"/>
        <xdr:cNvSpPr txBox="1"/>
      </xdr:nvSpPr>
      <xdr:spPr>
        <a:xfrm>
          <a:off x="14909800" y="10039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151479</xdr:rowOff>
    </xdr:from>
    <xdr:to>
      <xdr:col>68</xdr:col>
      <xdr:colOff>203200</xdr:colOff>
      <xdr:row>60</xdr:row>
      <xdr:rowOff>81629</xdr:rowOff>
    </xdr:to>
    <xdr:sp macro="" textlink="">
      <xdr:nvSpPr>
        <xdr:cNvPr id="345" name="楕円 344"/>
        <xdr:cNvSpPr/>
      </xdr:nvSpPr>
      <xdr:spPr>
        <a:xfrm>
          <a:off x="14351000" y="1026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91806</xdr:rowOff>
    </xdr:from>
    <xdr:ext cx="762000" cy="259045"/>
    <xdr:sp macro="" textlink="">
      <xdr:nvSpPr>
        <xdr:cNvPr id="346" name="テキスト ボックス 345"/>
        <xdr:cNvSpPr txBox="1"/>
      </xdr:nvSpPr>
      <xdr:spPr>
        <a:xfrm>
          <a:off x="14020800" y="1003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139012</xdr:rowOff>
    </xdr:from>
    <xdr:to>
      <xdr:col>64</xdr:col>
      <xdr:colOff>152400</xdr:colOff>
      <xdr:row>60</xdr:row>
      <xdr:rowOff>69162</xdr:rowOff>
    </xdr:to>
    <xdr:sp macro="" textlink="">
      <xdr:nvSpPr>
        <xdr:cNvPr id="347" name="楕円 346"/>
        <xdr:cNvSpPr/>
      </xdr:nvSpPr>
      <xdr:spPr>
        <a:xfrm>
          <a:off x="13462000" y="1025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79339</xdr:rowOff>
    </xdr:from>
    <xdr:ext cx="762000" cy="259045"/>
    <xdr:sp macro="" textlink="">
      <xdr:nvSpPr>
        <xdr:cNvPr id="348" name="テキスト ボックス 347"/>
        <xdr:cNvSpPr txBox="1"/>
      </xdr:nvSpPr>
      <xdr:spPr>
        <a:xfrm>
          <a:off x="13131800" y="10023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ポイントの減となったが、類似団体と比較すると</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ポイント高い状況にある。今後も生活インフラの長寿命化に伴う事業が増加していくと見込まれるため、計画的な事業実施と、公債費の平準化を図っていく。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6" name="直線コネクタ 375"/>
        <xdr:cNvCxnSpPr/>
      </xdr:nvCxnSpPr>
      <xdr:spPr>
        <a:xfrm flipV="1">
          <a:off x="17018000" y="64219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87206</xdr:rowOff>
    </xdr:to>
    <xdr:cxnSp macro="">
      <xdr:nvCxnSpPr>
        <xdr:cNvPr id="381" name="直線コネクタ 380"/>
        <xdr:cNvCxnSpPr/>
      </xdr:nvCxnSpPr>
      <xdr:spPr>
        <a:xfrm flipV="1">
          <a:off x="16179800" y="7387167"/>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2" name="公債費負担の状況平均値テキスト"/>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87206</xdr:rowOff>
    </xdr:from>
    <xdr:to>
      <xdr:col>77</xdr:col>
      <xdr:colOff>44450</xdr:colOff>
      <xdr:row>43</xdr:row>
      <xdr:rowOff>119380</xdr:rowOff>
    </xdr:to>
    <xdr:cxnSp macro="">
      <xdr:nvCxnSpPr>
        <xdr:cNvPr id="384" name="直線コネクタ 383"/>
        <xdr:cNvCxnSpPr/>
      </xdr:nvCxnSpPr>
      <xdr:spPr>
        <a:xfrm flipV="1">
          <a:off x="15290800" y="74595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5" name="フローチャート: 判断 384"/>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386" name="テキスト ボックス 385"/>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71120</xdr:rowOff>
    </xdr:from>
    <xdr:to>
      <xdr:col>72</xdr:col>
      <xdr:colOff>203200</xdr:colOff>
      <xdr:row>43</xdr:row>
      <xdr:rowOff>119380</xdr:rowOff>
    </xdr:to>
    <xdr:cxnSp macro="">
      <xdr:nvCxnSpPr>
        <xdr:cNvPr id="387" name="直線コネクタ 386"/>
        <xdr:cNvCxnSpPr/>
      </xdr:nvCxnSpPr>
      <xdr:spPr>
        <a:xfrm>
          <a:off x="14401800" y="74434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8" name="フローチャート: 判断 387"/>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9" name="テキスト ボックス 388"/>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162137</xdr:rowOff>
    </xdr:from>
    <xdr:to>
      <xdr:col>68</xdr:col>
      <xdr:colOff>152400</xdr:colOff>
      <xdr:row>43</xdr:row>
      <xdr:rowOff>71120</xdr:rowOff>
    </xdr:to>
    <xdr:cxnSp macro="">
      <xdr:nvCxnSpPr>
        <xdr:cNvPr id="390" name="直線コネクタ 389"/>
        <xdr:cNvCxnSpPr/>
      </xdr:nvCxnSpPr>
      <xdr:spPr>
        <a:xfrm>
          <a:off x="13512800" y="73630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91" name="フローチャート: 判断 390"/>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2" name="テキスト ボックス 391"/>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135467</xdr:rowOff>
    </xdr:from>
    <xdr:to>
      <xdr:col>81</xdr:col>
      <xdr:colOff>95250</xdr:colOff>
      <xdr:row>43</xdr:row>
      <xdr:rowOff>65617</xdr:rowOff>
    </xdr:to>
    <xdr:sp macro="" textlink="">
      <xdr:nvSpPr>
        <xdr:cNvPr id="400" name="楕円 399"/>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107544</xdr:rowOff>
    </xdr:from>
    <xdr:ext cx="762000" cy="259045"/>
    <xdr:sp macro="" textlink="">
      <xdr:nvSpPr>
        <xdr:cNvPr id="401" name="公債費負担の状況該当値テキスト"/>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36406</xdr:rowOff>
    </xdr:from>
    <xdr:to>
      <xdr:col>77</xdr:col>
      <xdr:colOff>95250</xdr:colOff>
      <xdr:row>43</xdr:row>
      <xdr:rowOff>138006</xdr:rowOff>
    </xdr:to>
    <xdr:sp macro="" textlink="">
      <xdr:nvSpPr>
        <xdr:cNvPr id="402" name="楕円 401"/>
        <xdr:cNvSpPr/>
      </xdr:nvSpPr>
      <xdr:spPr>
        <a:xfrm>
          <a:off x="16129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122783</xdr:rowOff>
    </xdr:from>
    <xdr:ext cx="736600" cy="259045"/>
    <xdr:sp macro="" textlink="">
      <xdr:nvSpPr>
        <xdr:cNvPr id="403" name="テキスト ボックス 402"/>
        <xdr:cNvSpPr txBox="1"/>
      </xdr:nvSpPr>
      <xdr:spPr>
        <a:xfrm>
          <a:off x="15798800" y="749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68580</xdr:rowOff>
    </xdr:from>
    <xdr:to>
      <xdr:col>73</xdr:col>
      <xdr:colOff>44450</xdr:colOff>
      <xdr:row>43</xdr:row>
      <xdr:rowOff>170180</xdr:rowOff>
    </xdr:to>
    <xdr:sp macro="" textlink="">
      <xdr:nvSpPr>
        <xdr:cNvPr id="404" name="楕円 403"/>
        <xdr:cNvSpPr/>
      </xdr:nvSpPr>
      <xdr:spPr>
        <a:xfrm>
          <a:off x="15240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154957</xdr:rowOff>
    </xdr:from>
    <xdr:ext cx="762000" cy="259045"/>
    <xdr:sp macro="" textlink="">
      <xdr:nvSpPr>
        <xdr:cNvPr id="405" name="テキスト ボックス 404"/>
        <xdr:cNvSpPr txBox="1"/>
      </xdr:nvSpPr>
      <xdr:spPr>
        <a:xfrm>
          <a:off x="14909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20320</xdr:rowOff>
    </xdr:from>
    <xdr:to>
      <xdr:col>68</xdr:col>
      <xdr:colOff>203200</xdr:colOff>
      <xdr:row>43</xdr:row>
      <xdr:rowOff>121920</xdr:rowOff>
    </xdr:to>
    <xdr:sp macro="" textlink="">
      <xdr:nvSpPr>
        <xdr:cNvPr id="406" name="楕円 405"/>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106697</xdr:rowOff>
    </xdr:from>
    <xdr:ext cx="762000" cy="259045"/>
    <xdr:sp macro="" textlink="">
      <xdr:nvSpPr>
        <xdr:cNvPr id="407" name="テキスト ボックス 406"/>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111337</xdr:rowOff>
    </xdr:from>
    <xdr:to>
      <xdr:col>64</xdr:col>
      <xdr:colOff>152400</xdr:colOff>
      <xdr:row>43</xdr:row>
      <xdr:rowOff>41487</xdr:rowOff>
    </xdr:to>
    <xdr:sp macro="" textlink="">
      <xdr:nvSpPr>
        <xdr:cNvPr id="408" name="楕円 407"/>
        <xdr:cNvSpPr/>
      </xdr:nvSpPr>
      <xdr:spPr>
        <a:xfrm>
          <a:off x="13462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26264</xdr:rowOff>
    </xdr:from>
    <xdr:ext cx="762000" cy="259045"/>
    <xdr:sp macro="" textlink="">
      <xdr:nvSpPr>
        <xdr:cNvPr id="409" name="テキスト ボックス 408"/>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将来負担比率は発生していない。今後も特別会計事業を含め、事業の効率化を図りながら、将来負担比率の動向を注視し、財政運営の健全化を図っていく。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40" name="直線コネクタ 439"/>
        <xdr:cNvCxnSpPr/>
      </xdr:nvCxnSpPr>
      <xdr:spPr>
        <a:xfrm flipV="1">
          <a:off x="17018000" y="2313214"/>
          <a:ext cx="0" cy="1635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41" name="将来負担の状況最小値テキスト"/>
        <xdr:cNvSpPr txBox="1"/>
      </xdr:nvSpPr>
      <xdr:spPr>
        <a:xfrm>
          <a:off x="17106900" y="392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42" name="直線コネクタ 441"/>
        <xdr:cNvCxnSpPr/>
      </xdr:nvCxnSpPr>
      <xdr:spPr>
        <a:xfrm>
          <a:off x="16929100" y="394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9" name="フローチャート: 判断 448"/>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0" name="テキスト ボックス 449"/>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3,276
3,269
121.19
5,343,308
4,666,383
662,625
2,026,244
3,357,147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ポイントの増となっているが、主な要因として職員の退職者が採用者より上回ったため人員配置に不均衡が生じ、時間外勤務手当が前年度より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倍ほど増となったことによるものと推察される。類似団体と比較しても</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ポイント高い状況であり、職員の人員配置については、新規採用と退職者の不均衡や、会計年度任用職員が年々増加しているため、精査が必要である。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37</xdr:row>
      <xdr:rowOff>77470</xdr:rowOff>
    </xdr:to>
    <xdr:cxnSp macro="">
      <xdr:nvCxnSpPr>
        <xdr:cNvPr id="66" name="直線コネクタ 65"/>
        <xdr:cNvCxnSpPr/>
      </xdr:nvCxnSpPr>
      <xdr:spPr>
        <a:xfrm>
          <a:off x="3987800" y="6383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39370</xdr:rowOff>
    </xdr:from>
    <xdr:to>
      <xdr:col>19</xdr:col>
      <xdr:colOff>187325</xdr:colOff>
      <xdr:row>37</xdr:row>
      <xdr:rowOff>115570</xdr:rowOff>
    </xdr:to>
    <xdr:cxnSp macro="">
      <xdr:nvCxnSpPr>
        <xdr:cNvPr id="69" name="直線コネクタ 68"/>
        <xdr:cNvCxnSpPr/>
      </xdr:nvCxnSpPr>
      <xdr:spPr>
        <a:xfrm flipV="1">
          <a:off x="3098800" y="6383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134620</xdr:rowOff>
    </xdr:from>
    <xdr:to>
      <xdr:col>15</xdr:col>
      <xdr:colOff>98425</xdr:colOff>
      <xdr:row>37</xdr:row>
      <xdr:rowOff>115570</xdr:rowOff>
    </xdr:to>
    <xdr:cxnSp macro="">
      <xdr:nvCxnSpPr>
        <xdr:cNvPr id="72" name="直線コネクタ 71"/>
        <xdr:cNvCxnSpPr/>
      </xdr:nvCxnSpPr>
      <xdr:spPr>
        <a:xfrm>
          <a:off x="2209800" y="63068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49530</xdr:rowOff>
    </xdr:from>
    <xdr:to>
      <xdr:col>15</xdr:col>
      <xdr:colOff>149225</xdr:colOff>
      <xdr:row>37</xdr:row>
      <xdr:rowOff>151130</xdr:rowOff>
    </xdr:to>
    <xdr:sp macro="" textlink="">
      <xdr:nvSpPr>
        <xdr:cNvPr id="73" name="フローチャート: 判断 72"/>
        <xdr:cNvSpPr/>
      </xdr:nvSpPr>
      <xdr:spPr>
        <a:xfrm>
          <a:off x="3048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161307</xdr:rowOff>
    </xdr:from>
    <xdr:ext cx="762000" cy="259045"/>
    <xdr:sp macro="" textlink="">
      <xdr:nvSpPr>
        <xdr:cNvPr id="74" name="テキスト ボックス 73"/>
        <xdr:cNvSpPr txBox="1"/>
      </xdr:nvSpPr>
      <xdr:spPr>
        <a:xfrm>
          <a:off x="2717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134620</xdr:rowOff>
    </xdr:from>
    <xdr:to>
      <xdr:col>11</xdr:col>
      <xdr:colOff>9525</xdr:colOff>
      <xdr:row>36</xdr:row>
      <xdr:rowOff>165100</xdr:rowOff>
    </xdr:to>
    <xdr:cxnSp macro="">
      <xdr:nvCxnSpPr>
        <xdr:cNvPr id="75" name="直線コネクタ 74"/>
        <xdr:cNvCxnSpPr/>
      </xdr:nvCxnSpPr>
      <xdr:spPr>
        <a:xfrm flipV="1">
          <a:off x="1320800" y="6306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160020</xdr:rowOff>
    </xdr:from>
    <xdr:to>
      <xdr:col>11</xdr:col>
      <xdr:colOff>60325</xdr:colOff>
      <xdr:row>37</xdr:row>
      <xdr:rowOff>90170</xdr:rowOff>
    </xdr:to>
    <xdr:sp macro="" textlink="">
      <xdr:nvSpPr>
        <xdr:cNvPr id="76" name="フローチャート: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77" name="テキスト ボックス 76"/>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85" name="楕円 84"/>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170197</xdr:rowOff>
    </xdr:from>
    <xdr:ext cx="762000" cy="259045"/>
    <xdr:sp macro="" textlink="">
      <xdr:nvSpPr>
        <xdr:cNvPr id="86" name="人件費該当値テキスト"/>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88" name="テキスト ボックス 87"/>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9" name="楕円 88"/>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90" name="テキスト ボックス 89"/>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83820</xdr:rowOff>
    </xdr:from>
    <xdr:to>
      <xdr:col>11</xdr:col>
      <xdr:colOff>60325</xdr:colOff>
      <xdr:row>37</xdr:row>
      <xdr:rowOff>13970</xdr:rowOff>
    </xdr:to>
    <xdr:sp macro="" textlink="">
      <xdr:nvSpPr>
        <xdr:cNvPr id="91" name="楕円 90"/>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92" name="テキスト ボックス 91"/>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94" name="テキスト ボックス 93"/>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前年度と比べると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ポイントの増となり、類似団体と比較すると</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ポイント高い状況にある。物件費の中でも大きなウエイトを占める業務委託（システム保守関係）を中心に見直しを行い経費削減を図りながら</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ポイントを下回るように努める。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83566</xdr:rowOff>
    </xdr:from>
    <xdr:to>
      <xdr:col>82</xdr:col>
      <xdr:colOff>107950</xdr:colOff>
      <xdr:row>18</xdr:row>
      <xdr:rowOff>8128</xdr:rowOff>
    </xdr:to>
    <xdr:cxnSp macro="">
      <xdr:nvCxnSpPr>
        <xdr:cNvPr id="124" name="直線コネクタ 123"/>
        <xdr:cNvCxnSpPr/>
      </xdr:nvCxnSpPr>
      <xdr:spPr>
        <a:xfrm>
          <a:off x="15671800" y="299821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5"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83566</xdr:rowOff>
    </xdr:to>
    <xdr:cxnSp macro="">
      <xdr:nvCxnSpPr>
        <xdr:cNvPr id="127" name="直線コネクタ 126"/>
        <xdr:cNvCxnSpPr/>
      </xdr:nvCxnSpPr>
      <xdr:spPr>
        <a:xfrm>
          <a:off x="14782800" y="29845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133858</xdr:rowOff>
    </xdr:to>
    <xdr:cxnSp macro="">
      <xdr:nvCxnSpPr>
        <xdr:cNvPr id="130" name="直線コネクタ 129"/>
        <xdr:cNvCxnSpPr/>
      </xdr:nvCxnSpPr>
      <xdr:spPr>
        <a:xfrm flipV="1">
          <a:off x="13893800" y="29845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31" name="フローチャート: 判断 130"/>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2" name="テキスト ボックス 131"/>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133858</xdr:rowOff>
    </xdr:from>
    <xdr:to>
      <xdr:col>69</xdr:col>
      <xdr:colOff>92075</xdr:colOff>
      <xdr:row>17</xdr:row>
      <xdr:rowOff>133858</xdr:rowOff>
    </xdr:to>
    <xdr:cxnSp macro="">
      <xdr:nvCxnSpPr>
        <xdr:cNvPr id="133" name="直線コネクタ 132"/>
        <xdr:cNvCxnSpPr/>
      </xdr:nvCxnSpPr>
      <xdr:spPr>
        <a:xfrm>
          <a:off x="13004800" y="3048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4" name="フローチャート: 判断 133"/>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5" name="テキスト ボックス 134"/>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6" name="フローチャート: 判断 135"/>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7" name="テキスト ボックス 136"/>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128778</xdr:rowOff>
    </xdr:from>
    <xdr:to>
      <xdr:col>82</xdr:col>
      <xdr:colOff>158750</xdr:colOff>
      <xdr:row>18</xdr:row>
      <xdr:rowOff>58928</xdr:rowOff>
    </xdr:to>
    <xdr:sp macro="" textlink="">
      <xdr:nvSpPr>
        <xdr:cNvPr id="143" name="楕円 142"/>
        <xdr:cNvSpPr/>
      </xdr:nvSpPr>
      <xdr:spPr>
        <a:xfrm>
          <a:off x="164592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100855</xdr:rowOff>
    </xdr:from>
    <xdr:ext cx="762000" cy="259045"/>
    <xdr:sp macro="" textlink="">
      <xdr:nvSpPr>
        <xdr:cNvPr id="144" name="物件費該当値テキスト"/>
        <xdr:cNvSpPr txBox="1"/>
      </xdr:nvSpPr>
      <xdr:spPr>
        <a:xfrm>
          <a:off x="165989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32766</xdr:rowOff>
    </xdr:from>
    <xdr:to>
      <xdr:col>78</xdr:col>
      <xdr:colOff>120650</xdr:colOff>
      <xdr:row>17</xdr:row>
      <xdr:rowOff>134366</xdr:rowOff>
    </xdr:to>
    <xdr:sp macro="" textlink="">
      <xdr:nvSpPr>
        <xdr:cNvPr id="145" name="楕円 144"/>
        <xdr:cNvSpPr/>
      </xdr:nvSpPr>
      <xdr:spPr>
        <a:xfrm>
          <a:off x="15621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46" name="テキスト ボックス 145"/>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7" name="楕円 146"/>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8" name="テキスト ボックス 147"/>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83058</xdr:rowOff>
    </xdr:from>
    <xdr:to>
      <xdr:col>69</xdr:col>
      <xdr:colOff>142875</xdr:colOff>
      <xdr:row>18</xdr:row>
      <xdr:rowOff>13208</xdr:rowOff>
    </xdr:to>
    <xdr:sp macro="" textlink="">
      <xdr:nvSpPr>
        <xdr:cNvPr id="149" name="楕円 148"/>
        <xdr:cNvSpPr/>
      </xdr:nvSpPr>
      <xdr:spPr>
        <a:xfrm>
          <a:off x="13843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169435</xdr:rowOff>
    </xdr:from>
    <xdr:ext cx="762000" cy="259045"/>
    <xdr:sp macro="" textlink="">
      <xdr:nvSpPr>
        <xdr:cNvPr id="150" name="テキスト ボックス 149"/>
        <xdr:cNvSpPr txBox="1"/>
      </xdr:nvSpPr>
      <xdr:spPr>
        <a:xfrm>
          <a:off x="13512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83058</xdr:rowOff>
    </xdr:from>
    <xdr:to>
      <xdr:col>65</xdr:col>
      <xdr:colOff>53975</xdr:colOff>
      <xdr:row>18</xdr:row>
      <xdr:rowOff>13208</xdr:rowOff>
    </xdr:to>
    <xdr:sp macro="" textlink="">
      <xdr:nvSpPr>
        <xdr:cNvPr id="151" name="楕円 150"/>
        <xdr:cNvSpPr/>
      </xdr:nvSpPr>
      <xdr:spPr>
        <a:xfrm>
          <a:off x="12954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169435</xdr:rowOff>
    </xdr:from>
    <xdr:ext cx="762000" cy="259045"/>
    <xdr:sp macro="" textlink="">
      <xdr:nvSpPr>
        <xdr:cNvPr id="152" name="テキスト ボックス 151"/>
        <xdr:cNvSpPr txBox="1"/>
      </xdr:nvSpPr>
      <xdr:spPr>
        <a:xfrm>
          <a:off x="12623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となった。老人福祉施設対象者が増に転じたことや障がい者及び障がい児の福祉サービス事業の増が主な要因であるが、今後ますます社会保障制度の経費が更に増大していくと予想されることから、更に事業の精査を行い改善に努め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59</xdr:row>
      <xdr:rowOff>69850</xdr:rowOff>
    </xdr:to>
    <xdr:cxnSp macro="">
      <xdr:nvCxnSpPr>
        <xdr:cNvPr id="181" name="直線コネクタ 180"/>
        <xdr:cNvCxnSpPr/>
      </xdr:nvCxnSpPr>
      <xdr:spPr>
        <a:xfrm flipV="1">
          <a:off x="4826000" y="9124043"/>
          <a:ext cx="0" cy="1061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41927</xdr:rowOff>
    </xdr:from>
    <xdr:ext cx="762000" cy="259045"/>
    <xdr:sp macro="" textlink="">
      <xdr:nvSpPr>
        <xdr:cNvPr id="182" name="扶助費最小値テキスト"/>
        <xdr:cNvSpPr txBox="1"/>
      </xdr:nvSpPr>
      <xdr:spPr>
        <a:xfrm>
          <a:off x="4914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69850</xdr:rowOff>
    </xdr:from>
    <xdr:to>
      <xdr:col>24</xdr:col>
      <xdr:colOff>114300</xdr:colOff>
      <xdr:row>59</xdr:row>
      <xdr:rowOff>69850</xdr:rowOff>
    </xdr:to>
    <xdr:cxnSp macro="">
      <xdr:nvCxnSpPr>
        <xdr:cNvPr id="183" name="直線コネクタ 182"/>
        <xdr:cNvCxnSpPr/>
      </xdr:nvCxnSpPr>
      <xdr:spPr>
        <a:xfrm>
          <a:off x="4737100" y="1018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143328</xdr:rowOff>
    </xdr:from>
    <xdr:to>
      <xdr:col>24</xdr:col>
      <xdr:colOff>25400</xdr:colOff>
      <xdr:row>59</xdr:row>
      <xdr:rowOff>69850</xdr:rowOff>
    </xdr:to>
    <xdr:cxnSp macro="">
      <xdr:nvCxnSpPr>
        <xdr:cNvPr id="186" name="直線コネクタ 185"/>
        <xdr:cNvCxnSpPr/>
      </xdr:nvCxnSpPr>
      <xdr:spPr>
        <a:xfrm>
          <a:off x="3987800" y="100874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19249</xdr:rowOff>
    </xdr:from>
    <xdr:ext cx="762000" cy="259045"/>
    <xdr:sp macro="" textlink="">
      <xdr:nvSpPr>
        <xdr:cNvPr id="187" name="扶助費平均値テキスト"/>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188" name="フローチャート: 判断 187"/>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143328</xdr:rowOff>
    </xdr:from>
    <xdr:to>
      <xdr:col>19</xdr:col>
      <xdr:colOff>187325</xdr:colOff>
      <xdr:row>59</xdr:row>
      <xdr:rowOff>53522</xdr:rowOff>
    </xdr:to>
    <xdr:cxnSp macro="">
      <xdr:nvCxnSpPr>
        <xdr:cNvPr id="189" name="直線コネクタ 188"/>
        <xdr:cNvCxnSpPr/>
      </xdr:nvCxnSpPr>
      <xdr:spPr>
        <a:xfrm flipV="1">
          <a:off x="3098800" y="100874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157843</xdr:rowOff>
    </xdr:from>
    <xdr:to>
      <xdr:col>20</xdr:col>
      <xdr:colOff>38100</xdr:colOff>
      <xdr:row>55</xdr:row>
      <xdr:rowOff>87993</xdr:rowOff>
    </xdr:to>
    <xdr:sp macro="" textlink="">
      <xdr:nvSpPr>
        <xdr:cNvPr id="190" name="フローチャート: 判断 189"/>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98170</xdr:rowOff>
    </xdr:from>
    <xdr:ext cx="736600" cy="259045"/>
    <xdr:sp macro="" textlink="">
      <xdr:nvSpPr>
        <xdr:cNvPr id="191" name="テキスト ボックス 190"/>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53522</xdr:rowOff>
    </xdr:from>
    <xdr:to>
      <xdr:col>15</xdr:col>
      <xdr:colOff>98425</xdr:colOff>
      <xdr:row>59</xdr:row>
      <xdr:rowOff>135165</xdr:rowOff>
    </xdr:to>
    <xdr:cxnSp macro="">
      <xdr:nvCxnSpPr>
        <xdr:cNvPr id="192" name="直線コネクタ 191"/>
        <xdr:cNvCxnSpPr/>
      </xdr:nvCxnSpPr>
      <xdr:spPr>
        <a:xfrm flipV="1">
          <a:off x="2209800" y="101690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135165</xdr:rowOff>
    </xdr:from>
    <xdr:to>
      <xdr:col>11</xdr:col>
      <xdr:colOff>9525</xdr:colOff>
      <xdr:row>60</xdr:row>
      <xdr:rowOff>143328</xdr:rowOff>
    </xdr:to>
    <xdr:cxnSp macro="">
      <xdr:nvCxnSpPr>
        <xdr:cNvPr id="195" name="直線コネクタ 194"/>
        <xdr:cNvCxnSpPr/>
      </xdr:nvCxnSpPr>
      <xdr:spPr>
        <a:xfrm flipV="1">
          <a:off x="1320800" y="10250715"/>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6" name="フローチャート: 判断 195"/>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7" name="テキスト ボックス 196"/>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8" name="フローチャート: 判断 197"/>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9" name="テキスト ボックス 198"/>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5" name="楕円 204"/>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99077</xdr:rowOff>
    </xdr:from>
    <xdr:ext cx="762000" cy="259045"/>
    <xdr:sp macro="" textlink="">
      <xdr:nvSpPr>
        <xdr:cNvPr id="206" name="扶助費該当値テキスト"/>
        <xdr:cNvSpPr txBox="1"/>
      </xdr:nvSpPr>
      <xdr:spPr>
        <a:xfrm>
          <a:off x="4914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92528</xdr:rowOff>
    </xdr:from>
    <xdr:to>
      <xdr:col>20</xdr:col>
      <xdr:colOff>38100</xdr:colOff>
      <xdr:row>59</xdr:row>
      <xdr:rowOff>22678</xdr:rowOff>
    </xdr:to>
    <xdr:sp macro="" textlink="">
      <xdr:nvSpPr>
        <xdr:cNvPr id="207" name="楕円 206"/>
        <xdr:cNvSpPr/>
      </xdr:nvSpPr>
      <xdr:spPr>
        <a:xfrm>
          <a:off x="3937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7455</xdr:rowOff>
    </xdr:from>
    <xdr:ext cx="736600" cy="259045"/>
    <xdr:sp macro="" textlink="">
      <xdr:nvSpPr>
        <xdr:cNvPr id="208" name="テキスト ボックス 207"/>
        <xdr:cNvSpPr txBox="1"/>
      </xdr:nvSpPr>
      <xdr:spPr>
        <a:xfrm>
          <a:off x="3606800" y="1012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2722</xdr:rowOff>
    </xdr:from>
    <xdr:to>
      <xdr:col>15</xdr:col>
      <xdr:colOff>149225</xdr:colOff>
      <xdr:row>59</xdr:row>
      <xdr:rowOff>104322</xdr:rowOff>
    </xdr:to>
    <xdr:sp macro="" textlink="">
      <xdr:nvSpPr>
        <xdr:cNvPr id="209" name="楕円 208"/>
        <xdr:cNvSpPr/>
      </xdr:nvSpPr>
      <xdr:spPr>
        <a:xfrm>
          <a:off x="3048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89099</xdr:rowOff>
    </xdr:from>
    <xdr:ext cx="762000" cy="259045"/>
    <xdr:sp macro="" textlink="">
      <xdr:nvSpPr>
        <xdr:cNvPr id="210" name="テキスト ボックス 209"/>
        <xdr:cNvSpPr txBox="1"/>
      </xdr:nvSpPr>
      <xdr:spPr>
        <a:xfrm>
          <a:off x="2717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84365</xdr:rowOff>
    </xdr:from>
    <xdr:to>
      <xdr:col>11</xdr:col>
      <xdr:colOff>60325</xdr:colOff>
      <xdr:row>60</xdr:row>
      <xdr:rowOff>14515</xdr:rowOff>
    </xdr:to>
    <xdr:sp macro="" textlink="">
      <xdr:nvSpPr>
        <xdr:cNvPr id="211" name="楕円 210"/>
        <xdr:cNvSpPr/>
      </xdr:nvSpPr>
      <xdr:spPr>
        <a:xfrm>
          <a:off x="2159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170742</xdr:rowOff>
    </xdr:from>
    <xdr:ext cx="762000" cy="259045"/>
    <xdr:sp macro="" textlink="">
      <xdr:nvSpPr>
        <xdr:cNvPr id="212" name="テキスト ボックス 211"/>
        <xdr:cNvSpPr txBox="1"/>
      </xdr:nvSpPr>
      <xdr:spPr>
        <a:xfrm>
          <a:off x="1828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92528</xdr:rowOff>
    </xdr:from>
    <xdr:to>
      <xdr:col>6</xdr:col>
      <xdr:colOff>171450</xdr:colOff>
      <xdr:row>61</xdr:row>
      <xdr:rowOff>22678</xdr:rowOff>
    </xdr:to>
    <xdr:sp macro="" textlink="">
      <xdr:nvSpPr>
        <xdr:cNvPr id="213" name="楕円 212"/>
        <xdr:cNvSpPr/>
      </xdr:nvSpPr>
      <xdr:spPr>
        <a:xfrm>
          <a:off x="1270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7455</xdr:rowOff>
    </xdr:from>
    <xdr:ext cx="762000" cy="259045"/>
    <xdr:sp macro="" textlink="">
      <xdr:nvSpPr>
        <xdr:cNvPr id="214" name="テキスト ボックス 213"/>
        <xdr:cNvSpPr txBox="1"/>
      </xdr:nvSpPr>
      <xdr:spPr>
        <a:xfrm>
          <a:off x="939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ポイントの減となったが、類似団体と比べると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ポイント上回っている。前年度より特別会計への基準外繰出を抑制し、一般会計を圧迫しないよう財政健全化を図られたことによるものである。</a:t>
          </a:r>
        </a:p>
        <a:p>
          <a:r>
            <a:rPr kumimoji="1" lang="ja-JP" altLang="en-US" sz="1300">
              <a:latin typeface="ＭＳ Ｐゴシック" panose="020B0600070205080204" pitchFamily="50" charset="-128"/>
              <a:ea typeface="ＭＳ Ｐゴシック" panose="020B0600070205080204" pitchFamily="50" charset="-128"/>
            </a:rPr>
            <a:t>今後も継続できるように努めていく必要がある。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9" name="直線コネクタ 238"/>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40" name="その他最小値テキスト"/>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41" name="直線コネクタ 240"/>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117856</xdr:rowOff>
    </xdr:from>
    <xdr:to>
      <xdr:col>82</xdr:col>
      <xdr:colOff>107950</xdr:colOff>
      <xdr:row>56</xdr:row>
      <xdr:rowOff>159004</xdr:rowOff>
    </xdr:to>
    <xdr:cxnSp macro="">
      <xdr:nvCxnSpPr>
        <xdr:cNvPr id="244" name="直線コネクタ 243"/>
        <xdr:cNvCxnSpPr/>
      </xdr:nvCxnSpPr>
      <xdr:spPr>
        <a:xfrm flipV="1">
          <a:off x="15671800" y="97190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5"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6" name="フローチャート: 判断 245"/>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159004</xdr:rowOff>
    </xdr:from>
    <xdr:to>
      <xdr:col>78</xdr:col>
      <xdr:colOff>69850</xdr:colOff>
      <xdr:row>57</xdr:row>
      <xdr:rowOff>5842</xdr:rowOff>
    </xdr:to>
    <xdr:cxnSp macro="">
      <xdr:nvCxnSpPr>
        <xdr:cNvPr id="247" name="直線コネクタ 246"/>
        <xdr:cNvCxnSpPr/>
      </xdr:nvCxnSpPr>
      <xdr:spPr>
        <a:xfrm flipV="1">
          <a:off x="14782800" y="9760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8" name="フローチャート: 判断 247"/>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9" name="テキスト ボックス 248"/>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5842</xdr:rowOff>
    </xdr:from>
    <xdr:to>
      <xdr:col>73</xdr:col>
      <xdr:colOff>180975</xdr:colOff>
      <xdr:row>57</xdr:row>
      <xdr:rowOff>5842</xdr:rowOff>
    </xdr:to>
    <xdr:cxnSp macro="">
      <xdr:nvCxnSpPr>
        <xdr:cNvPr id="250" name="直線コネクタ 249"/>
        <xdr:cNvCxnSpPr/>
      </xdr:nvCxnSpPr>
      <xdr:spPr>
        <a:xfrm>
          <a:off x="13893800" y="9778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21336</xdr:rowOff>
    </xdr:from>
    <xdr:to>
      <xdr:col>74</xdr:col>
      <xdr:colOff>31750</xdr:colOff>
      <xdr:row>56</xdr:row>
      <xdr:rowOff>122936</xdr:rowOff>
    </xdr:to>
    <xdr:sp macro="" textlink="">
      <xdr:nvSpPr>
        <xdr:cNvPr id="251" name="フローチャート: 判断 250"/>
        <xdr:cNvSpPr/>
      </xdr:nvSpPr>
      <xdr:spPr>
        <a:xfrm>
          <a:off x="14732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133113</xdr:rowOff>
    </xdr:from>
    <xdr:ext cx="762000" cy="259045"/>
    <xdr:sp macro="" textlink="">
      <xdr:nvSpPr>
        <xdr:cNvPr id="252" name="テキスト ボックス 251"/>
        <xdr:cNvSpPr txBox="1"/>
      </xdr:nvSpPr>
      <xdr:spPr>
        <a:xfrm>
          <a:off x="14401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5842</xdr:rowOff>
    </xdr:from>
    <xdr:to>
      <xdr:col>69</xdr:col>
      <xdr:colOff>92075</xdr:colOff>
      <xdr:row>57</xdr:row>
      <xdr:rowOff>28702</xdr:rowOff>
    </xdr:to>
    <xdr:cxnSp macro="">
      <xdr:nvCxnSpPr>
        <xdr:cNvPr id="253" name="直線コネクタ 252"/>
        <xdr:cNvCxnSpPr/>
      </xdr:nvCxnSpPr>
      <xdr:spPr>
        <a:xfrm flipV="1">
          <a:off x="13004800" y="9778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xdr:rowOff>
    </xdr:from>
    <xdr:to>
      <xdr:col>69</xdr:col>
      <xdr:colOff>142875</xdr:colOff>
      <xdr:row>56</xdr:row>
      <xdr:rowOff>118364</xdr:rowOff>
    </xdr:to>
    <xdr:sp macro="" textlink="">
      <xdr:nvSpPr>
        <xdr:cNvPr id="254" name="フローチャート: 判断 253"/>
        <xdr:cNvSpPr/>
      </xdr:nvSpPr>
      <xdr:spPr>
        <a:xfrm>
          <a:off x="13843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128541</xdr:rowOff>
    </xdr:from>
    <xdr:ext cx="762000" cy="259045"/>
    <xdr:sp macro="" textlink="">
      <xdr:nvSpPr>
        <xdr:cNvPr id="255" name="テキスト ボックス 254"/>
        <xdr:cNvSpPr txBox="1"/>
      </xdr:nvSpPr>
      <xdr:spPr>
        <a:xfrm>
          <a:off x="13512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35052</xdr:rowOff>
    </xdr:from>
    <xdr:to>
      <xdr:col>65</xdr:col>
      <xdr:colOff>53975</xdr:colOff>
      <xdr:row>56</xdr:row>
      <xdr:rowOff>136652</xdr:rowOff>
    </xdr:to>
    <xdr:sp macro="" textlink="">
      <xdr:nvSpPr>
        <xdr:cNvPr id="256" name="フローチャート: 判断 255"/>
        <xdr:cNvSpPr/>
      </xdr:nvSpPr>
      <xdr:spPr>
        <a:xfrm>
          <a:off x="12954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146829</xdr:rowOff>
    </xdr:from>
    <xdr:ext cx="762000" cy="259045"/>
    <xdr:sp macro="" textlink="">
      <xdr:nvSpPr>
        <xdr:cNvPr id="257" name="テキスト ボックス 256"/>
        <xdr:cNvSpPr txBox="1"/>
      </xdr:nvSpPr>
      <xdr:spPr>
        <a:xfrm>
          <a:off x="12623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67056</xdr:rowOff>
    </xdr:from>
    <xdr:to>
      <xdr:col>82</xdr:col>
      <xdr:colOff>158750</xdr:colOff>
      <xdr:row>56</xdr:row>
      <xdr:rowOff>168656</xdr:rowOff>
    </xdr:to>
    <xdr:sp macro="" textlink="">
      <xdr:nvSpPr>
        <xdr:cNvPr id="263" name="楕円 262"/>
        <xdr:cNvSpPr/>
      </xdr:nvSpPr>
      <xdr:spPr>
        <a:xfrm>
          <a:off x="164592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39133</xdr:rowOff>
    </xdr:from>
    <xdr:ext cx="762000" cy="259045"/>
    <xdr:sp macro="" textlink="">
      <xdr:nvSpPr>
        <xdr:cNvPr id="264" name="その他該当値テキスト"/>
        <xdr:cNvSpPr txBox="1"/>
      </xdr:nvSpPr>
      <xdr:spPr>
        <a:xfrm>
          <a:off x="165989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108204</xdr:rowOff>
    </xdr:from>
    <xdr:to>
      <xdr:col>78</xdr:col>
      <xdr:colOff>120650</xdr:colOff>
      <xdr:row>57</xdr:row>
      <xdr:rowOff>38354</xdr:rowOff>
    </xdr:to>
    <xdr:sp macro="" textlink="">
      <xdr:nvSpPr>
        <xdr:cNvPr id="265" name="楕円 264"/>
        <xdr:cNvSpPr/>
      </xdr:nvSpPr>
      <xdr:spPr>
        <a:xfrm>
          <a:off x="15621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23131</xdr:rowOff>
    </xdr:from>
    <xdr:ext cx="736600" cy="259045"/>
    <xdr:sp macro="" textlink="">
      <xdr:nvSpPr>
        <xdr:cNvPr id="266" name="テキスト ボックス 265"/>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126492</xdr:rowOff>
    </xdr:from>
    <xdr:to>
      <xdr:col>74</xdr:col>
      <xdr:colOff>31750</xdr:colOff>
      <xdr:row>57</xdr:row>
      <xdr:rowOff>56642</xdr:rowOff>
    </xdr:to>
    <xdr:sp macro="" textlink="">
      <xdr:nvSpPr>
        <xdr:cNvPr id="267" name="楕円 266"/>
        <xdr:cNvSpPr/>
      </xdr:nvSpPr>
      <xdr:spPr>
        <a:xfrm>
          <a:off x="14732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41419</xdr:rowOff>
    </xdr:from>
    <xdr:ext cx="762000" cy="259045"/>
    <xdr:sp macro="" textlink="">
      <xdr:nvSpPr>
        <xdr:cNvPr id="268" name="テキスト ボックス 267"/>
        <xdr:cNvSpPr txBox="1"/>
      </xdr:nvSpPr>
      <xdr:spPr>
        <a:xfrm>
          <a:off x="14401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126492</xdr:rowOff>
    </xdr:from>
    <xdr:to>
      <xdr:col>69</xdr:col>
      <xdr:colOff>142875</xdr:colOff>
      <xdr:row>57</xdr:row>
      <xdr:rowOff>56642</xdr:rowOff>
    </xdr:to>
    <xdr:sp macro="" textlink="">
      <xdr:nvSpPr>
        <xdr:cNvPr id="269" name="楕円 268"/>
        <xdr:cNvSpPr/>
      </xdr:nvSpPr>
      <xdr:spPr>
        <a:xfrm>
          <a:off x="13843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41419</xdr:rowOff>
    </xdr:from>
    <xdr:ext cx="762000" cy="259045"/>
    <xdr:sp macro="" textlink="">
      <xdr:nvSpPr>
        <xdr:cNvPr id="270" name="テキスト ボックス 269"/>
        <xdr:cNvSpPr txBox="1"/>
      </xdr:nvSpPr>
      <xdr:spPr>
        <a:xfrm>
          <a:off x="13512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149352</xdr:rowOff>
    </xdr:from>
    <xdr:to>
      <xdr:col>65</xdr:col>
      <xdr:colOff>53975</xdr:colOff>
      <xdr:row>57</xdr:row>
      <xdr:rowOff>79502</xdr:rowOff>
    </xdr:to>
    <xdr:sp macro="" textlink="">
      <xdr:nvSpPr>
        <xdr:cNvPr id="271" name="楕円 270"/>
        <xdr:cNvSpPr/>
      </xdr:nvSpPr>
      <xdr:spPr>
        <a:xfrm>
          <a:off x="12954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64279</xdr:rowOff>
    </xdr:from>
    <xdr:ext cx="762000" cy="259045"/>
    <xdr:sp macro="" textlink="">
      <xdr:nvSpPr>
        <xdr:cNvPr id="272" name="テキスト ボックス 271"/>
        <xdr:cNvSpPr txBox="1"/>
      </xdr:nvSpPr>
      <xdr:spPr>
        <a:xfrm>
          <a:off x="12623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人吉下球磨消防組合負担金の増により、前年度比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ポイントの増となった。しかし、類似団体と比べて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ポイント低い状況にあり、適切に補助金交付等をおこなっている状況となっている。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7" name="直線コネクタ 296"/>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8" name="補助費等最小値テキスト"/>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9" name="直線コネクタ 298"/>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0"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1" name="直線コネクタ 300"/>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49276</xdr:rowOff>
    </xdr:to>
    <xdr:cxnSp macro="">
      <xdr:nvCxnSpPr>
        <xdr:cNvPr id="302" name="直線コネクタ 301"/>
        <xdr:cNvCxnSpPr/>
      </xdr:nvCxnSpPr>
      <xdr:spPr>
        <a:xfrm>
          <a:off x="15671800" y="61940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3"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4" name="フローチャート: 判断 303"/>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40132</xdr:rowOff>
    </xdr:to>
    <xdr:cxnSp macro="">
      <xdr:nvCxnSpPr>
        <xdr:cNvPr id="305" name="直線コネクタ 304"/>
        <xdr:cNvCxnSpPr/>
      </xdr:nvCxnSpPr>
      <xdr:spPr>
        <a:xfrm flipV="1">
          <a:off x="14782800" y="6194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6" name="フローチャート: 判断 305"/>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07" name="テキスト ボックス 306"/>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53848</xdr:rowOff>
    </xdr:to>
    <xdr:cxnSp macro="">
      <xdr:nvCxnSpPr>
        <xdr:cNvPr id="308" name="直線コネクタ 307"/>
        <xdr:cNvCxnSpPr/>
      </xdr:nvCxnSpPr>
      <xdr:spPr>
        <a:xfrm flipV="1">
          <a:off x="13893800" y="6212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9" name="フローチャート: 判断 308"/>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0" name="テキスト ボックス 309"/>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85852</xdr:rowOff>
    </xdr:to>
    <xdr:cxnSp macro="">
      <xdr:nvCxnSpPr>
        <xdr:cNvPr id="311" name="直線コネクタ 310"/>
        <xdr:cNvCxnSpPr/>
      </xdr:nvCxnSpPr>
      <xdr:spPr>
        <a:xfrm flipV="1">
          <a:off x="13004800" y="62260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4" name="フローチャート: 判断 313"/>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5" name="テキスト ボックス 314"/>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21" name="楕円 320"/>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2" name="補助費等該当値テキスト"/>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23" name="楕円 322"/>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4" name="テキスト ボックス 323"/>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25" name="楕円 324"/>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26" name="テキスト ボックス 325"/>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27" name="楕円 326"/>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28" name="テキスト ボックス 327"/>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29" name="楕円 328"/>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146829</xdr:rowOff>
    </xdr:from>
    <xdr:ext cx="762000" cy="259045"/>
    <xdr:sp macro="" textlink="">
      <xdr:nvSpPr>
        <xdr:cNvPr id="330" name="テキスト ボックス 329"/>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ポイントの減となったが、分母となる償還金に対する交付税措置額の増が主な要因である。また、類似団体と比べても</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ポイント逆転した。今後も起債事業の平準化を図り公債費の抑制に努める。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5" name="直線コネクタ 354"/>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6"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7" name="直線コネクタ 356"/>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8"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9" name="直線コネクタ 358"/>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74422</xdr:rowOff>
    </xdr:from>
    <xdr:to>
      <xdr:col>24</xdr:col>
      <xdr:colOff>25400</xdr:colOff>
      <xdr:row>77</xdr:row>
      <xdr:rowOff>129287</xdr:rowOff>
    </xdr:to>
    <xdr:cxnSp macro="">
      <xdr:nvCxnSpPr>
        <xdr:cNvPr id="360" name="直線コネクタ 359"/>
        <xdr:cNvCxnSpPr/>
      </xdr:nvCxnSpPr>
      <xdr:spPr>
        <a:xfrm flipV="1">
          <a:off x="3987800" y="13276072"/>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45990</xdr:rowOff>
    </xdr:from>
    <xdr:ext cx="762000" cy="259045"/>
    <xdr:sp macro="" textlink="">
      <xdr:nvSpPr>
        <xdr:cNvPr id="361"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2" name="フローチャート: 判断 361"/>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129287</xdr:rowOff>
    </xdr:from>
    <xdr:to>
      <xdr:col>19</xdr:col>
      <xdr:colOff>187325</xdr:colOff>
      <xdr:row>78</xdr:row>
      <xdr:rowOff>8128</xdr:rowOff>
    </xdr:to>
    <xdr:cxnSp macro="">
      <xdr:nvCxnSpPr>
        <xdr:cNvPr id="363" name="直線コネクタ 362"/>
        <xdr:cNvCxnSpPr/>
      </xdr:nvCxnSpPr>
      <xdr:spPr>
        <a:xfrm flipV="1">
          <a:off x="3098800" y="133309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4" name="フローチャート: 判断 363"/>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65" name="テキスト ボックス 364"/>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xdr:rowOff>
    </xdr:from>
    <xdr:to>
      <xdr:col>15</xdr:col>
      <xdr:colOff>98425</xdr:colOff>
      <xdr:row>78</xdr:row>
      <xdr:rowOff>44704</xdr:rowOff>
    </xdr:to>
    <xdr:cxnSp macro="">
      <xdr:nvCxnSpPr>
        <xdr:cNvPr id="366" name="直線コネクタ 365"/>
        <xdr:cNvCxnSpPr/>
      </xdr:nvCxnSpPr>
      <xdr:spPr>
        <a:xfrm flipV="1">
          <a:off x="2209800" y="133812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151637</xdr:rowOff>
    </xdr:from>
    <xdr:to>
      <xdr:col>15</xdr:col>
      <xdr:colOff>149225</xdr:colOff>
      <xdr:row>78</xdr:row>
      <xdr:rowOff>81787</xdr:rowOff>
    </xdr:to>
    <xdr:sp macro="" textlink="">
      <xdr:nvSpPr>
        <xdr:cNvPr id="367" name="フローチャート: 判断 366"/>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66564</xdr:rowOff>
    </xdr:from>
    <xdr:ext cx="762000" cy="259045"/>
    <xdr:sp macro="" textlink="">
      <xdr:nvSpPr>
        <xdr:cNvPr id="368" name="テキスト ボックス 367"/>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44704</xdr:rowOff>
    </xdr:from>
    <xdr:to>
      <xdr:col>11</xdr:col>
      <xdr:colOff>9525</xdr:colOff>
      <xdr:row>78</xdr:row>
      <xdr:rowOff>53848</xdr:rowOff>
    </xdr:to>
    <xdr:cxnSp macro="">
      <xdr:nvCxnSpPr>
        <xdr:cNvPr id="369" name="直線コネクタ 368"/>
        <xdr:cNvCxnSpPr/>
      </xdr:nvCxnSpPr>
      <xdr:spPr>
        <a:xfrm flipV="1">
          <a:off x="1320800" y="134178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160782</xdr:rowOff>
    </xdr:from>
    <xdr:to>
      <xdr:col>11</xdr:col>
      <xdr:colOff>60325</xdr:colOff>
      <xdr:row>78</xdr:row>
      <xdr:rowOff>90932</xdr:rowOff>
    </xdr:to>
    <xdr:sp macro="" textlink="">
      <xdr:nvSpPr>
        <xdr:cNvPr id="370" name="フローチャート: 判断 369"/>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101109</xdr:rowOff>
    </xdr:from>
    <xdr:ext cx="762000" cy="259045"/>
    <xdr:sp macro="" textlink="">
      <xdr:nvSpPr>
        <xdr:cNvPr id="371" name="テキスト ボックス 370"/>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151637</xdr:rowOff>
    </xdr:from>
    <xdr:to>
      <xdr:col>6</xdr:col>
      <xdr:colOff>171450</xdr:colOff>
      <xdr:row>78</xdr:row>
      <xdr:rowOff>81787</xdr:rowOff>
    </xdr:to>
    <xdr:sp macro="" textlink="">
      <xdr:nvSpPr>
        <xdr:cNvPr id="372" name="フローチャート: 判断 371"/>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91964</xdr:rowOff>
    </xdr:from>
    <xdr:ext cx="762000" cy="259045"/>
    <xdr:sp macro="" textlink="">
      <xdr:nvSpPr>
        <xdr:cNvPr id="373" name="テキスト ボックス 372"/>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9" name="楕円 378"/>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40149</xdr:rowOff>
    </xdr:from>
    <xdr:ext cx="762000" cy="259045"/>
    <xdr:sp macro="" textlink="">
      <xdr:nvSpPr>
        <xdr:cNvPr id="380" name="公債費該当値テキスト"/>
        <xdr:cNvSpPr txBox="1"/>
      </xdr:nvSpPr>
      <xdr:spPr>
        <a:xfrm>
          <a:off x="4914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78487</xdr:rowOff>
    </xdr:from>
    <xdr:to>
      <xdr:col>20</xdr:col>
      <xdr:colOff>38100</xdr:colOff>
      <xdr:row>78</xdr:row>
      <xdr:rowOff>8637</xdr:rowOff>
    </xdr:to>
    <xdr:sp macro="" textlink="">
      <xdr:nvSpPr>
        <xdr:cNvPr id="381" name="楕円 380"/>
        <xdr:cNvSpPr/>
      </xdr:nvSpPr>
      <xdr:spPr>
        <a:xfrm>
          <a:off x="3937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164864</xdr:rowOff>
    </xdr:from>
    <xdr:ext cx="736600" cy="259045"/>
    <xdr:sp macro="" textlink="">
      <xdr:nvSpPr>
        <xdr:cNvPr id="382" name="テキスト ボックス 381"/>
        <xdr:cNvSpPr txBox="1"/>
      </xdr:nvSpPr>
      <xdr:spPr>
        <a:xfrm>
          <a:off x="3606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128778</xdr:rowOff>
    </xdr:from>
    <xdr:to>
      <xdr:col>15</xdr:col>
      <xdr:colOff>149225</xdr:colOff>
      <xdr:row>78</xdr:row>
      <xdr:rowOff>58928</xdr:rowOff>
    </xdr:to>
    <xdr:sp macro="" textlink="">
      <xdr:nvSpPr>
        <xdr:cNvPr id="383" name="楕円 382"/>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69105</xdr:rowOff>
    </xdr:from>
    <xdr:ext cx="762000" cy="259045"/>
    <xdr:sp macro="" textlink="">
      <xdr:nvSpPr>
        <xdr:cNvPr id="384" name="テキスト ボックス 383"/>
        <xdr:cNvSpPr txBox="1"/>
      </xdr:nvSpPr>
      <xdr:spPr>
        <a:xfrm>
          <a:off x="2717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165354</xdr:rowOff>
    </xdr:from>
    <xdr:to>
      <xdr:col>11</xdr:col>
      <xdr:colOff>60325</xdr:colOff>
      <xdr:row>78</xdr:row>
      <xdr:rowOff>95504</xdr:rowOff>
    </xdr:to>
    <xdr:sp macro="" textlink="">
      <xdr:nvSpPr>
        <xdr:cNvPr id="385" name="楕円 384"/>
        <xdr:cNvSpPr/>
      </xdr:nvSpPr>
      <xdr:spPr>
        <a:xfrm>
          <a:off x="2159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80281</xdr:rowOff>
    </xdr:from>
    <xdr:ext cx="762000" cy="259045"/>
    <xdr:sp macro="" textlink="">
      <xdr:nvSpPr>
        <xdr:cNvPr id="386" name="テキスト ボックス 385"/>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xdr:rowOff>
    </xdr:from>
    <xdr:to>
      <xdr:col>6</xdr:col>
      <xdr:colOff>171450</xdr:colOff>
      <xdr:row>78</xdr:row>
      <xdr:rowOff>104648</xdr:rowOff>
    </xdr:to>
    <xdr:sp macro="" textlink="">
      <xdr:nvSpPr>
        <xdr:cNvPr id="387" name="楕円 386"/>
        <xdr:cNvSpPr/>
      </xdr:nvSpPr>
      <xdr:spPr>
        <a:xfrm>
          <a:off x="1270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89425</xdr:rowOff>
    </xdr:from>
    <xdr:ext cx="762000" cy="259045"/>
    <xdr:sp macro="" textlink="">
      <xdr:nvSpPr>
        <xdr:cNvPr id="388" name="テキスト ボックス 387"/>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ポイント増加し、類似団体と比べても</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ポイント上回っている状況にある。補助費、物件費、特別会計繰出金などの抑制に努め、更に事業の見直しを行い、健全な財政運営を目指す。</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6" name="直線コネクタ 415"/>
        <xdr:cNvCxnSpPr/>
      </xdr:nvCxnSpPr>
      <xdr:spPr>
        <a:xfrm flipV="1">
          <a:off x="16510000" y="12414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11447</xdr:rowOff>
    </xdr:from>
    <xdr:ext cx="762000" cy="259045"/>
    <xdr:sp macro="" textlink="">
      <xdr:nvSpPr>
        <xdr:cNvPr id="417"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8" name="直線コネクタ 417"/>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9" name="公債費以外最大値テキスト"/>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20" name="直線コネクタ 419"/>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62230</xdr:rowOff>
    </xdr:from>
    <xdr:to>
      <xdr:col>82</xdr:col>
      <xdr:colOff>107950</xdr:colOff>
      <xdr:row>78</xdr:row>
      <xdr:rowOff>1270</xdr:rowOff>
    </xdr:to>
    <xdr:cxnSp macro="">
      <xdr:nvCxnSpPr>
        <xdr:cNvPr id="421" name="直線コネクタ 420"/>
        <xdr:cNvCxnSpPr/>
      </xdr:nvCxnSpPr>
      <xdr:spPr>
        <a:xfrm>
          <a:off x="15671800" y="1326388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31767</xdr:rowOff>
    </xdr:from>
    <xdr:ext cx="762000" cy="259045"/>
    <xdr:sp macro="" textlink="">
      <xdr:nvSpPr>
        <xdr:cNvPr id="422" name="公債費以外平均値テキスト"/>
        <xdr:cNvSpPr txBox="1"/>
      </xdr:nvSpPr>
      <xdr:spPr>
        <a:xfrm>
          <a:off x="16598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3" name="フローチャート: 判断 422"/>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62230</xdr:rowOff>
    </xdr:from>
    <xdr:to>
      <xdr:col>78</xdr:col>
      <xdr:colOff>69850</xdr:colOff>
      <xdr:row>77</xdr:row>
      <xdr:rowOff>138430</xdr:rowOff>
    </xdr:to>
    <xdr:cxnSp macro="">
      <xdr:nvCxnSpPr>
        <xdr:cNvPr id="424" name="直線コネクタ 423"/>
        <xdr:cNvCxnSpPr/>
      </xdr:nvCxnSpPr>
      <xdr:spPr>
        <a:xfrm flipV="1">
          <a:off x="14782800" y="13263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21589</xdr:rowOff>
    </xdr:to>
    <xdr:sp macro="" textlink="">
      <xdr:nvSpPr>
        <xdr:cNvPr id="425" name="フローチャート: 判断 424"/>
        <xdr:cNvSpPr/>
      </xdr:nvSpPr>
      <xdr:spPr>
        <a:xfrm>
          <a:off x="15621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31767</xdr:rowOff>
    </xdr:from>
    <xdr:ext cx="736600" cy="259045"/>
    <xdr:sp macro="" textlink="">
      <xdr:nvSpPr>
        <xdr:cNvPr id="426" name="テキスト ボックス 425"/>
        <xdr:cNvSpPr txBox="1"/>
      </xdr:nvSpPr>
      <xdr:spPr>
        <a:xfrm>
          <a:off x="15290800" y="1271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77</xdr:row>
      <xdr:rowOff>146050</xdr:rowOff>
    </xdr:to>
    <xdr:cxnSp macro="">
      <xdr:nvCxnSpPr>
        <xdr:cNvPr id="427" name="直線コネクタ 426"/>
        <xdr:cNvCxnSpPr/>
      </xdr:nvCxnSpPr>
      <xdr:spPr>
        <a:xfrm flipV="1">
          <a:off x="13893800" y="13340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49530</xdr:rowOff>
    </xdr:from>
    <xdr:to>
      <xdr:col>74</xdr:col>
      <xdr:colOff>31750</xdr:colOff>
      <xdr:row>76</xdr:row>
      <xdr:rowOff>151130</xdr:rowOff>
    </xdr:to>
    <xdr:sp macro="" textlink="">
      <xdr:nvSpPr>
        <xdr:cNvPr id="428" name="フローチャート: 判断 427"/>
        <xdr:cNvSpPr/>
      </xdr:nvSpPr>
      <xdr:spPr>
        <a:xfrm>
          <a:off x="14732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161307</xdr:rowOff>
    </xdr:from>
    <xdr:ext cx="762000" cy="259045"/>
    <xdr:sp macro="" textlink="">
      <xdr:nvSpPr>
        <xdr:cNvPr id="429" name="テキスト ボックス 428"/>
        <xdr:cNvSpPr txBox="1"/>
      </xdr:nvSpPr>
      <xdr:spPr>
        <a:xfrm>
          <a:off x="14401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146050</xdr:rowOff>
    </xdr:from>
    <xdr:to>
      <xdr:col>69</xdr:col>
      <xdr:colOff>92075</xdr:colOff>
      <xdr:row>78</xdr:row>
      <xdr:rowOff>77470</xdr:rowOff>
    </xdr:to>
    <xdr:cxnSp macro="">
      <xdr:nvCxnSpPr>
        <xdr:cNvPr id="430" name="直線コネクタ 429"/>
        <xdr:cNvCxnSpPr/>
      </xdr:nvCxnSpPr>
      <xdr:spPr>
        <a:xfrm flipV="1">
          <a:off x="13004800" y="133477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31" name="フローチャート: 判断 430"/>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31767</xdr:rowOff>
    </xdr:from>
    <xdr:ext cx="762000" cy="259045"/>
    <xdr:sp macro="" textlink="">
      <xdr:nvSpPr>
        <xdr:cNvPr id="432" name="テキスト ボックス 431"/>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33" name="フローチャート: 判断 432"/>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34" name="テキスト ボックス 433"/>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40" name="楕円 439"/>
        <xdr:cNvSpPr/>
      </xdr:nvSpPr>
      <xdr:spPr>
        <a:xfrm>
          <a:off x="164592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93997</xdr:rowOff>
    </xdr:from>
    <xdr:ext cx="762000" cy="259045"/>
    <xdr:sp macro="" textlink="">
      <xdr:nvSpPr>
        <xdr:cNvPr id="441" name="公債費以外該当値テキスト"/>
        <xdr:cNvSpPr txBox="1"/>
      </xdr:nvSpPr>
      <xdr:spPr>
        <a:xfrm>
          <a:off x="165989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11430</xdr:rowOff>
    </xdr:from>
    <xdr:to>
      <xdr:col>78</xdr:col>
      <xdr:colOff>120650</xdr:colOff>
      <xdr:row>77</xdr:row>
      <xdr:rowOff>113030</xdr:rowOff>
    </xdr:to>
    <xdr:sp macro="" textlink="">
      <xdr:nvSpPr>
        <xdr:cNvPr id="442" name="楕円 441"/>
        <xdr:cNvSpPr/>
      </xdr:nvSpPr>
      <xdr:spPr>
        <a:xfrm>
          <a:off x="15621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97807</xdr:rowOff>
    </xdr:from>
    <xdr:ext cx="736600" cy="259045"/>
    <xdr:sp macro="" textlink="">
      <xdr:nvSpPr>
        <xdr:cNvPr id="443" name="テキスト ボックス 442"/>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44" name="楕円 443"/>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45" name="テキスト ボックス 444"/>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95250</xdr:rowOff>
    </xdr:from>
    <xdr:to>
      <xdr:col>69</xdr:col>
      <xdr:colOff>142875</xdr:colOff>
      <xdr:row>78</xdr:row>
      <xdr:rowOff>25400</xdr:rowOff>
    </xdr:to>
    <xdr:sp macro="" textlink="">
      <xdr:nvSpPr>
        <xdr:cNvPr id="446" name="楕円 445"/>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47" name="テキスト ボックス 446"/>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26670</xdr:rowOff>
    </xdr:from>
    <xdr:to>
      <xdr:col>65</xdr:col>
      <xdr:colOff>53975</xdr:colOff>
      <xdr:row>78</xdr:row>
      <xdr:rowOff>128270</xdr:rowOff>
    </xdr:to>
    <xdr:sp macro="" textlink="">
      <xdr:nvSpPr>
        <xdr:cNvPr id="448" name="楕円 447"/>
        <xdr:cNvSpPr/>
      </xdr:nvSpPr>
      <xdr:spPr>
        <a:xfrm>
          <a:off x="12954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113047</xdr:rowOff>
    </xdr:from>
    <xdr:ext cx="762000" cy="259045"/>
    <xdr:sp macro="" textlink="">
      <xdr:nvSpPr>
        <xdr:cNvPr id="449" name="テキスト ボックス 448"/>
        <xdr:cNvSpPr txBox="1"/>
      </xdr:nvSpPr>
      <xdr:spPr>
        <a:xfrm>
          <a:off x="12623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熊本県山江村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163912</xdr:rowOff>
    </xdr:from>
    <xdr:ext cx="762000" cy="259045"/>
    <xdr:sp macro="" textlink="">
      <xdr:nvSpPr>
        <xdr:cNvPr id="45" name="人口1人当たり決算額の推移最小値テキスト130"/>
        <xdr:cNvSpPr txBox="1"/>
      </xdr:nvSpPr>
      <xdr:spPr>
        <a:xfrm>
          <a:off x="5740400" y="32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60140</xdr:rowOff>
    </xdr:from>
    <xdr:to>
      <xdr:col>29</xdr:col>
      <xdr:colOff>127000</xdr:colOff>
      <xdr:row>18</xdr:row>
      <xdr:rowOff>68269</xdr:rowOff>
    </xdr:to>
    <xdr:cxnSp macro="">
      <xdr:nvCxnSpPr>
        <xdr:cNvPr id="49" name="直線コネクタ 48"/>
        <xdr:cNvCxnSpPr/>
      </xdr:nvCxnSpPr>
      <xdr:spPr bwMode="auto">
        <a:xfrm flipV="1">
          <a:off x="5003800" y="3193865"/>
          <a:ext cx="647700" cy="8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125678</xdr:rowOff>
    </xdr:from>
    <xdr:ext cx="762000" cy="259045"/>
    <xdr:sp macro="" textlink="">
      <xdr:nvSpPr>
        <xdr:cNvPr id="50" name="人口1人当たり決算額の推移平均値テキスト130"/>
        <xdr:cNvSpPr txBox="1"/>
      </xdr:nvSpPr>
      <xdr:spPr>
        <a:xfrm>
          <a:off x="5740400" y="2916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68269</xdr:rowOff>
    </xdr:from>
    <xdr:to>
      <xdr:col>26</xdr:col>
      <xdr:colOff>50800</xdr:colOff>
      <xdr:row>18</xdr:row>
      <xdr:rowOff>82267</xdr:rowOff>
    </xdr:to>
    <xdr:cxnSp macro="">
      <xdr:nvCxnSpPr>
        <xdr:cNvPr id="52" name="直線コネクタ 51"/>
        <xdr:cNvCxnSpPr/>
      </xdr:nvCxnSpPr>
      <xdr:spPr bwMode="auto">
        <a:xfrm flipV="1">
          <a:off x="4305300" y="3201994"/>
          <a:ext cx="698500" cy="13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69425</xdr:rowOff>
    </xdr:from>
    <xdr:ext cx="736600" cy="259045"/>
    <xdr:sp macro="" textlink="">
      <xdr:nvSpPr>
        <xdr:cNvPr id="54" name="テキスト ボックス 53"/>
        <xdr:cNvSpPr txBox="1"/>
      </xdr:nvSpPr>
      <xdr:spPr>
        <a:xfrm>
          <a:off x="4622800" y="28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82267</xdr:rowOff>
    </xdr:from>
    <xdr:to>
      <xdr:col>22</xdr:col>
      <xdr:colOff>114300</xdr:colOff>
      <xdr:row>18</xdr:row>
      <xdr:rowOff>97432</xdr:rowOff>
    </xdr:to>
    <xdr:cxnSp macro="">
      <xdr:nvCxnSpPr>
        <xdr:cNvPr id="55" name="直線コネクタ 54"/>
        <xdr:cNvCxnSpPr/>
      </xdr:nvCxnSpPr>
      <xdr:spPr bwMode="auto">
        <a:xfrm flipV="1">
          <a:off x="3606800" y="3215992"/>
          <a:ext cx="698500" cy="15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50949</xdr:rowOff>
    </xdr:from>
    <xdr:to>
      <xdr:col>22</xdr:col>
      <xdr:colOff>165100</xdr:colOff>
      <xdr:row>17</xdr:row>
      <xdr:rowOff>152549</xdr:rowOff>
    </xdr:to>
    <xdr:sp macro="" textlink="">
      <xdr:nvSpPr>
        <xdr:cNvPr id="56" name="フローチャート: 判断 55"/>
        <xdr:cNvSpPr/>
      </xdr:nvSpPr>
      <xdr:spPr bwMode="auto">
        <a:xfrm>
          <a:off x="42545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162726</xdr:rowOff>
    </xdr:from>
    <xdr:ext cx="762000" cy="259045"/>
    <xdr:sp macro="" textlink="">
      <xdr:nvSpPr>
        <xdr:cNvPr id="57" name="テキスト ボックス 56"/>
        <xdr:cNvSpPr txBox="1"/>
      </xdr:nvSpPr>
      <xdr:spPr>
        <a:xfrm>
          <a:off x="3924300" y="278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97432</xdr:rowOff>
    </xdr:from>
    <xdr:to>
      <xdr:col>18</xdr:col>
      <xdr:colOff>177800</xdr:colOff>
      <xdr:row>18</xdr:row>
      <xdr:rowOff>115987</xdr:rowOff>
    </xdr:to>
    <xdr:cxnSp macro="">
      <xdr:nvCxnSpPr>
        <xdr:cNvPr id="58" name="直線コネクタ 57"/>
        <xdr:cNvCxnSpPr/>
      </xdr:nvCxnSpPr>
      <xdr:spPr bwMode="auto">
        <a:xfrm flipV="1">
          <a:off x="2908300" y="3231157"/>
          <a:ext cx="698500" cy="18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61724</xdr:rowOff>
    </xdr:from>
    <xdr:to>
      <xdr:col>19</xdr:col>
      <xdr:colOff>38100</xdr:colOff>
      <xdr:row>17</xdr:row>
      <xdr:rowOff>163324</xdr:rowOff>
    </xdr:to>
    <xdr:sp macro="" textlink="">
      <xdr:nvSpPr>
        <xdr:cNvPr id="59" name="フローチャート: 判断 58"/>
        <xdr:cNvSpPr/>
      </xdr:nvSpPr>
      <xdr:spPr bwMode="auto">
        <a:xfrm>
          <a:off x="3556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2051</xdr:rowOff>
    </xdr:from>
    <xdr:ext cx="762000" cy="259045"/>
    <xdr:sp macro="" textlink="">
      <xdr:nvSpPr>
        <xdr:cNvPr id="60" name="テキスト ボックス 59"/>
        <xdr:cNvSpPr txBox="1"/>
      </xdr:nvSpPr>
      <xdr:spPr>
        <a:xfrm>
          <a:off x="32258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80102</xdr:rowOff>
    </xdr:from>
    <xdr:to>
      <xdr:col>15</xdr:col>
      <xdr:colOff>101600</xdr:colOff>
      <xdr:row>18</xdr:row>
      <xdr:rowOff>10252</xdr:rowOff>
    </xdr:to>
    <xdr:sp macro="" textlink="">
      <xdr:nvSpPr>
        <xdr:cNvPr id="61" name="フローチャート: 判断 60"/>
        <xdr:cNvSpPr/>
      </xdr:nvSpPr>
      <xdr:spPr bwMode="auto">
        <a:xfrm>
          <a:off x="2857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20429</xdr:rowOff>
    </xdr:from>
    <xdr:ext cx="762000" cy="259045"/>
    <xdr:sp macro="" textlink="">
      <xdr:nvSpPr>
        <xdr:cNvPr id="62" name="テキスト ボックス 61"/>
        <xdr:cNvSpPr txBox="1"/>
      </xdr:nvSpPr>
      <xdr:spPr>
        <a:xfrm>
          <a:off x="2527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9340</xdr:rowOff>
    </xdr:from>
    <xdr:to>
      <xdr:col>29</xdr:col>
      <xdr:colOff>177800</xdr:colOff>
      <xdr:row>18</xdr:row>
      <xdr:rowOff>110940</xdr:rowOff>
    </xdr:to>
    <xdr:sp macro="" textlink="">
      <xdr:nvSpPr>
        <xdr:cNvPr id="68" name="楕円 67"/>
        <xdr:cNvSpPr/>
      </xdr:nvSpPr>
      <xdr:spPr bwMode="auto">
        <a:xfrm>
          <a:off x="5600700" y="3143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152867</xdr:rowOff>
    </xdr:from>
    <xdr:ext cx="762000" cy="259045"/>
    <xdr:sp macro="" textlink="">
      <xdr:nvSpPr>
        <xdr:cNvPr id="69" name="人口1人当たり決算額の推移該当値テキスト130"/>
        <xdr:cNvSpPr txBox="1"/>
      </xdr:nvSpPr>
      <xdr:spPr>
        <a:xfrm>
          <a:off x="5740400" y="311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17469</xdr:rowOff>
    </xdr:from>
    <xdr:to>
      <xdr:col>26</xdr:col>
      <xdr:colOff>101600</xdr:colOff>
      <xdr:row>18</xdr:row>
      <xdr:rowOff>119069</xdr:rowOff>
    </xdr:to>
    <xdr:sp macro="" textlink="">
      <xdr:nvSpPr>
        <xdr:cNvPr id="70" name="楕円 69"/>
        <xdr:cNvSpPr/>
      </xdr:nvSpPr>
      <xdr:spPr bwMode="auto">
        <a:xfrm>
          <a:off x="4953000" y="3151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103846</xdr:rowOff>
    </xdr:from>
    <xdr:ext cx="736600" cy="259045"/>
    <xdr:sp macro="" textlink="">
      <xdr:nvSpPr>
        <xdr:cNvPr id="71" name="テキスト ボックス 70"/>
        <xdr:cNvSpPr txBox="1"/>
      </xdr:nvSpPr>
      <xdr:spPr>
        <a:xfrm>
          <a:off x="4622800" y="3237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31467</xdr:rowOff>
    </xdr:from>
    <xdr:to>
      <xdr:col>22</xdr:col>
      <xdr:colOff>165100</xdr:colOff>
      <xdr:row>18</xdr:row>
      <xdr:rowOff>133067</xdr:rowOff>
    </xdr:to>
    <xdr:sp macro="" textlink="">
      <xdr:nvSpPr>
        <xdr:cNvPr id="72" name="楕円 71"/>
        <xdr:cNvSpPr/>
      </xdr:nvSpPr>
      <xdr:spPr bwMode="auto">
        <a:xfrm>
          <a:off x="4254500" y="3165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117844</xdr:rowOff>
    </xdr:from>
    <xdr:ext cx="762000" cy="259045"/>
    <xdr:sp macro="" textlink="">
      <xdr:nvSpPr>
        <xdr:cNvPr id="73" name="テキスト ボックス 72"/>
        <xdr:cNvSpPr txBox="1"/>
      </xdr:nvSpPr>
      <xdr:spPr>
        <a:xfrm>
          <a:off x="3924300" y="325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46632</xdr:rowOff>
    </xdr:from>
    <xdr:to>
      <xdr:col>19</xdr:col>
      <xdr:colOff>38100</xdr:colOff>
      <xdr:row>18</xdr:row>
      <xdr:rowOff>148232</xdr:rowOff>
    </xdr:to>
    <xdr:sp macro="" textlink="">
      <xdr:nvSpPr>
        <xdr:cNvPr id="74" name="楕円 73"/>
        <xdr:cNvSpPr/>
      </xdr:nvSpPr>
      <xdr:spPr bwMode="auto">
        <a:xfrm>
          <a:off x="3556000" y="3180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133009</xdr:rowOff>
    </xdr:from>
    <xdr:ext cx="762000" cy="259045"/>
    <xdr:sp macro="" textlink="">
      <xdr:nvSpPr>
        <xdr:cNvPr id="75" name="テキスト ボックス 74"/>
        <xdr:cNvSpPr txBox="1"/>
      </xdr:nvSpPr>
      <xdr:spPr>
        <a:xfrm>
          <a:off x="3225800" y="326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65187</xdr:rowOff>
    </xdr:from>
    <xdr:to>
      <xdr:col>15</xdr:col>
      <xdr:colOff>101600</xdr:colOff>
      <xdr:row>18</xdr:row>
      <xdr:rowOff>166787</xdr:rowOff>
    </xdr:to>
    <xdr:sp macro="" textlink="">
      <xdr:nvSpPr>
        <xdr:cNvPr id="76" name="楕円 75"/>
        <xdr:cNvSpPr/>
      </xdr:nvSpPr>
      <xdr:spPr bwMode="auto">
        <a:xfrm>
          <a:off x="2857500" y="3198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151564</xdr:rowOff>
    </xdr:from>
    <xdr:ext cx="762000" cy="259045"/>
    <xdr:sp macro="" textlink="">
      <xdr:nvSpPr>
        <xdr:cNvPr id="77" name="テキスト ボックス 76"/>
        <xdr:cNvSpPr txBox="1"/>
      </xdr:nvSpPr>
      <xdr:spPr>
        <a:xfrm>
          <a:off x="2527300" y="328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89161</xdr:rowOff>
    </xdr:from>
    <xdr:to>
      <xdr:col>29</xdr:col>
      <xdr:colOff>127000</xdr:colOff>
      <xdr:row>36</xdr:row>
      <xdr:rowOff>148894</xdr:rowOff>
    </xdr:to>
    <xdr:cxnSp macro="">
      <xdr:nvCxnSpPr>
        <xdr:cNvPr id="107" name="直線コネクタ 106"/>
        <xdr:cNvCxnSpPr/>
      </xdr:nvCxnSpPr>
      <xdr:spPr bwMode="auto">
        <a:xfrm>
          <a:off x="5003800" y="7042411"/>
          <a:ext cx="647700" cy="59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133671</xdr:rowOff>
    </xdr:from>
    <xdr:ext cx="762000" cy="259045"/>
    <xdr:sp macro="" textlink="">
      <xdr:nvSpPr>
        <xdr:cNvPr id="108" name="人口1人当たり決算額の推移平均値テキスト445"/>
        <xdr:cNvSpPr txBox="1"/>
      </xdr:nvSpPr>
      <xdr:spPr>
        <a:xfrm>
          <a:off x="5740400" y="708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89161</xdr:rowOff>
    </xdr:from>
    <xdr:to>
      <xdr:col>26</xdr:col>
      <xdr:colOff>50800</xdr:colOff>
      <xdr:row>36</xdr:row>
      <xdr:rowOff>114107</xdr:rowOff>
    </xdr:to>
    <xdr:cxnSp macro="">
      <xdr:nvCxnSpPr>
        <xdr:cNvPr id="110" name="直線コネクタ 109"/>
        <xdr:cNvCxnSpPr/>
      </xdr:nvCxnSpPr>
      <xdr:spPr bwMode="auto">
        <a:xfrm flipV="1">
          <a:off x="4305300" y="7042411"/>
          <a:ext cx="698500" cy="24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68063</xdr:rowOff>
    </xdr:from>
    <xdr:ext cx="736600" cy="259045"/>
    <xdr:sp macro="" textlink="">
      <xdr:nvSpPr>
        <xdr:cNvPr id="112" name="テキスト ボックス 111"/>
        <xdr:cNvSpPr txBox="1"/>
      </xdr:nvSpPr>
      <xdr:spPr>
        <a:xfrm>
          <a:off x="4622800" y="719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114107</xdr:rowOff>
    </xdr:from>
    <xdr:to>
      <xdr:col>22</xdr:col>
      <xdr:colOff>114300</xdr:colOff>
      <xdr:row>36</xdr:row>
      <xdr:rowOff>119782</xdr:rowOff>
    </xdr:to>
    <xdr:cxnSp macro="">
      <xdr:nvCxnSpPr>
        <xdr:cNvPr id="113" name="直線コネクタ 112"/>
        <xdr:cNvCxnSpPr/>
      </xdr:nvCxnSpPr>
      <xdr:spPr bwMode="auto">
        <a:xfrm flipV="1">
          <a:off x="3606800" y="7067357"/>
          <a:ext cx="698500" cy="5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91716</xdr:rowOff>
    </xdr:from>
    <xdr:to>
      <xdr:col>22</xdr:col>
      <xdr:colOff>165100</xdr:colOff>
      <xdr:row>37</xdr:row>
      <xdr:rowOff>21866</xdr:rowOff>
    </xdr:to>
    <xdr:sp macro="" textlink="">
      <xdr:nvSpPr>
        <xdr:cNvPr id="114" name="フローチャート: 判断 113"/>
        <xdr:cNvSpPr/>
      </xdr:nvSpPr>
      <xdr:spPr bwMode="auto">
        <a:xfrm>
          <a:off x="4254500" y="70449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6643</xdr:rowOff>
    </xdr:from>
    <xdr:ext cx="762000" cy="259045"/>
    <xdr:sp macro="" textlink="">
      <xdr:nvSpPr>
        <xdr:cNvPr id="115" name="テキスト ボックス 114"/>
        <xdr:cNvSpPr txBox="1"/>
      </xdr:nvSpPr>
      <xdr:spPr>
        <a:xfrm>
          <a:off x="3924300" y="71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119782</xdr:rowOff>
    </xdr:from>
    <xdr:to>
      <xdr:col>18</xdr:col>
      <xdr:colOff>177800</xdr:colOff>
      <xdr:row>36</xdr:row>
      <xdr:rowOff>130309</xdr:rowOff>
    </xdr:to>
    <xdr:cxnSp macro="">
      <xdr:nvCxnSpPr>
        <xdr:cNvPr id="116" name="直線コネクタ 115"/>
        <xdr:cNvCxnSpPr/>
      </xdr:nvCxnSpPr>
      <xdr:spPr bwMode="auto">
        <a:xfrm flipV="1">
          <a:off x="2908300" y="7073032"/>
          <a:ext cx="698500" cy="10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105895</xdr:rowOff>
    </xdr:from>
    <xdr:to>
      <xdr:col>19</xdr:col>
      <xdr:colOff>38100</xdr:colOff>
      <xdr:row>37</xdr:row>
      <xdr:rowOff>36045</xdr:rowOff>
    </xdr:to>
    <xdr:sp macro="" textlink="">
      <xdr:nvSpPr>
        <xdr:cNvPr id="117" name="フローチャート: 判断 116"/>
        <xdr:cNvSpPr/>
      </xdr:nvSpPr>
      <xdr:spPr bwMode="auto">
        <a:xfrm>
          <a:off x="3556000" y="7059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20822</xdr:rowOff>
    </xdr:from>
    <xdr:ext cx="762000" cy="259045"/>
    <xdr:sp macro="" textlink="">
      <xdr:nvSpPr>
        <xdr:cNvPr id="118" name="テキスト ボックス 117"/>
        <xdr:cNvSpPr txBox="1"/>
      </xdr:nvSpPr>
      <xdr:spPr>
        <a:xfrm>
          <a:off x="3225800" y="7145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116714</xdr:rowOff>
    </xdr:from>
    <xdr:to>
      <xdr:col>15</xdr:col>
      <xdr:colOff>101600</xdr:colOff>
      <xdr:row>37</xdr:row>
      <xdr:rowOff>46864</xdr:rowOff>
    </xdr:to>
    <xdr:sp macro="" textlink="">
      <xdr:nvSpPr>
        <xdr:cNvPr id="119" name="フローチャート: 判断 118"/>
        <xdr:cNvSpPr/>
      </xdr:nvSpPr>
      <xdr:spPr bwMode="auto">
        <a:xfrm>
          <a:off x="2857500" y="7069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31641</xdr:rowOff>
    </xdr:from>
    <xdr:ext cx="762000" cy="259045"/>
    <xdr:sp macro="" textlink="">
      <xdr:nvSpPr>
        <xdr:cNvPr id="120" name="テキスト ボックス 119"/>
        <xdr:cNvSpPr txBox="1"/>
      </xdr:nvSpPr>
      <xdr:spPr>
        <a:xfrm>
          <a:off x="2527300" y="715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98094</xdr:rowOff>
    </xdr:from>
    <xdr:to>
      <xdr:col>29</xdr:col>
      <xdr:colOff>177800</xdr:colOff>
      <xdr:row>37</xdr:row>
      <xdr:rowOff>28244</xdr:rowOff>
    </xdr:to>
    <xdr:sp macro="" textlink="">
      <xdr:nvSpPr>
        <xdr:cNvPr id="126" name="楕円 125"/>
        <xdr:cNvSpPr/>
      </xdr:nvSpPr>
      <xdr:spPr bwMode="auto">
        <a:xfrm>
          <a:off x="5600700" y="7051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286071</xdr:rowOff>
    </xdr:from>
    <xdr:ext cx="762000" cy="259045"/>
    <xdr:sp macro="" textlink="">
      <xdr:nvSpPr>
        <xdr:cNvPr id="127" name="人口1人当たり決算額の推移該当値テキスト445"/>
        <xdr:cNvSpPr txBox="1"/>
      </xdr:nvSpPr>
      <xdr:spPr>
        <a:xfrm>
          <a:off x="5740400" y="689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38361</xdr:rowOff>
    </xdr:from>
    <xdr:to>
      <xdr:col>26</xdr:col>
      <xdr:colOff>101600</xdr:colOff>
      <xdr:row>36</xdr:row>
      <xdr:rowOff>139961</xdr:rowOff>
    </xdr:to>
    <xdr:sp macro="" textlink="">
      <xdr:nvSpPr>
        <xdr:cNvPr id="128" name="楕円 127"/>
        <xdr:cNvSpPr/>
      </xdr:nvSpPr>
      <xdr:spPr bwMode="auto">
        <a:xfrm>
          <a:off x="4953000" y="6991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150138</xdr:rowOff>
    </xdr:from>
    <xdr:ext cx="736600" cy="259045"/>
    <xdr:sp macro="" textlink="">
      <xdr:nvSpPr>
        <xdr:cNvPr id="129" name="テキスト ボックス 128"/>
        <xdr:cNvSpPr txBox="1"/>
      </xdr:nvSpPr>
      <xdr:spPr>
        <a:xfrm>
          <a:off x="4622800" y="6760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63307</xdr:rowOff>
    </xdr:from>
    <xdr:to>
      <xdr:col>22</xdr:col>
      <xdr:colOff>165100</xdr:colOff>
      <xdr:row>36</xdr:row>
      <xdr:rowOff>164907</xdr:rowOff>
    </xdr:to>
    <xdr:sp macro="" textlink="">
      <xdr:nvSpPr>
        <xdr:cNvPr id="130" name="楕円 129"/>
        <xdr:cNvSpPr/>
      </xdr:nvSpPr>
      <xdr:spPr bwMode="auto">
        <a:xfrm>
          <a:off x="4254500" y="7016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175084</xdr:rowOff>
    </xdr:from>
    <xdr:ext cx="762000" cy="259045"/>
    <xdr:sp macro="" textlink="">
      <xdr:nvSpPr>
        <xdr:cNvPr id="131" name="テキスト ボックス 130"/>
        <xdr:cNvSpPr txBox="1"/>
      </xdr:nvSpPr>
      <xdr:spPr>
        <a:xfrm>
          <a:off x="3924300" y="67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68982</xdr:rowOff>
    </xdr:from>
    <xdr:to>
      <xdr:col>19</xdr:col>
      <xdr:colOff>38100</xdr:colOff>
      <xdr:row>36</xdr:row>
      <xdr:rowOff>170582</xdr:rowOff>
    </xdr:to>
    <xdr:sp macro="" textlink="">
      <xdr:nvSpPr>
        <xdr:cNvPr id="132" name="楕円 131"/>
        <xdr:cNvSpPr/>
      </xdr:nvSpPr>
      <xdr:spPr bwMode="auto">
        <a:xfrm>
          <a:off x="3556000" y="7022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180759</xdr:rowOff>
    </xdr:from>
    <xdr:ext cx="762000" cy="259045"/>
    <xdr:sp macro="" textlink="">
      <xdr:nvSpPr>
        <xdr:cNvPr id="133" name="テキスト ボックス 132"/>
        <xdr:cNvSpPr txBox="1"/>
      </xdr:nvSpPr>
      <xdr:spPr>
        <a:xfrm>
          <a:off x="3225800" y="679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79509</xdr:rowOff>
    </xdr:from>
    <xdr:to>
      <xdr:col>15</xdr:col>
      <xdr:colOff>101600</xdr:colOff>
      <xdr:row>37</xdr:row>
      <xdr:rowOff>9659</xdr:rowOff>
    </xdr:to>
    <xdr:sp macro="" textlink="">
      <xdr:nvSpPr>
        <xdr:cNvPr id="134" name="楕円 133"/>
        <xdr:cNvSpPr/>
      </xdr:nvSpPr>
      <xdr:spPr bwMode="auto">
        <a:xfrm>
          <a:off x="2857500" y="7032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191286</xdr:rowOff>
    </xdr:from>
    <xdr:ext cx="762000" cy="259045"/>
    <xdr:sp macro="" textlink="">
      <xdr:nvSpPr>
        <xdr:cNvPr id="135" name="テキスト ボックス 134"/>
        <xdr:cNvSpPr txBox="1"/>
      </xdr:nvSpPr>
      <xdr:spPr>
        <a:xfrm>
          <a:off x="2527300" y="6801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3,276
3,269
121.19
5,343,308
4,666,383
662,625
2,026,244
3,357,147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63260</xdr:rowOff>
    </xdr:from>
    <xdr:to>
      <xdr:col>24</xdr:col>
      <xdr:colOff>63500</xdr:colOff>
      <xdr:row>37</xdr:row>
      <xdr:rowOff>66458</xdr:rowOff>
    </xdr:to>
    <xdr:cxnSp macro="">
      <xdr:nvCxnSpPr>
        <xdr:cNvPr id="60" name="直線コネクタ 59"/>
        <xdr:cNvCxnSpPr/>
      </xdr:nvCxnSpPr>
      <xdr:spPr>
        <a:xfrm>
          <a:off x="3797300" y="6406910"/>
          <a:ext cx="838200" cy="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145770</xdr:rowOff>
    </xdr:from>
    <xdr:ext cx="599010" cy="259045"/>
    <xdr:sp macro="" textlink="">
      <xdr:nvSpPr>
        <xdr:cNvPr id="61" name="人件費平均値テキスト"/>
        <xdr:cNvSpPr txBox="1"/>
      </xdr:nvSpPr>
      <xdr:spPr>
        <a:xfrm>
          <a:off x="4686300" y="6146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63260</xdr:rowOff>
    </xdr:from>
    <xdr:to>
      <xdr:col>19</xdr:col>
      <xdr:colOff>177800</xdr:colOff>
      <xdr:row>37</xdr:row>
      <xdr:rowOff>76090</xdr:rowOff>
    </xdr:to>
    <xdr:cxnSp macro="">
      <xdr:nvCxnSpPr>
        <xdr:cNvPr id="63" name="直線コネクタ 62"/>
        <xdr:cNvCxnSpPr/>
      </xdr:nvCxnSpPr>
      <xdr:spPr>
        <a:xfrm flipV="1">
          <a:off x="2908300" y="6406910"/>
          <a:ext cx="889000" cy="1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83625</xdr:rowOff>
    </xdr:from>
    <xdr:ext cx="599010" cy="259045"/>
    <xdr:sp macro="" textlink="">
      <xdr:nvSpPr>
        <xdr:cNvPr id="65" name="テキスト ボックス 64"/>
        <xdr:cNvSpPr txBox="1"/>
      </xdr:nvSpPr>
      <xdr:spPr>
        <a:xfrm>
          <a:off x="3497795" y="608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76090</xdr:rowOff>
    </xdr:from>
    <xdr:to>
      <xdr:col>15</xdr:col>
      <xdr:colOff>50800</xdr:colOff>
      <xdr:row>37</xdr:row>
      <xdr:rowOff>116891</xdr:rowOff>
    </xdr:to>
    <xdr:cxnSp macro="">
      <xdr:nvCxnSpPr>
        <xdr:cNvPr id="66" name="直線コネクタ 65"/>
        <xdr:cNvCxnSpPr/>
      </xdr:nvCxnSpPr>
      <xdr:spPr>
        <a:xfrm flipV="1">
          <a:off x="2019300" y="6419740"/>
          <a:ext cx="889000" cy="4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116891</xdr:rowOff>
    </xdr:from>
    <xdr:to>
      <xdr:col>10</xdr:col>
      <xdr:colOff>114300</xdr:colOff>
      <xdr:row>37</xdr:row>
      <xdr:rowOff>128081</xdr:rowOff>
    </xdr:to>
    <xdr:cxnSp macro="">
      <xdr:nvCxnSpPr>
        <xdr:cNvPr id="69" name="直線コネクタ 68"/>
        <xdr:cNvCxnSpPr/>
      </xdr:nvCxnSpPr>
      <xdr:spPr>
        <a:xfrm flipV="1">
          <a:off x="1130300" y="6460541"/>
          <a:ext cx="889000" cy="1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15658</xdr:rowOff>
    </xdr:from>
    <xdr:to>
      <xdr:col>24</xdr:col>
      <xdr:colOff>114300</xdr:colOff>
      <xdr:row>37</xdr:row>
      <xdr:rowOff>117258</xdr:rowOff>
    </xdr:to>
    <xdr:sp macro="" textlink="">
      <xdr:nvSpPr>
        <xdr:cNvPr id="79" name="楕円 78"/>
        <xdr:cNvSpPr/>
      </xdr:nvSpPr>
      <xdr:spPr>
        <a:xfrm>
          <a:off x="4584700" y="635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102035</xdr:rowOff>
    </xdr:from>
    <xdr:ext cx="599010" cy="259045"/>
    <xdr:sp macro="" textlink="">
      <xdr:nvSpPr>
        <xdr:cNvPr id="80" name="人件費該当値テキスト"/>
        <xdr:cNvSpPr txBox="1"/>
      </xdr:nvSpPr>
      <xdr:spPr>
        <a:xfrm>
          <a:off x="4686300" y="62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12460</xdr:rowOff>
    </xdr:from>
    <xdr:to>
      <xdr:col>20</xdr:col>
      <xdr:colOff>38100</xdr:colOff>
      <xdr:row>37</xdr:row>
      <xdr:rowOff>114060</xdr:rowOff>
    </xdr:to>
    <xdr:sp macro="" textlink="">
      <xdr:nvSpPr>
        <xdr:cNvPr id="81" name="楕円 80"/>
        <xdr:cNvSpPr/>
      </xdr:nvSpPr>
      <xdr:spPr>
        <a:xfrm>
          <a:off x="3746500" y="635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105187</xdr:rowOff>
    </xdr:from>
    <xdr:ext cx="599010" cy="259045"/>
    <xdr:sp macro="" textlink="">
      <xdr:nvSpPr>
        <xdr:cNvPr id="82" name="テキスト ボックス 81"/>
        <xdr:cNvSpPr txBox="1"/>
      </xdr:nvSpPr>
      <xdr:spPr>
        <a:xfrm>
          <a:off x="3497795" y="644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25290</xdr:rowOff>
    </xdr:from>
    <xdr:to>
      <xdr:col>15</xdr:col>
      <xdr:colOff>101600</xdr:colOff>
      <xdr:row>37</xdr:row>
      <xdr:rowOff>126890</xdr:rowOff>
    </xdr:to>
    <xdr:sp macro="" textlink="">
      <xdr:nvSpPr>
        <xdr:cNvPr id="83" name="楕円 82"/>
        <xdr:cNvSpPr/>
      </xdr:nvSpPr>
      <xdr:spPr>
        <a:xfrm>
          <a:off x="2857500" y="63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118017</xdr:rowOff>
    </xdr:from>
    <xdr:ext cx="599010" cy="259045"/>
    <xdr:sp macro="" textlink="">
      <xdr:nvSpPr>
        <xdr:cNvPr id="84" name="テキスト ボックス 83"/>
        <xdr:cNvSpPr txBox="1"/>
      </xdr:nvSpPr>
      <xdr:spPr>
        <a:xfrm>
          <a:off x="2608795" y="646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66091</xdr:rowOff>
    </xdr:from>
    <xdr:to>
      <xdr:col>10</xdr:col>
      <xdr:colOff>165100</xdr:colOff>
      <xdr:row>37</xdr:row>
      <xdr:rowOff>167691</xdr:rowOff>
    </xdr:to>
    <xdr:sp macro="" textlink="">
      <xdr:nvSpPr>
        <xdr:cNvPr id="85" name="楕円 84"/>
        <xdr:cNvSpPr/>
      </xdr:nvSpPr>
      <xdr:spPr>
        <a:xfrm>
          <a:off x="1968500" y="640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158818</xdr:rowOff>
    </xdr:from>
    <xdr:ext cx="599010" cy="259045"/>
    <xdr:sp macro="" textlink="">
      <xdr:nvSpPr>
        <xdr:cNvPr id="86" name="テキスト ボックス 85"/>
        <xdr:cNvSpPr txBox="1"/>
      </xdr:nvSpPr>
      <xdr:spPr>
        <a:xfrm>
          <a:off x="1719795" y="650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77281</xdr:rowOff>
    </xdr:from>
    <xdr:to>
      <xdr:col>6</xdr:col>
      <xdr:colOff>38100</xdr:colOff>
      <xdr:row>38</xdr:row>
      <xdr:rowOff>7431</xdr:rowOff>
    </xdr:to>
    <xdr:sp macro="" textlink="">
      <xdr:nvSpPr>
        <xdr:cNvPr id="87" name="楕円 86"/>
        <xdr:cNvSpPr/>
      </xdr:nvSpPr>
      <xdr:spPr>
        <a:xfrm>
          <a:off x="1079500" y="642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170008</xdr:rowOff>
    </xdr:from>
    <xdr:ext cx="599010" cy="259045"/>
    <xdr:sp macro="" textlink="">
      <xdr:nvSpPr>
        <xdr:cNvPr id="88" name="テキスト ボックス 87"/>
        <xdr:cNvSpPr txBox="1"/>
      </xdr:nvSpPr>
      <xdr:spPr>
        <a:xfrm>
          <a:off x="830795" y="651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141049</xdr:rowOff>
    </xdr:from>
    <xdr:to>
      <xdr:col>24</xdr:col>
      <xdr:colOff>63500</xdr:colOff>
      <xdr:row>57</xdr:row>
      <xdr:rowOff>166405</xdr:rowOff>
    </xdr:to>
    <xdr:cxnSp macro="">
      <xdr:nvCxnSpPr>
        <xdr:cNvPr id="119" name="直線コネクタ 118"/>
        <xdr:cNvCxnSpPr/>
      </xdr:nvCxnSpPr>
      <xdr:spPr>
        <a:xfrm>
          <a:off x="3797300" y="9913699"/>
          <a:ext cx="838200" cy="2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39368</xdr:rowOff>
    </xdr:from>
    <xdr:ext cx="599010" cy="259045"/>
    <xdr:sp macro="" textlink="">
      <xdr:nvSpPr>
        <xdr:cNvPr id="120" name="物件費平均値テキスト"/>
        <xdr:cNvSpPr txBox="1"/>
      </xdr:nvSpPr>
      <xdr:spPr>
        <a:xfrm>
          <a:off x="4686300" y="9640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131870</xdr:rowOff>
    </xdr:from>
    <xdr:to>
      <xdr:col>19</xdr:col>
      <xdr:colOff>177800</xdr:colOff>
      <xdr:row>57</xdr:row>
      <xdr:rowOff>141049</xdr:rowOff>
    </xdr:to>
    <xdr:cxnSp macro="">
      <xdr:nvCxnSpPr>
        <xdr:cNvPr id="122" name="直線コネクタ 121"/>
        <xdr:cNvCxnSpPr/>
      </xdr:nvCxnSpPr>
      <xdr:spPr>
        <a:xfrm>
          <a:off x="2908300" y="9904520"/>
          <a:ext cx="889000" cy="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148913</xdr:rowOff>
    </xdr:from>
    <xdr:ext cx="599010" cy="259045"/>
    <xdr:sp macro="" textlink="">
      <xdr:nvSpPr>
        <xdr:cNvPr id="124" name="テキスト ボックス 123"/>
        <xdr:cNvSpPr txBox="1"/>
      </xdr:nvSpPr>
      <xdr:spPr>
        <a:xfrm>
          <a:off x="3497795" y="95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131870</xdr:rowOff>
    </xdr:from>
    <xdr:to>
      <xdr:col>15</xdr:col>
      <xdr:colOff>50800</xdr:colOff>
      <xdr:row>57</xdr:row>
      <xdr:rowOff>164028</xdr:rowOff>
    </xdr:to>
    <xdr:cxnSp macro="">
      <xdr:nvCxnSpPr>
        <xdr:cNvPr id="125" name="直線コネクタ 124"/>
        <xdr:cNvCxnSpPr/>
      </xdr:nvCxnSpPr>
      <xdr:spPr>
        <a:xfrm flipV="1">
          <a:off x="2019300" y="9904520"/>
          <a:ext cx="889000" cy="3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25534</xdr:rowOff>
    </xdr:from>
    <xdr:to>
      <xdr:col>15</xdr:col>
      <xdr:colOff>101600</xdr:colOff>
      <xdr:row>57</xdr:row>
      <xdr:rowOff>127134</xdr:rowOff>
    </xdr:to>
    <xdr:sp macro="" textlink="">
      <xdr:nvSpPr>
        <xdr:cNvPr id="126" name="フローチャート: 判断 125"/>
        <xdr:cNvSpPr/>
      </xdr:nvSpPr>
      <xdr:spPr>
        <a:xfrm>
          <a:off x="2857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143661</xdr:rowOff>
    </xdr:from>
    <xdr:ext cx="599010" cy="259045"/>
    <xdr:sp macro="" textlink="">
      <xdr:nvSpPr>
        <xdr:cNvPr id="127" name="テキスト ボックス 126"/>
        <xdr:cNvSpPr txBox="1"/>
      </xdr:nvSpPr>
      <xdr:spPr>
        <a:xfrm>
          <a:off x="2608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155584</xdr:rowOff>
    </xdr:from>
    <xdr:to>
      <xdr:col>10</xdr:col>
      <xdr:colOff>114300</xdr:colOff>
      <xdr:row>57</xdr:row>
      <xdr:rowOff>164028</xdr:rowOff>
    </xdr:to>
    <xdr:cxnSp macro="">
      <xdr:nvCxnSpPr>
        <xdr:cNvPr id="128" name="直線コネクタ 127"/>
        <xdr:cNvCxnSpPr/>
      </xdr:nvCxnSpPr>
      <xdr:spPr>
        <a:xfrm>
          <a:off x="1130300" y="9928234"/>
          <a:ext cx="889000" cy="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32596</xdr:rowOff>
    </xdr:from>
    <xdr:to>
      <xdr:col>10</xdr:col>
      <xdr:colOff>165100</xdr:colOff>
      <xdr:row>57</xdr:row>
      <xdr:rowOff>134196</xdr:rowOff>
    </xdr:to>
    <xdr:sp macro="" textlink="">
      <xdr:nvSpPr>
        <xdr:cNvPr id="129" name="フローチャート: 判断 128"/>
        <xdr:cNvSpPr/>
      </xdr:nvSpPr>
      <xdr:spPr>
        <a:xfrm>
          <a:off x="1968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150723</xdr:rowOff>
    </xdr:from>
    <xdr:ext cx="599010" cy="259045"/>
    <xdr:sp macro="" textlink="">
      <xdr:nvSpPr>
        <xdr:cNvPr id="130" name="テキスト ボックス 129"/>
        <xdr:cNvSpPr txBox="1"/>
      </xdr:nvSpPr>
      <xdr:spPr>
        <a:xfrm>
          <a:off x="1719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39965</xdr:rowOff>
    </xdr:from>
    <xdr:to>
      <xdr:col>6</xdr:col>
      <xdr:colOff>38100</xdr:colOff>
      <xdr:row>57</xdr:row>
      <xdr:rowOff>141565</xdr:rowOff>
    </xdr:to>
    <xdr:sp macro="" textlink="">
      <xdr:nvSpPr>
        <xdr:cNvPr id="131" name="フローチャート: 判断 130"/>
        <xdr:cNvSpPr/>
      </xdr:nvSpPr>
      <xdr:spPr>
        <a:xfrm>
          <a:off x="1079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158092</xdr:rowOff>
    </xdr:from>
    <xdr:ext cx="599010" cy="259045"/>
    <xdr:sp macro="" textlink="">
      <xdr:nvSpPr>
        <xdr:cNvPr id="132" name="テキスト ボックス 131"/>
        <xdr:cNvSpPr txBox="1"/>
      </xdr:nvSpPr>
      <xdr:spPr>
        <a:xfrm>
          <a:off x="830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115605</xdr:rowOff>
    </xdr:from>
    <xdr:to>
      <xdr:col>24</xdr:col>
      <xdr:colOff>114300</xdr:colOff>
      <xdr:row>58</xdr:row>
      <xdr:rowOff>45755</xdr:rowOff>
    </xdr:to>
    <xdr:sp macro="" textlink="">
      <xdr:nvSpPr>
        <xdr:cNvPr id="138" name="楕円 137"/>
        <xdr:cNvSpPr/>
      </xdr:nvSpPr>
      <xdr:spPr>
        <a:xfrm>
          <a:off x="4584700" y="98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30532</xdr:rowOff>
    </xdr:from>
    <xdr:ext cx="599010" cy="259045"/>
    <xdr:sp macro="" textlink="">
      <xdr:nvSpPr>
        <xdr:cNvPr id="139" name="物件費該当値テキスト"/>
        <xdr:cNvSpPr txBox="1"/>
      </xdr:nvSpPr>
      <xdr:spPr>
        <a:xfrm>
          <a:off x="4686300" y="980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90249</xdr:rowOff>
    </xdr:from>
    <xdr:to>
      <xdr:col>20</xdr:col>
      <xdr:colOff>38100</xdr:colOff>
      <xdr:row>58</xdr:row>
      <xdr:rowOff>20399</xdr:rowOff>
    </xdr:to>
    <xdr:sp macro="" textlink="">
      <xdr:nvSpPr>
        <xdr:cNvPr id="140" name="楕円 139"/>
        <xdr:cNvSpPr/>
      </xdr:nvSpPr>
      <xdr:spPr>
        <a:xfrm>
          <a:off x="3746500" y="986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11526</xdr:rowOff>
    </xdr:from>
    <xdr:ext cx="599010" cy="259045"/>
    <xdr:sp macro="" textlink="">
      <xdr:nvSpPr>
        <xdr:cNvPr id="141" name="テキスト ボックス 140"/>
        <xdr:cNvSpPr txBox="1"/>
      </xdr:nvSpPr>
      <xdr:spPr>
        <a:xfrm>
          <a:off x="3497795" y="9955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81070</xdr:rowOff>
    </xdr:from>
    <xdr:to>
      <xdr:col>15</xdr:col>
      <xdr:colOff>101600</xdr:colOff>
      <xdr:row>58</xdr:row>
      <xdr:rowOff>11220</xdr:rowOff>
    </xdr:to>
    <xdr:sp macro="" textlink="">
      <xdr:nvSpPr>
        <xdr:cNvPr id="142" name="楕円 141"/>
        <xdr:cNvSpPr/>
      </xdr:nvSpPr>
      <xdr:spPr>
        <a:xfrm>
          <a:off x="2857500" y="98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2347</xdr:rowOff>
    </xdr:from>
    <xdr:ext cx="599010" cy="259045"/>
    <xdr:sp macro="" textlink="">
      <xdr:nvSpPr>
        <xdr:cNvPr id="143" name="テキスト ボックス 142"/>
        <xdr:cNvSpPr txBox="1"/>
      </xdr:nvSpPr>
      <xdr:spPr>
        <a:xfrm>
          <a:off x="2608795" y="99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113228</xdr:rowOff>
    </xdr:from>
    <xdr:to>
      <xdr:col>10</xdr:col>
      <xdr:colOff>165100</xdr:colOff>
      <xdr:row>58</xdr:row>
      <xdr:rowOff>43378</xdr:rowOff>
    </xdr:to>
    <xdr:sp macro="" textlink="">
      <xdr:nvSpPr>
        <xdr:cNvPr id="144" name="楕円 143"/>
        <xdr:cNvSpPr/>
      </xdr:nvSpPr>
      <xdr:spPr>
        <a:xfrm>
          <a:off x="1968500" y="988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34505</xdr:rowOff>
    </xdr:from>
    <xdr:ext cx="599010" cy="259045"/>
    <xdr:sp macro="" textlink="">
      <xdr:nvSpPr>
        <xdr:cNvPr id="145" name="テキスト ボックス 144"/>
        <xdr:cNvSpPr txBox="1"/>
      </xdr:nvSpPr>
      <xdr:spPr>
        <a:xfrm>
          <a:off x="1719795" y="997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104784</xdr:rowOff>
    </xdr:from>
    <xdr:to>
      <xdr:col>6</xdr:col>
      <xdr:colOff>38100</xdr:colOff>
      <xdr:row>58</xdr:row>
      <xdr:rowOff>34934</xdr:rowOff>
    </xdr:to>
    <xdr:sp macro="" textlink="">
      <xdr:nvSpPr>
        <xdr:cNvPr id="146" name="楕円 145"/>
        <xdr:cNvSpPr/>
      </xdr:nvSpPr>
      <xdr:spPr>
        <a:xfrm>
          <a:off x="1079500" y="987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26061</xdr:rowOff>
    </xdr:from>
    <xdr:ext cx="599010" cy="259045"/>
    <xdr:sp macro="" textlink="">
      <xdr:nvSpPr>
        <xdr:cNvPr id="147" name="テキスト ボックス 146"/>
        <xdr:cNvSpPr txBox="1"/>
      </xdr:nvSpPr>
      <xdr:spPr>
        <a:xfrm>
          <a:off x="830795" y="997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170371</xdr:rowOff>
    </xdr:from>
    <xdr:to>
      <xdr:col>24</xdr:col>
      <xdr:colOff>63500</xdr:colOff>
      <xdr:row>78</xdr:row>
      <xdr:rowOff>150101</xdr:rowOff>
    </xdr:to>
    <xdr:cxnSp macro="">
      <xdr:nvCxnSpPr>
        <xdr:cNvPr id="176" name="直線コネクタ 175"/>
        <xdr:cNvCxnSpPr/>
      </xdr:nvCxnSpPr>
      <xdr:spPr>
        <a:xfrm flipV="1">
          <a:off x="3797300" y="13372021"/>
          <a:ext cx="838200" cy="15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29139</xdr:rowOff>
    </xdr:from>
    <xdr:ext cx="534377" cy="259045"/>
    <xdr:sp macro="" textlink="">
      <xdr:nvSpPr>
        <xdr:cNvPr id="177" name="維持補修費平均値テキスト"/>
        <xdr:cNvSpPr txBox="1"/>
      </xdr:nvSpPr>
      <xdr:spPr>
        <a:xfrm>
          <a:off x="4686300" y="13059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150101</xdr:rowOff>
    </xdr:from>
    <xdr:to>
      <xdr:col>19</xdr:col>
      <xdr:colOff>177800</xdr:colOff>
      <xdr:row>78</xdr:row>
      <xdr:rowOff>157087</xdr:rowOff>
    </xdr:to>
    <xdr:cxnSp macro="">
      <xdr:nvCxnSpPr>
        <xdr:cNvPr id="179" name="直線コネクタ 178"/>
        <xdr:cNvCxnSpPr/>
      </xdr:nvCxnSpPr>
      <xdr:spPr>
        <a:xfrm flipV="1">
          <a:off x="2908300" y="13523201"/>
          <a:ext cx="889000" cy="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128807</xdr:rowOff>
    </xdr:from>
    <xdr:ext cx="534377" cy="259045"/>
    <xdr:sp macro="" textlink="">
      <xdr:nvSpPr>
        <xdr:cNvPr id="181" name="テキスト ボックス 180"/>
        <xdr:cNvSpPr txBox="1"/>
      </xdr:nvSpPr>
      <xdr:spPr>
        <a:xfrm>
          <a:off x="3530111" y="1298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157087</xdr:rowOff>
    </xdr:from>
    <xdr:to>
      <xdr:col>15</xdr:col>
      <xdr:colOff>50800</xdr:colOff>
      <xdr:row>78</xdr:row>
      <xdr:rowOff>157874</xdr:rowOff>
    </xdr:to>
    <xdr:cxnSp macro="">
      <xdr:nvCxnSpPr>
        <xdr:cNvPr id="182" name="直線コネクタ 181"/>
        <xdr:cNvCxnSpPr/>
      </xdr:nvCxnSpPr>
      <xdr:spPr>
        <a:xfrm flipV="1">
          <a:off x="2019300" y="13530187"/>
          <a:ext cx="889000" cy="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92672</xdr:rowOff>
    </xdr:from>
    <xdr:to>
      <xdr:col>15</xdr:col>
      <xdr:colOff>101600</xdr:colOff>
      <xdr:row>77</xdr:row>
      <xdr:rowOff>22822</xdr:rowOff>
    </xdr:to>
    <xdr:sp macro="" textlink="">
      <xdr:nvSpPr>
        <xdr:cNvPr id="183" name="フローチャート: 判断 182"/>
        <xdr:cNvSpPr/>
      </xdr:nvSpPr>
      <xdr:spPr>
        <a:xfrm>
          <a:off x="2857500" y="1312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39349</xdr:rowOff>
    </xdr:from>
    <xdr:ext cx="534377" cy="259045"/>
    <xdr:sp macro="" textlink="">
      <xdr:nvSpPr>
        <xdr:cNvPr id="184" name="テキスト ボックス 183"/>
        <xdr:cNvSpPr txBox="1"/>
      </xdr:nvSpPr>
      <xdr:spPr>
        <a:xfrm>
          <a:off x="2641111" y="1289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124740</xdr:rowOff>
    </xdr:from>
    <xdr:to>
      <xdr:col>10</xdr:col>
      <xdr:colOff>114300</xdr:colOff>
      <xdr:row>78</xdr:row>
      <xdr:rowOff>157874</xdr:rowOff>
    </xdr:to>
    <xdr:cxnSp macro="">
      <xdr:nvCxnSpPr>
        <xdr:cNvPr id="185" name="直線コネクタ 184"/>
        <xdr:cNvCxnSpPr/>
      </xdr:nvCxnSpPr>
      <xdr:spPr>
        <a:xfrm>
          <a:off x="1130300" y="13497840"/>
          <a:ext cx="889000" cy="3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20396</xdr:rowOff>
    </xdr:from>
    <xdr:to>
      <xdr:col>10</xdr:col>
      <xdr:colOff>165100</xdr:colOff>
      <xdr:row>77</xdr:row>
      <xdr:rowOff>121996</xdr:rowOff>
    </xdr:to>
    <xdr:sp macro="" textlink="">
      <xdr:nvSpPr>
        <xdr:cNvPr id="186" name="フローチャート: 判断 185"/>
        <xdr:cNvSpPr/>
      </xdr:nvSpPr>
      <xdr:spPr>
        <a:xfrm>
          <a:off x="1968500" y="1322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138523</xdr:rowOff>
    </xdr:from>
    <xdr:ext cx="534377" cy="259045"/>
    <xdr:sp macro="" textlink="">
      <xdr:nvSpPr>
        <xdr:cNvPr id="187" name="テキスト ボックス 186"/>
        <xdr:cNvSpPr txBox="1"/>
      </xdr:nvSpPr>
      <xdr:spPr>
        <a:xfrm>
          <a:off x="1752111" y="1299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164795</xdr:rowOff>
    </xdr:from>
    <xdr:to>
      <xdr:col>6</xdr:col>
      <xdr:colOff>38100</xdr:colOff>
      <xdr:row>77</xdr:row>
      <xdr:rowOff>94945</xdr:rowOff>
    </xdr:to>
    <xdr:sp macro="" textlink="">
      <xdr:nvSpPr>
        <xdr:cNvPr id="188" name="フローチャート: 判断 187"/>
        <xdr:cNvSpPr/>
      </xdr:nvSpPr>
      <xdr:spPr>
        <a:xfrm>
          <a:off x="1079500" y="131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111472</xdr:rowOff>
    </xdr:from>
    <xdr:ext cx="534377" cy="259045"/>
    <xdr:sp macro="" textlink="">
      <xdr:nvSpPr>
        <xdr:cNvPr id="189" name="テキスト ボックス 188"/>
        <xdr:cNvSpPr txBox="1"/>
      </xdr:nvSpPr>
      <xdr:spPr>
        <a:xfrm>
          <a:off x="863111" y="1297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119571</xdr:rowOff>
    </xdr:from>
    <xdr:to>
      <xdr:col>24</xdr:col>
      <xdr:colOff>114300</xdr:colOff>
      <xdr:row>78</xdr:row>
      <xdr:rowOff>49721</xdr:rowOff>
    </xdr:to>
    <xdr:sp macro="" textlink="">
      <xdr:nvSpPr>
        <xdr:cNvPr id="195" name="楕円 194"/>
        <xdr:cNvSpPr/>
      </xdr:nvSpPr>
      <xdr:spPr>
        <a:xfrm>
          <a:off x="4584700" y="1332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97998</xdr:rowOff>
    </xdr:from>
    <xdr:ext cx="534377" cy="259045"/>
    <xdr:sp macro="" textlink="">
      <xdr:nvSpPr>
        <xdr:cNvPr id="196" name="維持補修費該当値テキスト"/>
        <xdr:cNvSpPr txBox="1"/>
      </xdr:nvSpPr>
      <xdr:spPr>
        <a:xfrm>
          <a:off x="4686300" y="1329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99301</xdr:rowOff>
    </xdr:from>
    <xdr:to>
      <xdr:col>20</xdr:col>
      <xdr:colOff>38100</xdr:colOff>
      <xdr:row>79</xdr:row>
      <xdr:rowOff>29451</xdr:rowOff>
    </xdr:to>
    <xdr:sp macro="" textlink="">
      <xdr:nvSpPr>
        <xdr:cNvPr id="197" name="楕円 196"/>
        <xdr:cNvSpPr/>
      </xdr:nvSpPr>
      <xdr:spPr>
        <a:xfrm>
          <a:off x="3746500" y="1347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20578</xdr:rowOff>
    </xdr:from>
    <xdr:ext cx="469744" cy="259045"/>
    <xdr:sp macro="" textlink="">
      <xdr:nvSpPr>
        <xdr:cNvPr id="198" name="テキスト ボックス 197"/>
        <xdr:cNvSpPr txBox="1"/>
      </xdr:nvSpPr>
      <xdr:spPr>
        <a:xfrm>
          <a:off x="3562428" y="135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106287</xdr:rowOff>
    </xdr:from>
    <xdr:to>
      <xdr:col>15</xdr:col>
      <xdr:colOff>101600</xdr:colOff>
      <xdr:row>79</xdr:row>
      <xdr:rowOff>36437</xdr:rowOff>
    </xdr:to>
    <xdr:sp macro="" textlink="">
      <xdr:nvSpPr>
        <xdr:cNvPr id="199" name="楕円 198"/>
        <xdr:cNvSpPr/>
      </xdr:nvSpPr>
      <xdr:spPr>
        <a:xfrm>
          <a:off x="2857500" y="1347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27564</xdr:rowOff>
    </xdr:from>
    <xdr:ext cx="469744" cy="259045"/>
    <xdr:sp macro="" textlink="">
      <xdr:nvSpPr>
        <xdr:cNvPr id="200" name="テキスト ボックス 199"/>
        <xdr:cNvSpPr txBox="1"/>
      </xdr:nvSpPr>
      <xdr:spPr>
        <a:xfrm>
          <a:off x="2673428" y="1357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107074</xdr:rowOff>
    </xdr:from>
    <xdr:to>
      <xdr:col>10</xdr:col>
      <xdr:colOff>165100</xdr:colOff>
      <xdr:row>79</xdr:row>
      <xdr:rowOff>37224</xdr:rowOff>
    </xdr:to>
    <xdr:sp macro="" textlink="">
      <xdr:nvSpPr>
        <xdr:cNvPr id="201" name="楕円 200"/>
        <xdr:cNvSpPr/>
      </xdr:nvSpPr>
      <xdr:spPr>
        <a:xfrm>
          <a:off x="1968500" y="134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28351</xdr:rowOff>
    </xdr:from>
    <xdr:ext cx="469744" cy="259045"/>
    <xdr:sp macro="" textlink="">
      <xdr:nvSpPr>
        <xdr:cNvPr id="202" name="テキスト ボックス 201"/>
        <xdr:cNvSpPr txBox="1"/>
      </xdr:nvSpPr>
      <xdr:spPr>
        <a:xfrm>
          <a:off x="1784428" y="1357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73940</xdr:rowOff>
    </xdr:from>
    <xdr:to>
      <xdr:col>6</xdr:col>
      <xdr:colOff>38100</xdr:colOff>
      <xdr:row>79</xdr:row>
      <xdr:rowOff>4090</xdr:rowOff>
    </xdr:to>
    <xdr:sp macro="" textlink="">
      <xdr:nvSpPr>
        <xdr:cNvPr id="203" name="楕円 202"/>
        <xdr:cNvSpPr/>
      </xdr:nvSpPr>
      <xdr:spPr>
        <a:xfrm>
          <a:off x="1079500" y="1344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166667</xdr:rowOff>
    </xdr:from>
    <xdr:ext cx="469744" cy="259045"/>
    <xdr:sp macro="" textlink="">
      <xdr:nvSpPr>
        <xdr:cNvPr id="204" name="テキスト ボックス 203"/>
        <xdr:cNvSpPr txBox="1"/>
      </xdr:nvSpPr>
      <xdr:spPr>
        <a:xfrm>
          <a:off x="895428" y="1353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53561</xdr:rowOff>
    </xdr:from>
    <xdr:to>
      <xdr:col>24</xdr:col>
      <xdr:colOff>62865</xdr:colOff>
      <xdr:row>99</xdr:row>
      <xdr:rowOff>60702</xdr:rowOff>
    </xdr:to>
    <xdr:cxnSp macro="">
      <xdr:nvCxnSpPr>
        <xdr:cNvPr id="231" name="直線コネクタ 230"/>
        <xdr:cNvCxnSpPr/>
      </xdr:nvCxnSpPr>
      <xdr:spPr>
        <a:xfrm flipV="1">
          <a:off x="4633595" y="15484061"/>
          <a:ext cx="1270" cy="15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64529</xdr:rowOff>
    </xdr:from>
    <xdr:ext cx="534377" cy="259045"/>
    <xdr:sp macro="" textlink="">
      <xdr:nvSpPr>
        <xdr:cNvPr id="232" name="扶助費最小値テキスト"/>
        <xdr:cNvSpPr txBox="1"/>
      </xdr:nvSpPr>
      <xdr:spPr>
        <a:xfrm>
          <a:off x="4686300" y="17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60702</xdr:rowOff>
    </xdr:from>
    <xdr:to>
      <xdr:col>24</xdr:col>
      <xdr:colOff>152400</xdr:colOff>
      <xdr:row>99</xdr:row>
      <xdr:rowOff>60702</xdr:rowOff>
    </xdr:to>
    <xdr:cxnSp macro="">
      <xdr:nvCxnSpPr>
        <xdr:cNvPr id="233" name="直線コネクタ 232"/>
        <xdr:cNvCxnSpPr/>
      </xdr:nvCxnSpPr>
      <xdr:spPr>
        <a:xfrm>
          <a:off x="4546600" y="1703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238</xdr:rowOff>
    </xdr:from>
    <xdr:ext cx="599010" cy="259045"/>
    <xdr:sp macro="" textlink="">
      <xdr:nvSpPr>
        <xdr:cNvPr id="234" name="扶助費最大値テキスト"/>
        <xdr:cNvSpPr txBox="1"/>
      </xdr:nvSpPr>
      <xdr:spPr>
        <a:xfrm>
          <a:off x="4686300" y="152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53561</xdr:rowOff>
    </xdr:from>
    <xdr:to>
      <xdr:col>24</xdr:col>
      <xdr:colOff>152400</xdr:colOff>
      <xdr:row>90</xdr:row>
      <xdr:rowOff>53561</xdr:rowOff>
    </xdr:to>
    <xdr:cxnSp macro="">
      <xdr:nvCxnSpPr>
        <xdr:cNvPr id="235" name="直線コネクタ 234"/>
        <xdr:cNvCxnSpPr/>
      </xdr:nvCxnSpPr>
      <xdr:spPr>
        <a:xfrm>
          <a:off x="4546600" y="1548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86708</xdr:rowOff>
    </xdr:from>
    <xdr:to>
      <xdr:col>24</xdr:col>
      <xdr:colOff>63500</xdr:colOff>
      <xdr:row>91</xdr:row>
      <xdr:rowOff>168514</xdr:rowOff>
    </xdr:to>
    <xdr:cxnSp macro="">
      <xdr:nvCxnSpPr>
        <xdr:cNvPr id="236" name="直線コネクタ 235"/>
        <xdr:cNvCxnSpPr/>
      </xdr:nvCxnSpPr>
      <xdr:spPr>
        <a:xfrm>
          <a:off x="3797300" y="15517208"/>
          <a:ext cx="838200" cy="25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5508</xdr:rowOff>
    </xdr:from>
    <xdr:ext cx="534377" cy="259045"/>
    <xdr:sp macro="" textlink="">
      <xdr:nvSpPr>
        <xdr:cNvPr id="237" name="扶助費平均値テキスト"/>
        <xdr:cNvSpPr txBox="1"/>
      </xdr:nvSpPr>
      <xdr:spPr>
        <a:xfrm>
          <a:off x="4686300" y="16464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27081</xdr:rowOff>
    </xdr:from>
    <xdr:to>
      <xdr:col>24</xdr:col>
      <xdr:colOff>114300</xdr:colOff>
      <xdr:row>96</xdr:row>
      <xdr:rowOff>128681</xdr:rowOff>
    </xdr:to>
    <xdr:sp macro="" textlink="">
      <xdr:nvSpPr>
        <xdr:cNvPr id="238" name="フローチャート: 判断 237"/>
        <xdr:cNvSpPr/>
      </xdr:nvSpPr>
      <xdr:spPr>
        <a:xfrm>
          <a:off x="4584700" y="164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86708</xdr:rowOff>
    </xdr:from>
    <xdr:to>
      <xdr:col>19</xdr:col>
      <xdr:colOff>177800</xdr:colOff>
      <xdr:row>92</xdr:row>
      <xdr:rowOff>102068</xdr:rowOff>
    </xdr:to>
    <xdr:cxnSp macro="">
      <xdr:nvCxnSpPr>
        <xdr:cNvPr id="239" name="直線コネクタ 238"/>
        <xdr:cNvCxnSpPr/>
      </xdr:nvCxnSpPr>
      <xdr:spPr>
        <a:xfrm flipV="1">
          <a:off x="2908300" y="15517208"/>
          <a:ext cx="889000" cy="35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106665</xdr:rowOff>
    </xdr:from>
    <xdr:to>
      <xdr:col>20</xdr:col>
      <xdr:colOff>38100</xdr:colOff>
      <xdr:row>96</xdr:row>
      <xdr:rowOff>36815</xdr:rowOff>
    </xdr:to>
    <xdr:sp macro="" textlink="">
      <xdr:nvSpPr>
        <xdr:cNvPr id="240" name="フローチャート: 判断 239"/>
        <xdr:cNvSpPr/>
      </xdr:nvSpPr>
      <xdr:spPr>
        <a:xfrm>
          <a:off x="3746500" y="163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27942</xdr:rowOff>
    </xdr:from>
    <xdr:ext cx="534377" cy="259045"/>
    <xdr:sp macro="" textlink="">
      <xdr:nvSpPr>
        <xdr:cNvPr id="241" name="テキスト ボックス 240"/>
        <xdr:cNvSpPr txBox="1"/>
      </xdr:nvSpPr>
      <xdr:spPr>
        <a:xfrm>
          <a:off x="3530111" y="1648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102068</xdr:rowOff>
    </xdr:from>
    <xdr:to>
      <xdr:col>15</xdr:col>
      <xdr:colOff>50800</xdr:colOff>
      <xdr:row>92</xdr:row>
      <xdr:rowOff>132297</xdr:rowOff>
    </xdr:to>
    <xdr:cxnSp macro="">
      <xdr:nvCxnSpPr>
        <xdr:cNvPr id="242" name="直線コネクタ 241"/>
        <xdr:cNvCxnSpPr/>
      </xdr:nvCxnSpPr>
      <xdr:spPr>
        <a:xfrm flipV="1">
          <a:off x="2019300" y="15875468"/>
          <a:ext cx="889000" cy="3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109365</xdr:rowOff>
    </xdr:from>
    <xdr:to>
      <xdr:col>15</xdr:col>
      <xdr:colOff>101600</xdr:colOff>
      <xdr:row>97</xdr:row>
      <xdr:rowOff>39515</xdr:rowOff>
    </xdr:to>
    <xdr:sp macro="" textlink="">
      <xdr:nvSpPr>
        <xdr:cNvPr id="243" name="フローチャート: 判断 242"/>
        <xdr:cNvSpPr/>
      </xdr:nvSpPr>
      <xdr:spPr>
        <a:xfrm>
          <a:off x="2857500" y="1656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30642</xdr:rowOff>
    </xdr:from>
    <xdr:ext cx="534377" cy="259045"/>
    <xdr:sp macro="" textlink="">
      <xdr:nvSpPr>
        <xdr:cNvPr id="244" name="テキスト ボックス 243"/>
        <xdr:cNvSpPr txBox="1"/>
      </xdr:nvSpPr>
      <xdr:spPr>
        <a:xfrm>
          <a:off x="2641111" y="1666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102285</xdr:rowOff>
    </xdr:from>
    <xdr:to>
      <xdr:col>10</xdr:col>
      <xdr:colOff>114300</xdr:colOff>
      <xdr:row>92</xdr:row>
      <xdr:rowOff>132297</xdr:rowOff>
    </xdr:to>
    <xdr:cxnSp macro="">
      <xdr:nvCxnSpPr>
        <xdr:cNvPr id="245" name="直線コネクタ 244"/>
        <xdr:cNvCxnSpPr/>
      </xdr:nvCxnSpPr>
      <xdr:spPr>
        <a:xfrm>
          <a:off x="1130300" y="15875685"/>
          <a:ext cx="889000" cy="3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147847</xdr:rowOff>
    </xdr:from>
    <xdr:to>
      <xdr:col>10</xdr:col>
      <xdr:colOff>165100</xdr:colOff>
      <xdr:row>97</xdr:row>
      <xdr:rowOff>77997</xdr:rowOff>
    </xdr:to>
    <xdr:sp macro="" textlink="">
      <xdr:nvSpPr>
        <xdr:cNvPr id="246" name="フローチャート: 判断 245"/>
        <xdr:cNvSpPr/>
      </xdr:nvSpPr>
      <xdr:spPr>
        <a:xfrm>
          <a:off x="1968500" y="166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69124</xdr:rowOff>
    </xdr:from>
    <xdr:ext cx="534377" cy="259045"/>
    <xdr:sp macro="" textlink="">
      <xdr:nvSpPr>
        <xdr:cNvPr id="247" name="テキスト ボックス 246"/>
        <xdr:cNvSpPr txBox="1"/>
      </xdr:nvSpPr>
      <xdr:spPr>
        <a:xfrm>
          <a:off x="1752111" y="1669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2696</xdr:rowOff>
    </xdr:from>
    <xdr:to>
      <xdr:col>6</xdr:col>
      <xdr:colOff>38100</xdr:colOff>
      <xdr:row>97</xdr:row>
      <xdr:rowOff>104296</xdr:rowOff>
    </xdr:to>
    <xdr:sp macro="" textlink="">
      <xdr:nvSpPr>
        <xdr:cNvPr id="248" name="フローチャート: 判断 247"/>
        <xdr:cNvSpPr/>
      </xdr:nvSpPr>
      <xdr:spPr>
        <a:xfrm>
          <a:off x="1079500" y="1663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95423</xdr:rowOff>
    </xdr:from>
    <xdr:ext cx="534377" cy="259045"/>
    <xdr:sp macro="" textlink="">
      <xdr:nvSpPr>
        <xdr:cNvPr id="249" name="テキスト ボックス 248"/>
        <xdr:cNvSpPr txBox="1"/>
      </xdr:nvSpPr>
      <xdr:spPr>
        <a:xfrm>
          <a:off x="863111" y="1672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117714</xdr:rowOff>
    </xdr:from>
    <xdr:to>
      <xdr:col>24</xdr:col>
      <xdr:colOff>114300</xdr:colOff>
      <xdr:row>92</xdr:row>
      <xdr:rowOff>47864</xdr:rowOff>
    </xdr:to>
    <xdr:sp macro="" textlink="">
      <xdr:nvSpPr>
        <xdr:cNvPr id="255" name="楕円 254"/>
        <xdr:cNvSpPr/>
      </xdr:nvSpPr>
      <xdr:spPr>
        <a:xfrm>
          <a:off x="4584700" y="157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140591</xdr:rowOff>
    </xdr:from>
    <xdr:ext cx="599010" cy="259045"/>
    <xdr:sp macro="" textlink="">
      <xdr:nvSpPr>
        <xdr:cNvPr id="256" name="扶助費該当値テキスト"/>
        <xdr:cNvSpPr txBox="1"/>
      </xdr:nvSpPr>
      <xdr:spPr>
        <a:xfrm>
          <a:off x="4686300" y="15571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35908</xdr:rowOff>
    </xdr:from>
    <xdr:to>
      <xdr:col>20</xdr:col>
      <xdr:colOff>38100</xdr:colOff>
      <xdr:row>90</xdr:row>
      <xdr:rowOff>137508</xdr:rowOff>
    </xdr:to>
    <xdr:sp macro="" textlink="">
      <xdr:nvSpPr>
        <xdr:cNvPr id="257" name="楕円 256"/>
        <xdr:cNvSpPr/>
      </xdr:nvSpPr>
      <xdr:spPr>
        <a:xfrm>
          <a:off x="3746500" y="1546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154035</xdr:rowOff>
    </xdr:from>
    <xdr:ext cx="599010" cy="259045"/>
    <xdr:sp macro="" textlink="">
      <xdr:nvSpPr>
        <xdr:cNvPr id="258" name="テキスト ボックス 257"/>
        <xdr:cNvSpPr txBox="1"/>
      </xdr:nvSpPr>
      <xdr:spPr>
        <a:xfrm>
          <a:off x="3497795" y="15241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51268</xdr:rowOff>
    </xdr:from>
    <xdr:to>
      <xdr:col>15</xdr:col>
      <xdr:colOff>101600</xdr:colOff>
      <xdr:row>92</xdr:row>
      <xdr:rowOff>152868</xdr:rowOff>
    </xdr:to>
    <xdr:sp macro="" textlink="">
      <xdr:nvSpPr>
        <xdr:cNvPr id="259" name="楕円 258"/>
        <xdr:cNvSpPr/>
      </xdr:nvSpPr>
      <xdr:spPr>
        <a:xfrm>
          <a:off x="2857500" y="1582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169395</xdr:rowOff>
    </xdr:from>
    <xdr:ext cx="599010" cy="259045"/>
    <xdr:sp macro="" textlink="">
      <xdr:nvSpPr>
        <xdr:cNvPr id="260" name="テキスト ボックス 259"/>
        <xdr:cNvSpPr txBox="1"/>
      </xdr:nvSpPr>
      <xdr:spPr>
        <a:xfrm>
          <a:off x="2608795" y="1559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81497</xdr:rowOff>
    </xdr:from>
    <xdr:to>
      <xdr:col>10</xdr:col>
      <xdr:colOff>165100</xdr:colOff>
      <xdr:row>93</xdr:row>
      <xdr:rowOff>11647</xdr:rowOff>
    </xdr:to>
    <xdr:sp macro="" textlink="">
      <xdr:nvSpPr>
        <xdr:cNvPr id="261" name="楕円 260"/>
        <xdr:cNvSpPr/>
      </xdr:nvSpPr>
      <xdr:spPr>
        <a:xfrm>
          <a:off x="1968500" y="1585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28174</xdr:rowOff>
    </xdr:from>
    <xdr:ext cx="599010" cy="259045"/>
    <xdr:sp macro="" textlink="">
      <xdr:nvSpPr>
        <xdr:cNvPr id="262" name="テキスト ボックス 261"/>
        <xdr:cNvSpPr txBox="1"/>
      </xdr:nvSpPr>
      <xdr:spPr>
        <a:xfrm>
          <a:off x="1719795" y="1563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51485</xdr:rowOff>
    </xdr:from>
    <xdr:to>
      <xdr:col>6</xdr:col>
      <xdr:colOff>38100</xdr:colOff>
      <xdr:row>92</xdr:row>
      <xdr:rowOff>153085</xdr:rowOff>
    </xdr:to>
    <xdr:sp macro="" textlink="">
      <xdr:nvSpPr>
        <xdr:cNvPr id="263" name="楕円 262"/>
        <xdr:cNvSpPr/>
      </xdr:nvSpPr>
      <xdr:spPr>
        <a:xfrm>
          <a:off x="1079500" y="1582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169612</xdr:rowOff>
    </xdr:from>
    <xdr:ext cx="599010" cy="259045"/>
    <xdr:sp macro="" textlink="">
      <xdr:nvSpPr>
        <xdr:cNvPr id="264" name="テキスト ボックス 263"/>
        <xdr:cNvSpPr txBox="1"/>
      </xdr:nvSpPr>
      <xdr:spPr>
        <a:xfrm>
          <a:off x="830795" y="1560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8" name="テキスト ボックス 277"/>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4" name="テキスト ボックス 283"/>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6" name="テキスト ボックス 285"/>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90" name="直線コネクタ 289"/>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91" name="補助費等最小値テキスト"/>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92" name="直線コネクタ 291"/>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3" name="補助費等最大値テキスト"/>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4" name="直線コネクタ 293"/>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101527</xdr:rowOff>
    </xdr:from>
    <xdr:to>
      <xdr:col>55</xdr:col>
      <xdr:colOff>0</xdr:colOff>
      <xdr:row>38</xdr:row>
      <xdr:rowOff>137347</xdr:rowOff>
    </xdr:to>
    <xdr:cxnSp macro="">
      <xdr:nvCxnSpPr>
        <xdr:cNvPr id="295" name="直線コネクタ 294"/>
        <xdr:cNvCxnSpPr/>
      </xdr:nvCxnSpPr>
      <xdr:spPr>
        <a:xfrm flipV="1">
          <a:off x="9639300" y="6616627"/>
          <a:ext cx="838200" cy="3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34348</xdr:rowOff>
    </xdr:from>
    <xdr:ext cx="599010" cy="259045"/>
    <xdr:sp macro="" textlink="">
      <xdr:nvSpPr>
        <xdr:cNvPr id="296" name="補助費等平均値テキスト"/>
        <xdr:cNvSpPr txBox="1"/>
      </xdr:nvSpPr>
      <xdr:spPr>
        <a:xfrm>
          <a:off x="10528300" y="637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7" name="フローチャート: 判断 296"/>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32704</xdr:rowOff>
    </xdr:from>
    <xdr:to>
      <xdr:col>50</xdr:col>
      <xdr:colOff>114300</xdr:colOff>
      <xdr:row>38</xdr:row>
      <xdr:rowOff>137347</xdr:rowOff>
    </xdr:to>
    <xdr:cxnSp macro="">
      <xdr:nvCxnSpPr>
        <xdr:cNvPr id="298" name="直線コネクタ 297"/>
        <xdr:cNvCxnSpPr/>
      </xdr:nvCxnSpPr>
      <xdr:spPr>
        <a:xfrm>
          <a:off x="8750300" y="6547804"/>
          <a:ext cx="889000" cy="10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9" name="フローチャート: 判断 298"/>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149571</xdr:rowOff>
    </xdr:from>
    <xdr:ext cx="599010" cy="259045"/>
    <xdr:sp macro="" textlink="">
      <xdr:nvSpPr>
        <xdr:cNvPr id="300" name="テキスト ボックス 299"/>
        <xdr:cNvSpPr txBox="1"/>
      </xdr:nvSpPr>
      <xdr:spPr>
        <a:xfrm>
          <a:off x="9339795" y="632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32704</xdr:rowOff>
    </xdr:from>
    <xdr:to>
      <xdr:col>45</xdr:col>
      <xdr:colOff>177800</xdr:colOff>
      <xdr:row>38</xdr:row>
      <xdr:rowOff>155715</xdr:rowOff>
    </xdr:to>
    <xdr:cxnSp macro="">
      <xdr:nvCxnSpPr>
        <xdr:cNvPr id="301" name="直線コネクタ 300"/>
        <xdr:cNvCxnSpPr/>
      </xdr:nvCxnSpPr>
      <xdr:spPr>
        <a:xfrm flipV="1">
          <a:off x="7861300" y="6547804"/>
          <a:ext cx="889000" cy="12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23981</xdr:rowOff>
    </xdr:from>
    <xdr:to>
      <xdr:col>46</xdr:col>
      <xdr:colOff>38100</xdr:colOff>
      <xdr:row>37</xdr:row>
      <xdr:rowOff>125581</xdr:rowOff>
    </xdr:to>
    <xdr:sp macro="" textlink="">
      <xdr:nvSpPr>
        <xdr:cNvPr id="302" name="フローチャート: 判断 301"/>
        <xdr:cNvSpPr/>
      </xdr:nvSpPr>
      <xdr:spPr>
        <a:xfrm>
          <a:off x="8699500" y="63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142108</xdr:rowOff>
    </xdr:from>
    <xdr:ext cx="599010" cy="259045"/>
    <xdr:sp macro="" textlink="">
      <xdr:nvSpPr>
        <xdr:cNvPr id="303" name="テキスト ボックス 302"/>
        <xdr:cNvSpPr txBox="1"/>
      </xdr:nvSpPr>
      <xdr:spPr>
        <a:xfrm>
          <a:off x="8450795" y="614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155715</xdr:rowOff>
    </xdr:from>
    <xdr:to>
      <xdr:col>41</xdr:col>
      <xdr:colOff>50800</xdr:colOff>
      <xdr:row>38</xdr:row>
      <xdr:rowOff>162804</xdr:rowOff>
    </xdr:to>
    <xdr:cxnSp macro="">
      <xdr:nvCxnSpPr>
        <xdr:cNvPr id="304" name="直線コネクタ 303"/>
        <xdr:cNvCxnSpPr/>
      </xdr:nvCxnSpPr>
      <xdr:spPr>
        <a:xfrm flipV="1">
          <a:off x="6972300" y="6670815"/>
          <a:ext cx="889000" cy="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3118</xdr:rowOff>
    </xdr:from>
    <xdr:to>
      <xdr:col>41</xdr:col>
      <xdr:colOff>101600</xdr:colOff>
      <xdr:row>38</xdr:row>
      <xdr:rowOff>104718</xdr:rowOff>
    </xdr:to>
    <xdr:sp macro="" textlink="">
      <xdr:nvSpPr>
        <xdr:cNvPr id="305" name="フローチャート: 判断 304"/>
        <xdr:cNvSpPr/>
      </xdr:nvSpPr>
      <xdr:spPr>
        <a:xfrm>
          <a:off x="7810500" y="65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121245</xdr:rowOff>
    </xdr:from>
    <xdr:ext cx="599010" cy="259045"/>
    <xdr:sp macro="" textlink="">
      <xdr:nvSpPr>
        <xdr:cNvPr id="306" name="テキスト ボックス 305"/>
        <xdr:cNvSpPr txBox="1"/>
      </xdr:nvSpPr>
      <xdr:spPr>
        <a:xfrm>
          <a:off x="7561795" y="629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13903</xdr:rowOff>
    </xdr:from>
    <xdr:to>
      <xdr:col>36</xdr:col>
      <xdr:colOff>165100</xdr:colOff>
      <xdr:row>38</xdr:row>
      <xdr:rowOff>115503</xdr:rowOff>
    </xdr:to>
    <xdr:sp macro="" textlink="">
      <xdr:nvSpPr>
        <xdr:cNvPr id="307" name="フローチャート: 判断 306"/>
        <xdr:cNvSpPr/>
      </xdr:nvSpPr>
      <xdr:spPr>
        <a:xfrm>
          <a:off x="6921500" y="65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132030</xdr:rowOff>
    </xdr:from>
    <xdr:ext cx="599010" cy="259045"/>
    <xdr:sp macro="" textlink="">
      <xdr:nvSpPr>
        <xdr:cNvPr id="308" name="テキスト ボックス 307"/>
        <xdr:cNvSpPr txBox="1"/>
      </xdr:nvSpPr>
      <xdr:spPr>
        <a:xfrm>
          <a:off x="6672795" y="630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50727</xdr:rowOff>
    </xdr:from>
    <xdr:to>
      <xdr:col>55</xdr:col>
      <xdr:colOff>50800</xdr:colOff>
      <xdr:row>38</xdr:row>
      <xdr:rowOff>152327</xdr:rowOff>
    </xdr:to>
    <xdr:sp macro="" textlink="">
      <xdr:nvSpPr>
        <xdr:cNvPr id="314" name="楕円 313"/>
        <xdr:cNvSpPr/>
      </xdr:nvSpPr>
      <xdr:spPr>
        <a:xfrm>
          <a:off x="10426700" y="656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161348</xdr:rowOff>
    </xdr:from>
    <xdr:ext cx="599010" cy="259045"/>
    <xdr:sp macro="" textlink="">
      <xdr:nvSpPr>
        <xdr:cNvPr id="315" name="補助費等該当値テキスト"/>
        <xdr:cNvSpPr txBox="1"/>
      </xdr:nvSpPr>
      <xdr:spPr>
        <a:xfrm>
          <a:off x="10528300" y="65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86547</xdr:rowOff>
    </xdr:from>
    <xdr:to>
      <xdr:col>50</xdr:col>
      <xdr:colOff>165100</xdr:colOff>
      <xdr:row>39</xdr:row>
      <xdr:rowOff>16697</xdr:rowOff>
    </xdr:to>
    <xdr:sp macro="" textlink="">
      <xdr:nvSpPr>
        <xdr:cNvPr id="316" name="楕円 315"/>
        <xdr:cNvSpPr/>
      </xdr:nvSpPr>
      <xdr:spPr>
        <a:xfrm>
          <a:off x="9588500" y="660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7824</xdr:rowOff>
    </xdr:from>
    <xdr:ext cx="599010" cy="259045"/>
    <xdr:sp macro="" textlink="">
      <xdr:nvSpPr>
        <xdr:cNvPr id="317" name="テキスト ボックス 316"/>
        <xdr:cNvSpPr txBox="1"/>
      </xdr:nvSpPr>
      <xdr:spPr>
        <a:xfrm>
          <a:off x="9339795" y="669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153354</xdr:rowOff>
    </xdr:from>
    <xdr:to>
      <xdr:col>46</xdr:col>
      <xdr:colOff>38100</xdr:colOff>
      <xdr:row>38</xdr:row>
      <xdr:rowOff>83504</xdr:rowOff>
    </xdr:to>
    <xdr:sp macro="" textlink="">
      <xdr:nvSpPr>
        <xdr:cNvPr id="318" name="楕円 317"/>
        <xdr:cNvSpPr/>
      </xdr:nvSpPr>
      <xdr:spPr>
        <a:xfrm>
          <a:off x="8699500" y="649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74631</xdr:rowOff>
    </xdr:from>
    <xdr:ext cx="599010" cy="259045"/>
    <xdr:sp macro="" textlink="">
      <xdr:nvSpPr>
        <xdr:cNvPr id="319" name="テキスト ボックス 318"/>
        <xdr:cNvSpPr txBox="1"/>
      </xdr:nvSpPr>
      <xdr:spPr>
        <a:xfrm>
          <a:off x="8450795" y="658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104915</xdr:rowOff>
    </xdr:from>
    <xdr:to>
      <xdr:col>41</xdr:col>
      <xdr:colOff>101600</xdr:colOff>
      <xdr:row>39</xdr:row>
      <xdr:rowOff>35065</xdr:rowOff>
    </xdr:to>
    <xdr:sp macro="" textlink="">
      <xdr:nvSpPr>
        <xdr:cNvPr id="320" name="楕円 319"/>
        <xdr:cNvSpPr/>
      </xdr:nvSpPr>
      <xdr:spPr>
        <a:xfrm>
          <a:off x="7810500" y="662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26192</xdr:rowOff>
    </xdr:from>
    <xdr:ext cx="599010" cy="259045"/>
    <xdr:sp macro="" textlink="">
      <xdr:nvSpPr>
        <xdr:cNvPr id="321" name="テキスト ボックス 320"/>
        <xdr:cNvSpPr txBox="1"/>
      </xdr:nvSpPr>
      <xdr:spPr>
        <a:xfrm>
          <a:off x="7561795" y="671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112004</xdr:rowOff>
    </xdr:from>
    <xdr:to>
      <xdr:col>36</xdr:col>
      <xdr:colOff>165100</xdr:colOff>
      <xdr:row>39</xdr:row>
      <xdr:rowOff>42154</xdr:rowOff>
    </xdr:to>
    <xdr:sp macro="" textlink="">
      <xdr:nvSpPr>
        <xdr:cNvPr id="322" name="楕円 321"/>
        <xdr:cNvSpPr/>
      </xdr:nvSpPr>
      <xdr:spPr>
        <a:xfrm>
          <a:off x="6921500" y="662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33281</xdr:rowOff>
    </xdr:from>
    <xdr:ext cx="534377" cy="259045"/>
    <xdr:sp macro="" textlink="">
      <xdr:nvSpPr>
        <xdr:cNvPr id="323" name="テキスト ボックス 322"/>
        <xdr:cNvSpPr txBox="1"/>
      </xdr:nvSpPr>
      <xdr:spPr>
        <a:xfrm>
          <a:off x="6705111" y="671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3" name="テキスト ボックス 34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9" name="直線コネクタ 348"/>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50" name="普通建設事業費最小値テキスト"/>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51" name="直線コネクタ 350"/>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52" name="普通建設事業費最大値テキスト"/>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3" name="直線コネクタ 352"/>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89000</xdr:rowOff>
    </xdr:from>
    <xdr:to>
      <xdr:col>55</xdr:col>
      <xdr:colOff>0</xdr:colOff>
      <xdr:row>59</xdr:row>
      <xdr:rowOff>46488</xdr:rowOff>
    </xdr:to>
    <xdr:cxnSp macro="">
      <xdr:nvCxnSpPr>
        <xdr:cNvPr id="354" name="直線コネクタ 353"/>
        <xdr:cNvCxnSpPr/>
      </xdr:nvCxnSpPr>
      <xdr:spPr>
        <a:xfrm flipV="1">
          <a:off x="9639300" y="10033100"/>
          <a:ext cx="838200" cy="12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111038</xdr:rowOff>
    </xdr:from>
    <xdr:ext cx="599010" cy="259045"/>
    <xdr:sp macro="" textlink="">
      <xdr:nvSpPr>
        <xdr:cNvPr id="355" name="普通建設事業費平均値テキスト"/>
        <xdr:cNvSpPr txBox="1"/>
      </xdr:nvSpPr>
      <xdr:spPr>
        <a:xfrm>
          <a:off x="10528300" y="971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6" name="フローチャート: 判断 355"/>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155165</xdr:rowOff>
    </xdr:from>
    <xdr:to>
      <xdr:col>50</xdr:col>
      <xdr:colOff>114300</xdr:colOff>
      <xdr:row>59</xdr:row>
      <xdr:rowOff>46488</xdr:rowOff>
    </xdr:to>
    <xdr:cxnSp macro="">
      <xdr:nvCxnSpPr>
        <xdr:cNvPr id="357" name="直線コネクタ 356"/>
        <xdr:cNvCxnSpPr/>
      </xdr:nvCxnSpPr>
      <xdr:spPr>
        <a:xfrm>
          <a:off x="8750300" y="10099265"/>
          <a:ext cx="889000" cy="6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8" name="フローチャート: 判断 357"/>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149848</xdr:rowOff>
    </xdr:from>
    <xdr:ext cx="599010" cy="259045"/>
    <xdr:sp macro="" textlink="">
      <xdr:nvSpPr>
        <xdr:cNvPr id="359" name="テキスト ボックス 358"/>
        <xdr:cNvSpPr txBox="1"/>
      </xdr:nvSpPr>
      <xdr:spPr>
        <a:xfrm>
          <a:off x="9339795" y="957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129200</xdr:rowOff>
    </xdr:from>
    <xdr:to>
      <xdr:col>45</xdr:col>
      <xdr:colOff>177800</xdr:colOff>
      <xdr:row>58</xdr:row>
      <xdr:rowOff>155165</xdr:rowOff>
    </xdr:to>
    <xdr:cxnSp macro="">
      <xdr:nvCxnSpPr>
        <xdr:cNvPr id="360" name="直線コネクタ 359"/>
        <xdr:cNvCxnSpPr/>
      </xdr:nvCxnSpPr>
      <xdr:spPr>
        <a:xfrm>
          <a:off x="7861300" y="10073300"/>
          <a:ext cx="889000" cy="2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63281</xdr:rowOff>
    </xdr:from>
    <xdr:to>
      <xdr:col>46</xdr:col>
      <xdr:colOff>38100</xdr:colOff>
      <xdr:row>57</xdr:row>
      <xdr:rowOff>164881</xdr:rowOff>
    </xdr:to>
    <xdr:sp macro="" textlink="">
      <xdr:nvSpPr>
        <xdr:cNvPr id="361" name="フローチャート: 判断 360"/>
        <xdr:cNvSpPr/>
      </xdr:nvSpPr>
      <xdr:spPr>
        <a:xfrm>
          <a:off x="8699500" y="983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9958</xdr:rowOff>
    </xdr:from>
    <xdr:ext cx="599010" cy="259045"/>
    <xdr:sp macro="" textlink="">
      <xdr:nvSpPr>
        <xdr:cNvPr id="362" name="テキスト ボックス 361"/>
        <xdr:cNvSpPr txBox="1"/>
      </xdr:nvSpPr>
      <xdr:spPr>
        <a:xfrm>
          <a:off x="8450795" y="9611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129200</xdr:rowOff>
    </xdr:from>
    <xdr:to>
      <xdr:col>41</xdr:col>
      <xdr:colOff>50800</xdr:colOff>
      <xdr:row>58</xdr:row>
      <xdr:rowOff>141593</xdr:rowOff>
    </xdr:to>
    <xdr:cxnSp macro="">
      <xdr:nvCxnSpPr>
        <xdr:cNvPr id="363" name="直線コネクタ 362"/>
        <xdr:cNvCxnSpPr/>
      </xdr:nvCxnSpPr>
      <xdr:spPr>
        <a:xfrm flipV="1">
          <a:off x="6972300" y="10073300"/>
          <a:ext cx="889000" cy="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98834</xdr:rowOff>
    </xdr:from>
    <xdr:to>
      <xdr:col>41</xdr:col>
      <xdr:colOff>101600</xdr:colOff>
      <xdr:row>58</xdr:row>
      <xdr:rowOff>28984</xdr:rowOff>
    </xdr:to>
    <xdr:sp macro="" textlink="">
      <xdr:nvSpPr>
        <xdr:cNvPr id="364" name="フローチャート: 判断 363"/>
        <xdr:cNvSpPr/>
      </xdr:nvSpPr>
      <xdr:spPr>
        <a:xfrm>
          <a:off x="7810500" y="98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45511</xdr:rowOff>
    </xdr:from>
    <xdr:ext cx="599010" cy="259045"/>
    <xdr:sp macro="" textlink="">
      <xdr:nvSpPr>
        <xdr:cNvPr id="365" name="テキスト ボックス 364"/>
        <xdr:cNvSpPr txBox="1"/>
      </xdr:nvSpPr>
      <xdr:spPr>
        <a:xfrm>
          <a:off x="7561795" y="9646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95343</xdr:rowOff>
    </xdr:from>
    <xdr:to>
      <xdr:col>36</xdr:col>
      <xdr:colOff>165100</xdr:colOff>
      <xdr:row>58</xdr:row>
      <xdr:rowOff>25493</xdr:rowOff>
    </xdr:to>
    <xdr:sp macro="" textlink="">
      <xdr:nvSpPr>
        <xdr:cNvPr id="366" name="フローチャート: 判断 365"/>
        <xdr:cNvSpPr/>
      </xdr:nvSpPr>
      <xdr:spPr>
        <a:xfrm>
          <a:off x="6921500" y="986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42020</xdr:rowOff>
    </xdr:from>
    <xdr:ext cx="599010" cy="259045"/>
    <xdr:sp macro="" textlink="">
      <xdr:nvSpPr>
        <xdr:cNvPr id="367" name="テキスト ボックス 366"/>
        <xdr:cNvSpPr txBox="1"/>
      </xdr:nvSpPr>
      <xdr:spPr>
        <a:xfrm>
          <a:off x="6672795" y="964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38200</xdr:rowOff>
    </xdr:from>
    <xdr:to>
      <xdr:col>55</xdr:col>
      <xdr:colOff>50800</xdr:colOff>
      <xdr:row>58</xdr:row>
      <xdr:rowOff>139800</xdr:rowOff>
    </xdr:to>
    <xdr:sp macro="" textlink="">
      <xdr:nvSpPr>
        <xdr:cNvPr id="373" name="楕円 372"/>
        <xdr:cNvSpPr/>
      </xdr:nvSpPr>
      <xdr:spPr>
        <a:xfrm>
          <a:off x="10426700" y="99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16627</xdr:rowOff>
    </xdr:from>
    <xdr:ext cx="599010" cy="259045"/>
    <xdr:sp macro="" textlink="">
      <xdr:nvSpPr>
        <xdr:cNvPr id="374" name="普通建設事業費該当値テキスト"/>
        <xdr:cNvSpPr txBox="1"/>
      </xdr:nvSpPr>
      <xdr:spPr>
        <a:xfrm>
          <a:off x="10528300" y="9960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167138</xdr:rowOff>
    </xdr:from>
    <xdr:to>
      <xdr:col>50</xdr:col>
      <xdr:colOff>165100</xdr:colOff>
      <xdr:row>59</xdr:row>
      <xdr:rowOff>97288</xdr:rowOff>
    </xdr:to>
    <xdr:sp macro="" textlink="">
      <xdr:nvSpPr>
        <xdr:cNvPr id="375" name="楕円 374"/>
        <xdr:cNvSpPr/>
      </xdr:nvSpPr>
      <xdr:spPr>
        <a:xfrm>
          <a:off x="9588500" y="1011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88415</xdr:rowOff>
    </xdr:from>
    <xdr:ext cx="534377" cy="259045"/>
    <xdr:sp macro="" textlink="">
      <xdr:nvSpPr>
        <xdr:cNvPr id="376" name="テキスト ボックス 375"/>
        <xdr:cNvSpPr txBox="1"/>
      </xdr:nvSpPr>
      <xdr:spPr>
        <a:xfrm>
          <a:off x="9372111" y="1020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104365</xdr:rowOff>
    </xdr:from>
    <xdr:to>
      <xdr:col>46</xdr:col>
      <xdr:colOff>38100</xdr:colOff>
      <xdr:row>59</xdr:row>
      <xdr:rowOff>34515</xdr:rowOff>
    </xdr:to>
    <xdr:sp macro="" textlink="">
      <xdr:nvSpPr>
        <xdr:cNvPr id="377" name="楕円 376"/>
        <xdr:cNvSpPr/>
      </xdr:nvSpPr>
      <xdr:spPr>
        <a:xfrm>
          <a:off x="8699500" y="1004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25642</xdr:rowOff>
    </xdr:from>
    <xdr:ext cx="599010" cy="259045"/>
    <xdr:sp macro="" textlink="">
      <xdr:nvSpPr>
        <xdr:cNvPr id="378" name="テキスト ボックス 377"/>
        <xdr:cNvSpPr txBox="1"/>
      </xdr:nvSpPr>
      <xdr:spPr>
        <a:xfrm>
          <a:off x="8450795" y="1014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78400</xdr:rowOff>
    </xdr:from>
    <xdr:to>
      <xdr:col>41</xdr:col>
      <xdr:colOff>101600</xdr:colOff>
      <xdr:row>59</xdr:row>
      <xdr:rowOff>8550</xdr:rowOff>
    </xdr:to>
    <xdr:sp macro="" textlink="">
      <xdr:nvSpPr>
        <xdr:cNvPr id="379" name="楕円 378"/>
        <xdr:cNvSpPr/>
      </xdr:nvSpPr>
      <xdr:spPr>
        <a:xfrm>
          <a:off x="7810500" y="100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171127</xdr:rowOff>
    </xdr:from>
    <xdr:ext cx="599010" cy="259045"/>
    <xdr:sp macro="" textlink="">
      <xdr:nvSpPr>
        <xdr:cNvPr id="380" name="テキスト ボックス 379"/>
        <xdr:cNvSpPr txBox="1"/>
      </xdr:nvSpPr>
      <xdr:spPr>
        <a:xfrm>
          <a:off x="7561795" y="10115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90793</xdr:rowOff>
    </xdr:from>
    <xdr:to>
      <xdr:col>36</xdr:col>
      <xdr:colOff>165100</xdr:colOff>
      <xdr:row>59</xdr:row>
      <xdr:rowOff>20943</xdr:rowOff>
    </xdr:to>
    <xdr:sp macro="" textlink="">
      <xdr:nvSpPr>
        <xdr:cNvPr id="381" name="楕円 380"/>
        <xdr:cNvSpPr/>
      </xdr:nvSpPr>
      <xdr:spPr>
        <a:xfrm>
          <a:off x="6921500" y="1003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12070</xdr:rowOff>
    </xdr:from>
    <xdr:ext cx="599010" cy="259045"/>
    <xdr:sp macro="" textlink="">
      <xdr:nvSpPr>
        <xdr:cNvPr id="382" name="テキスト ボックス 381"/>
        <xdr:cNvSpPr txBox="1"/>
      </xdr:nvSpPr>
      <xdr:spPr>
        <a:xfrm>
          <a:off x="6672795" y="1012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6" name="直線コネクタ 405"/>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9" name="普通建設事業費 （ うち新規整備　）最大値テキスト"/>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10" name="直線コネクタ 409"/>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32386</xdr:rowOff>
    </xdr:from>
    <xdr:to>
      <xdr:col>55</xdr:col>
      <xdr:colOff>0</xdr:colOff>
      <xdr:row>79</xdr:row>
      <xdr:rowOff>38258</xdr:rowOff>
    </xdr:to>
    <xdr:cxnSp macro="">
      <xdr:nvCxnSpPr>
        <xdr:cNvPr id="411" name="直線コネクタ 410"/>
        <xdr:cNvCxnSpPr/>
      </xdr:nvCxnSpPr>
      <xdr:spPr>
        <a:xfrm>
          <a:off x="9639300" y="13576936"/>
          <a:ext cx="838200" cy="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48798</xdr:rowOff>
    </xdr:from>
    <xdr:ext cx="599010" cy="259045"/>
    <xdr:sp macro="" textlink="">
      <xdr:nvSpPr>
        <xdr:cNvPr id="412" name="普通建設事業費 （ うち新規整備　）平均値テキスト"/>
        <xdr:cNvSpPr txBox="1"/>
      </xdr:nvSpPr>
      <xdr:spPr>
        <a:xfrm>
          <a:off x="10528300" y="13250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3" name="フローチャート: 判断 412"/>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24397</xdr:rowOff>
    </xdr:from>
    <xdr:to>
      <xdr:col>50</xdr:col>
      <xdr:colOff>114300</xdr:colOff>
      <xdr:row>79</xdr:row>
      <xdr:rowOff>32386</xdr:rowOff>
    </xdr:to>
    <xdr:cxnSp macro="">
      <xdr:nvCxnSpPr>
        <xdr:cNvPr id="414" name="直線コネクタ 413"/>
        <xdr:cNvCxnSpPr/>
      </xdr:nvCxnSpPr>
      <xdr:spPr>
        <a:xfrm>
          <a:off x="8750300" y="13568947"/>
          <a:ext cx="889000" cy="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5" name="フローチャート: 判断 414"/>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129832</xdr:rowOff>
    </xdr:from>
    <xdr:ext cx="599010" cy="259045"/>
    <xdr:sp macro="" textlink="">
      <xdr:nvSpPr>
        <xdr:cNvPr id="416" name="テキスト ボックス 415"/>
        <xdr:cNvSpPr txBox="1"/>
      </xdr:nvSpPr>
      <xdr:spPr>
        <a:xfrm>
          <a:off x="9339795" y="1316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1806</xdr:rowOff>
    </xdr:from>
    <xdr:to>
      <xdr:col>45</xdr:col>
      <xdr:colOff>177800</xdr:colOff>
      <xdr:row>79</xdr:row>
      <xdr:rowOff>24397</xdr:rowOff>
    </xdr:to>
    <xdr:cxnSp macro="">
      <xdr:nvCxnSpPr>
        <xdr:cNvPr id="417" name="直線コネクタ 416"/>
        <xdr:cNvCxnSpPr/>
      </xdr:nvCxnSpPr>
      <xdr:spPr>
        <a:xfrm>
          <a:off x="7861300" y="13546356"/>
          <a:ext cx="889000" cy="2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64021</xdr:rowOff>
    </xdr:from>
    <xdr:to>
      <xdr:col>46</xdr:col>
      <xdr:colOff>38100</xdr:colOff>
      <xdr:row>78</xdr:row>
      <xdr:rowOff>165621</xdr:rowOff>
    </xdr:to>
    <xdr:sp macro="" textlink="">
      <xdr:nvSpPr>
        <xdr:cNvPr id="418" name="フローチャート: 判断 417"/>
        <xdr:cNvSpPr/>
      </xdr:nvSpPr>
      <xdr:spPr>
        <a:xfrm>
          <a:off x="8699500" y="1343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10698</xdr:rowOff>
    </xdr:from>
    <xdr:ext cx="534377" cy="259045"/>
    <xdr:sp macro="" textlink="">
      <xdr:nvSpPr>
        <xdr:cNvPr id="419" name="テキスト ボックス 418"/>
        <xdr:cNvSpPr txBox="1"/>
      </xdr:nvSpPr>
      <xdr:spPr>
        <a:xfrm>
          <a:off x="8483111" y="1321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156739</xdr:rowOff>
    </xdr:from>
    <xdr:to>
      <xdr:col>41</xdr:col>
      <xdr:colOff>50800</xdr:colOff>
      <xdr:row>79</xdr:row>
      <xdr:rowOff>1806</xdr:rowOff>
    </xdr:to>
    <xdr:cxnSp macro="">
      <xdr:nvCxnSpPr>
        <xdr:cNvPr id="420" name="直線コネクタ 419"/>
        <xdr:cNvCxnSpPr/>
      </xdr:nvCxnSpPr>
      <xdr:spPr>
        <a:xfrm>
          <a:off x="6972300" y="13529839"/>
          <a:ext cx="889000" cy="1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66839</xdr:rowOff>
    </xdr:from>
    <xdr:to>
      <xdr:col>41</xdr:col>
      <xdr:colOff>101600</xdr:colOff>
      <xdr:row>78</xdr:row>
      <xdr:rowOff>168439</xdr:rowOff>
    </xdr:to>
    <xdr:sp macro="" textlink="">
      <xdr:nvSpPr>
        <xdr:cNvPr id="421" name="フローチャート: 判断 420"/>
        <xdr:cNvSpPr/>
      </xdr:nvSpPr>
      <xdr:spPr>
        <a:xfrm>
          <a:off x="7810500" y="1343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13516</xdr:rowOff>
    </xdr:from>
    <xdr:ext cx="534377" cy="259045"/>
    <xdr:sp macro="" textlink="">
      <xdr:nvSpPr>
        <xdr:cNvPr id="422" name="テキスト ボックス 421"/>
        <xdr:cNvSpPr txBox="1"/>
      </xdr:nvSpPr>
      <xdr:spPr>
        <a:xfrm>
          <a:off x="7594111" y="1321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76639</xdr:rowOff>
    </xdr:from>
    <xdr:to>
      <xdr:col>36</xdr:col>
      <xdr:colOff>165100</xdr:colOff>
      <xdr:row>79</xdr:row>
      <xdr:rowOff>6789</xdr:rowOff>
    </xdr:to>
    <xdr:sp macro="" textlink="">
      <xdr:nvSpPr>
        <xdr:cNvPr id="423" name="フローチャート: 判断 422"/>
        <xdr:cNvSpPr/>
      </xdr:nvSpPr>
      <xdr:spPr>
        <a:xfrm>
          <a:off x="69215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23316</xdr:rowOff>
    </xdr:from>
    <xdr:ext cx="534377" cy="259045"/>
    <xdr:sp macro="" textlink="">
      <xdr:nvSpPr>
        <xdr:cNvPr id="424" name="テキスト ボックス 423"/>
        <xdr:cNvSpPr txBox="1"/>
      </xdr:nvSpPr>
      <xdr:spPr>
        <a:xfrm>
          <a:off x="6705111" y="1322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158908</xdr:rowOff>
    </xdr:from>
    <xdr:to>
      <xdr:col>55</xdr:col>
      <xdr:colOff>50800</xdr:colOff>
      <xdr:row>79</xdr:row>
      <xdr:rowOff>89058</xdr:rowOff>
    </xdr:to>
    <xdr:sp macro="" textlink="">
      <xdr:nvSpPr>
        <xdr:cNvPr id="430" name="楕円 429"/>
        <xdr:cNvSpPr/>
      </xdr:nvSpPr>
      <xdr:spPr>
        <a:xfrm>
          <a:off x="10426700" y="1353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73835</xdr:rowOff>
    </xdr:from>
    <xdr:ext cx="469744" cy="259045"/>
    <xdr:sp macro="" textlink="">
      <xdr:nvSpPr>
        <xdr:cNvPr id="431" name="普通建設事業費 （ うち新規整備　）該当値テキスト"/>
        <xdr:cNvSpPr txBox="1"/>
      </xdr:nvSpPr>
      <xdr:spPr>
        <a:xfrm>
          <a:off x="10528300" y="1344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153036</xdr:rowOff>
    </xdr:from>
    <xdr:to>
      <xdr:col>50</xdr:col>
      <xdr:colOff>165100</xdr:colOff>
      <xdr:row>79</xdr:row>
      <xdr:rowOff>83186</xdr:rowOff>
    </xdr:to>
    <xdr:sp macro="" textlink="">
      <xdr:nvSpPr>
        <xdr:cNvPr id="432" name="楕円 431"/>
        <xdr:cNvSpPr/>
      </xdr:nvSpPr>
      <xdr:spPr>
        <a:xfrm>
          <a:off x="9588500" y="135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74313</xdr:rowOff>
    </xdr:from>
    <xdr:ext cx="469744" cy="259045"/>
    <xdr:sp macro="" textlink="">
      <xdr:nvSpPr>
        <xdr:cNvPr id="433" name="テキスト ボックス 432"/>
        <xdr:cNvSpPr txBox="1"/>
      </xdr:nvSpPr>
      <xdr:spPr>
        <a:xfrm>
          <a:off x="9404428" y="1361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145047</xdr:rowOff>
    </xdr:from>
    <xdr:to>
      <xdr:col>46</xdr:col>
      <xdr:colOff>38100</xdr:colOff>
      <xdr:row>79</xdr:row>
      <xdr:rowOff>75197</xdr:rowOff>
    </xdr:to>
    <xdr:sp macro="" textlink="">
      <xdr:nvSpPr>
        <xdr:cNvPr id="434" name="楕円 433"/>
        <xdr:cNvSpPr/>
      </xdr:nvSpPr>
      <xdr:spPr>
        <a:xfrm>
          <a:off x="8699500" y="1351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66324</xdr:rowOff>
    </xdr:from>
    <xdr:ext cx="534377" cy="259045"/>
    <xdr:sp macro="" textlink="">
      <xdr:nvSpPr>
        <xdr:cNvPr id="435" name="テキスト ボックス 434"/>
        <xdr:cNvSpPr txBox="1"/>
      </xdr:nvSpPr>
      <xdr:spPr>
        <a:xfrm>
          <a:off x="8483111" y="1361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122456</xdr:rowOff>
    </xdr:from>
    <xdr:to>
      <xdr:col>41</xdr:col>
      <xdr:colOff>101600</xdr:colOff>
      <xdr:row>79</xdr:row>
      <xdr:rowOff>52606</xdr:rowOff>
    </xdr:to>
    <xdr:sp macro="" textlink="">
      <xdr:nvSpPr>
        <xdr:cNvPr id="436" name="楕円 435"/>
        <xdr:cNvSpPr/>
      </xdr:nvSpPr>
      <xdr:spPr>
        <a:xfrm>
          <a:off x="7810500" y="1349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43733</xdr:rowOff>
    </xdr:from>
    <xdr:ext cx="534377" cy="259045"/>
    <xdr:sp macro="" textlink="">
      <xdr:nvSpPr>
        <xdr:cNvPr id="437" name="テキスト ボックス 436"/>
        <xdr:cNvSpPr txBox="1"/>
      </xdr:nvSpPr>
      <xdr:spPr>
        <a:xfrm>
          <a:off x="7594111" y="1358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105939</xdr:rowOff>
    </xdr:from>
    <xdr:to>
      <xdr:col>36</xdr:col>
      <xdr:colOff>165100</xdr:colOff>
      <xdr:row>79</xdr:row>
      <xdr:rowOff>36089</xdr:rowOff>
    </xdr:to>
    <xdr:sp macro="" textlink="">
      <xdr:nvSpPr>
        <xdr:cNvPr id="438" name="楕円 437"/>
        <xdr:cNvSpPr/>
      </xdr:nvSpPr>
      <xdr:spPr>
        <a:xfrm>
          <a:off x="6921500" y="1347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27216</xdr:rowOff>
    </xdr:from>
    <xdr:ext cx="534377" cy="259045"/>
    <xdr:sp macro="" textlink="">
      <xdr:nvSpPr>
        <xdr:cNvPr id="439" name="テキスト ボックス 438"/>
        <xdr:cNvSpPr txBox="1"/>
      </xdr:nvSpPr>
      <xdr:spPr>
        <a:xfrm>
          <a:off x="6705111" y="1357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105699</xdr:rowOff>
    </xdr:from>
    <xdr:to>
      <xdr:col>54</xdr:col>
      <xdr:colOff>189865</xdr:colOff>
      <xdr:row>99</xdr:row>
      <xdr:rowOff>38652</xdr:rowOff>
    </xdr:to>
    <xdr:cxnSp macro="">
      <xdr:nvCxnSpPr>
        <xdr:cNvPr id="463" name="直線コネクタ 462"/>
        <xdr:cNvCxnSpPr/>
      </xdr:nvCxnSpPr>
      <xdr:spPr>
        <a:xfrm flipV="1">
          <a:off x="10475595" y="15536199"/>
          <a:ext cx="1270" cy="147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42479</xdr:rowOff>
    </xdr:from>
    <xdr:ext cx="469744" cy="259045"/>
    <xdr:sp macro="" textlink="">
      <xdr:nvSpPr>
        <xdr:cNvPr id="464" name="普通建設事業費 （ うち更新整備　）最小値テキスト"/>
        <xdr:cNvSpPr txBox="1"/>
      </xdr:nvSpPr>
      <xdr:spPr>
        <a:xfrm>
          <a:off x="10528300" y="1701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38652</xdr:rowOff>
    </xdr:from>
    <xdr:to>
      <xdr:col>55</xdr:col>
      <xdr:colOff>88900</xdr:colOff>
      <xdr:row>99</xdr:row>
      <xdr:rowOff>38652</xdr:rowOff>
    </xdr:to>
    <xdr:cxnSp macro="">
      <xdr:nvCxnSpPr>
        <xdr:cNvPr id="465" name="直線コネクタ 464"/>
        <xdr:cNvCxnSpPr/>
      </xdr:nvCxnSpPr>
      <xdr:spPr>
        <a:xfrm>
          <a:off x="10388600" y="1701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52376</xdr:rowOff>
    </xdr:from>
    <xdr:ext cx="599010" cy="259045"/>
    <xdr:sp macro="" textlink="">
      <xdr:nvSpPr>
        <xdr:cNvPr id="466" name="普通建設事業費 （ うち更新整備　）最大値テキスト"/>
        <xdr:cNvSpPr txBox="1"/>
      </xdr:nvSpPr>
      <xdr:spPr>
        <a:xfrm>
          <a:off x="10528300" y="1531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105699</xdr:rowOff>
    </xdr:from>
    <xdr:to>
      <xdr:col>55</xdr:col>
      <xdr:colOff>88900</xdr:colOff>
      <xdr:row>90</xdr:row>
      <xdr:rowOff>105699</xdr:rowOff>
    </xdr:to>
    <xdr:cxnSp macro="">
      <xdr:nvCxnSpPr>
        <xdr:cNvPr id="467" name="直線コネクタ 466"/>
        <xdr:cNvCxnSpPr/>
      </xdr:nvCxnSpPr>
      <xdr:spPr>
        <a:xfrm>
          <a:off x="10388600" y="1553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154476</xdr:rowOff>
    </xdr:from>
    <xdr:to>
      <xdr:col>55</xdr:col>
      <xdr:colOff>0</xdr:colOff>
      <xdr:row>98</xdr:row>
      <xdr:rowOff>72991</xdr:rowOff>
    </xdr:to>
    <xdr:cxnSp macro="">
      <xdr:nvCxnSpPr>
        <xdr:cNvPr id="468" name="直線コネクタ 467"/>
        <xdr:cNvCxnSpPr/>
      </xdr:nvCxnSpPr>
      <xdr:spPr>
        <a:xfrm flipV="1">
          <a:off x="9639300" y="16613676"/>
          <a:ext cx="838200" cy="26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37940</xdr:rowOff>
    </xdr:from>
    <xdr:ext cx="599010" cy="259045"/>
    <xdr:sp macro="" textlink="">
      <xdr:nvSpPr>
        <xdr:cNvPr id="469" name="普通建設事業費 （ うち更新整備　）平均値テキスト"/>
        <xdr:cNvSpPr txBox="1"/>
      </xdr:nvSpPr>
      <xdr:spPr>
        <a:xfrm>
          <a:off x="10528300" y="16325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15063</xdr:rowOff>
    </xdr:from>
    <xdr:to>
      <xdr:col>55</xdr:col>
      <xdr:colOff>50800</xdr:colOff>
      <xdr:row>96</xdr:row>
      <xdr:rowOff>116663</xdr:rowOff>
    </xdr:to>
    <xdr:sp macro="" textlink="">
      <xdr:nvSpPr>
        <xdr:cNvPr id="470" name="フローチャート: 判断 469"/>
        <xdr:cNvSpPr/>
      </xdr:nvSpPr>
      <xdr:spPr>
        <a:xfrm>
          <a:off x="10426700" y="164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56257</xdr:rowOff>
    </xdr:from>
    <xdr:to>
      <xdr:col>50</xdr:col>
      <xdr:colOff>114300</xdr:colOff>
      <xdr:row>98</xdr:row>
      <xdr:rowOff>72991</xdr:rowOff>
    </xdr:to>
    <xdr:cxnSp macro="">
      <xdr:nvCxnSpPr>
        <xdr:cNvPr id="471" name="直線コネクタ 470"/>
        <xdr:cNvCxnSpPr/>
      </xdr:nvCxnSpPr>
      <xdr:spPr>
        <a:xfrm>
          <a:off x="8750300" y="16686907"/>
          <a:ext cx="889000" cy="18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128730</xdr:rowOff>
    </xdr:from>
    <xdr:to>
      <xdr:col>50</xdr:col>
      <xdr:colOff>165100</xdr:colOff>
      <xdr:row>95</xdr:row>
      <xdr:rowOff>58880</xdr:rowOff>
    </xdr:to>
    <xdr:sp macro="" textlink="">
      <xdr:nvSpPr>
        <xdr:cNvPr id="472" name="フローチャート: 判断 471"/>
        <xdr:cNvSpPr/>
      </xdr:nvSpPr>
      <xdr:spPr>
        <a:xfrm>
          <a:off x="9588500" y="1624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75407</xdr:rowOff>
    </xdr:from>
    <xdr:ext cx="599010" cy="259045"/>
    <xdr:sp macro="" textlink="">
      <xdr:nvSpPr>
        <xdr:cNvPr id="473" name="テキスト ボックス 472"/>
        <xdr:cNvSpPr txBox="1"/>
      </xdr:nvSpPr>
      <xdr:spPr>
        <a:xfrm>
          <a:off x="9339795" y="1602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28516</xdr:rowOff>
    </xdr:from>
    <xdr:to>
      <xdr:col>45</xdr:col>
      <xdr:colOff>177800</xdr:colOff>
      <xdr:row>97</xdr:row>
      <xdr:rowOff>56257</xdr:rowOff>
    </xdr:to>
    <xdr:cxnSp macro="">
      <xdr:nvCxnSpPr>
        <xdr:cNvPr id="474" name="直線コネクタ 473"/>
        <xdr:cNvCxnSpPr/>
      </xdr:nvCxnSpPr>
      <xdr:spPr>
        <a:xfrm>
          <a:off x="7861300" y="16659166"/>
          <a:ext cx="889000" cy="2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165455</xdr:rowOff>
    </xdr:from>
    <xdr:to>
      <xdr:col>46</xdr:col>
      <xdr:colOff>38100</xdr:colOff>
      <xdr:row>95</xdr:row>
      <xdr:rowOff>95605</xdr:rowOff>
    </xdr:to>
    <xdr:sp macro="" textlink="">
      <xdr:nvSpPr>
        <xdr:cNvPr id="475" name="フローチャート: 判断 474"/>
        <xdr:cNvSpPr/>
      </xdr:nvSpPr>
      <xdr:spPr>
        <a:xfrm>
          <a:off x="8699500" y="162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112132</xdr:rowOff>
    </xdr:from>
    <xdr:ext cx="599010" cy="259045"/>
    <xdr:sp macro="" textlink="">
      <xdr:nvSpPr>
        <xdr:cNvPr id="476" name="テキスト ボックス 475"/>
        <xdr:cNvSpPr txBox="1"/>
      </xdr:nvSpPr>
      <xdr:spPr>
        <a:xfrm>
          <a:off x="8450795" y="1605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28516</xdr:rowOff>
    </xdr:from>
    <xdr:to>
      <xdr:col>41</xdr:col>
      <xdr:colOff>50800</xdr:colOff>
      <xdr:row>97</xdr:row>
      <xdr:rowOff>128682</xdr:rowOff>
    </xdr:to>
    <xdr:cxnSp macro="">
      <xdr:nvCxnSpPr>
        <xdr:cNvPr id="477" name="直線コネクタ 476"/>
        <xdr:cNvCxnSpPr/>
      </xdr:nvCxnSpPr>
      <xdr:spPr>
        <a:xfrm flipV="1">
          <a:off x="6972300" y="16659166"/>
          <a:ext cx="889000" cy="10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136985</xdr:rowOff>
    </xdr:from>
    <xdr:to>
      <xdr:col>41</xdr:col>
      <xdr:colOff>101600</xdr:colOff>
      <xdr:row>96</xdr:row>
      <xdr:rowOff>67135</xdr:rowOff>
    </xdr:to>
    <xdr:sp macro="" textlink="">
      <xdr:nvSpPr>
        <xdr:cNvPr id="478" name="フローチャート: 判断 477"/>
        <xdr:cNvSpPr/>
      </xdr:nvSpPr>
      <xdr:spPr>
        <a:xfrm>
          <a:off x="7810500" y="1642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83662</xdr:rowOff>
    </xdr:from>
    <xdr:ext cx="599010" cy="259045"/>
    <xdr:sp macro="" textlink="">
      <xdr:nvSpPr>
        <xdr:cNvPr id="479" name="テキスト ボックス 478"/>
        <xdr:cNvSpPr txBox="1"/>
      </xdr:nvSpPr>
      <xdr:spPr>
        <a:xfrm>
          <a:off x="7561795" y="16199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149061</xdr:rowOff>
    </xdr:from>
    <xdr:to>
      <xdr:col>36</xdr:col>
      <xdr:colOff>165100</xdr:colOff>
      <xdr:row>96</xdr:row>
      <xdr:rowOff>79211</xdr:rowOff>
    </xdr:to>
    <xdr:sp macro="" textlink="">
      <xdr:nvSpPr>
        <xdr:cNvPr id="480" name="フローチャート: 判断 479"/>
        <xdr:cNvSpPr/>
      </xdr:nvSpPr>
      <xdr:spPr>
        <a:xfrm>
          <a:off x="6921500" y="164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95738</xdr:rowOff>
    </xdr:from>
    <xdr:ext cx="599010" cy="259045"/>
    <xdr:sp macro="" textlink="">
      <xdr:nvSpPr>
        <xdr:cNvPr id="481" name="テキスト ボックス 480"/>
        <xdr:cNvSpPr txBox="1"/>
      </xdr:nvSpPr>
      <xdr:spPr>
        <a:xfrm>
          <a:off x="6672795" y="162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103676</xdr:rowOff>
    </xdr:from>
    <xdr:to>
      <xdr:col>55</xdr:col>
      <xdr:colOff>50800</xdr:colOff>
      <xdr:row>97</xdr:row>
      <xdr:rowOff>33826</xdr:rowOff>
    </xdr:to>
    <xdr:sp macro="" textlink="">
      <xdr:nvSpPr>
        <xdr:cNvPr id="487" name="楕円 486"/>
        <xdr:cNvSpPr/>
      </xdr:nvSpPr>
      <xdr:spPr>
        <a:xfrm>
          <a:off x="10426700" y="1656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82103</xdr:rowOff>
    </xdr:from>
    <xdr:ext cx="599010" cy="259045"/>
    <xdr:sp macro="" textlink="">
      <xdr:nvSpPr>
        <xdr:cNvPr id="488" name="普通建設事業費 （ うち更新整備　）該当値テキスト"/>
        <xdr:cNvSpPr txBox="1"/>
      </xdr:nvSpPr>
      <xdr:spPr>
        <a:xfrm>
          <a:off x="10528300" y="16541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22191</xdr:rowOff>
    </xdr:from>
    <xdr:to>
      <xdr:col>50</xdr:col>
      <xdr:colOff>165100</xdr:colOff>
      <xdr:row>98</xdr:row>
      <xdr:rowOff>123791</xdr:rowOff>
    </xdr:to>
    <xdr:sp macro="" textlink="">
      <xdr:nvSpPr>
        <xdr:cNvPr id="489" name="楕円 488"/>
        <xdr:cNvSpPr/>
      </xdr:nvSpPr>
      <xdr:spPr>
        <a:xfrm>
          <a:off x="9588500" y="1682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114918</xdr:rowOff>
    </xdr:from>
    <xdr:ext cx="534377" cy="259045"/>
    <xdr:sp macro="" textlink="">
      <xdr:nvSpPr>
        <xdr:cNvPr id="490" name="テキスト ボックス 489"/>
        <xdr:cNvSpPr txBox="1"/>
      </xdr:nvSpPr>
      <xdr:spPr>
        <a:xfrm>
          <a:off x="9372111" y="1691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5457</xdr:rowOff>
    </xdr:from>
    <xdr:to>
      <xdr:col>46</xdr:col>
      <xdr:colOff>38100</xdr:colOff>
      <xdr:row>97</xdr:row>
      <xdr:rowOff>107057</xdr:rowOff>
    </xdr:to>
    <xdr:sp macro="" textlink="">
      <xdr:nvSpPr>
        <xdr:cNvPr id="491" name="楕円 490"/>
        <xdr:cNvSpPr/>
      </xdr:nvSpPr>
      <xdr:spPr>
        <a:xfrm>
          <a:off x="8699500" y="166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98184</xdr:rowOff>
    </xdr:from>
    <xdr:ext cx="534377" cy="259045"/>
    <xdr:sp macro="" textlink="">
      <xdr:nvSpPr>
        <xdr:cNvPr id="492" name="テキスト ボックス 491"/>
        <xdr:cNvSpPr txBox="1"/>
      </xdr:nvSpPr>
      <xdr:spPr>
        <a:xfrm>
          <a:off x="8483111" y="1672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149166</xdr:rowOff>
    </xdr:from>
    <xdr:to>
      <xdr:col>41</xdr:col>
      <xdr:colOff>101600</xdr:colOff>
      <xdr:row>97</xdr:row>
      <xdr:rowOff>79316</xdr:rowOff>
    </xdr:to>
    <xdr:sp macro="" textlink="">
      <xdr:nvSpPr>
        <xdr:cNvPr id="493" name="楕円 492"/>
        <xdr:cNvSpPr/>
      </xdr:nvSpPr>
      <xdr:spPr>
        <a:xfrm>
          <a:off x="7810500" y="1660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70443</xdr:rowOff>
    </xdr:from>
    <xdr:ext cx="534377" cy="259045"/>
    <xdr:sp macro="" textlink="">
      <xdr:nvSpPr>
        <xdr:cNvPr id="494" name="テキスト ボックス 493"/>
        <xdr:cNvSpPr txBox="1"/>
      </xdr:nvSpPr>
      <xdr:spPr>
        <a:xfrm>
          <a:off x="7594111" y="1670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77882</xdr:rowOff>
    </xdr:from>
    <xdr:to>
      <xdr:col>36</xdr:col>
      <xdr:colOff>165100</xdr:colOff>
      <xdr:row>98</xdr:row>
      <xdr:rowOff>8032</xdr:rowOff>
    </xdr:to>
    <xdr:sp macro="" textlink="">
      <xdr:nvSpPr>
        <xdr:cNvPr id="495" name="楕円 494"/>
        <xdr:cNvSpPr/>
      </xdr:nvSpPr>
      <xdr:spPr>
        <a:xfrm>
          <a:off x="6921500" y="1670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170609</xdr:rowOff>
    </xdr:from>
    <xdr:ext cx="534377" cy="259045"/>
    <xdr:sp macro="" textlink="">
      <xdr:nvSpPr>
        <xdr:cNvPr id="496" name="テキスト ボックス 495"/>
        <xdr:cNvSpPr txBox="1"/>
      </xdr:nvSpPr>
      <xdr:spPr>
        <a:xfrm>
          <a:off x="6705111" y="1680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16706</xdr:rowOff>
    </xdr:from>
    <xdr:to>
      <xdr:col>85</xdr:col>
      <xdr:colOff>126364</xdr:colOff>
      <xdr:row>39</xdr:row>
      <xdr:rowOff>44450</xdr:rowOff>
    </xdr:to>
    <xdr:cxnSp macro="">
      <xdr:nvCxnSpPr>
        <xdr:cNvPr id="520" name="直線コネクタ 519"/>
        <xdr:cNvCxnSpPr/>
      </xdr:nvCxnSpPr>
      <xdr:spPr>
        <a:xfrm flipV="1">
          <a:off x="16317595" y="5160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134833</xdr:rowOff>
    </xdr:from>
    <xdr:ext cx="599010" cy="259045"/>
    <xdr:sp macro="" textlink="">
      <xdr:nvSpPr>
        <xdr:cNvPr id="523" name="災害復旧事業費最大値テキスト"/>
        <xdr:cNvSpPr txBox="1"/>
      </xdr:nvSpPr>
      <xdr:spPr>
        <a:xfrm>
          <a:off x="16370300" y="49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16706</xdr:rowOff>
    </xdr:from>
    <xdr:to>
      <xdr:col>86</xdr:col>
      <xdr:colOff>25400</xdr:colOff>
      <xdr:row>30</xdr:row>
      <xdr:rowOff>16706</xdr:rowOff>
    </xdr:to>
    <xdr:cxnSp macro="">
      <xdr:nvCxnSpPr>
        <xdr:cNvPr id="524" name="直線コネクタ 523"/>
        <xdr:cNvCxnSpPr/>
      </xdr:nvCxnSpPr>
      <xdr:spPr>
        <a:xfrm>
          <a:off x="16230600" y="516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139540</xdr:rowOff>
    </xdr:from>
    <xdr:to>
      <xdr:col>85</xdr:col>
      <xdr:colOff>127000</xdr:colOff>
      <xdr:row>33</xdr:row>
      <xdr:rowOff>3748</xdr:rowOff>
    </xdr:to>
    <xdr:cxnSp macro="">
      <xdr:nvCxnSpPr>
        <xdr:cNvPr id="525" name="直線コネクタ 524"/>
        <xdr:cNvCxnSpPr/>
      </xdr:nvCxnSpPr>
      <xdr:spPr>
        <a:xfrm>
          <a:off x="15481300" y="5625940"/>
          <a:ext cx="838200" cy="3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18506</xdr:rowOff>
    </xdr:from>
    <xdr:ext cx="534377" cy="259045"/>
    <xdr:sp macro="" textlink="">
      <xdr:nvSpPr>
        <xdr:cNvPr id="526" name="災害復旧事業費平均値テキスト"/>
        <xdr:cNvSpPr txBox="1"/>
      </xdr:nvSpPr>
      <xdr:spPr>
        <a:xfrm>
          <a:off x="16370300" y="653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40079</xdr:rowOff>
    </xdr:from>
    <xdr:to>
      <xdr:col>85</xdr:col>
      <xdr:colOff>177800</xdr:colOff>
      <xdr:row>38</xdr:row>
      <xdr:rowOff>141679</xdr:rowOff>
    </xdr:to>
    <xdr:sp macro="" textlink="">
      <xdr:nvSpPr>
        <xdr:cNvPr id="527" name="フローチャート: 判断 526"/>
        <xdr:cNvSpPr/>
      </xdr:nvSpPr>
      <xdr:spPr>
        <a:xfrm>
          <a:off x="16268700" y="655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139540</xdr:rowOff>
    </xdr:from>
    <xdr:to>
      <xdr:col>81</xdr:col>
      <xdr:colOff>50800</xdr:colOff>
      <xdr:row>35</xdr:row>
      <xdr:rowOff>163185</xdr:rowOff>
    </xdr:to>
    <xdr:cxnSp macro="">
      <xdr:nvCxnSpPr>
        <xdr:cNvPr id="528" name="直線コネクタ 527"/>
        <xdr:cNvCxnSpPr/>
      </xdr:nvCxnSpPr>
      <xdr:spPr>
        <a:xfrm flipV="1">
          <a:off x="14592300" y="5625940"/>
          <a:ext cx="889000" cy="53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41301</xdr:rowOff>
    </xdr:from>
    <xdr:to>
      <xdr:col>81</xdr:col>
      <xdr:colOff>101600</xdr:colOff>
      <xdr:row>38</xdr:row>
      <xdr:rowOff>142901</xdr:rowOff>
    </xdr:to>
    <xdr:sp macro="" textlink="">
      <xdr:nvSpPr>
        <xdr:cNvPr id="529" name="フローチャート: 判断 528"/>
        <xdr:cNvSpPr/>
      </xdr:nvSpPr>
      <xdr:spPr>
        <a:xfrm>
          <a:off x="15430500" y="65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134028</xdr:rowOff>
    </xdr:from>
    <xdr:ext cx="534377" cy="259045"/>
    <xdr:sp macro="" textlink="">
      <xdr:nvSpPr>
        <xdr:cNvPr id="530" name="テキスト ボックス 529"/>
        <xdr:cNvSpPr txBox="1"/>
      </xdr:nvSpPr>
      <xdr:spPr>
        <a:xfrm>
          <a:off x="15214111" y="664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163185</xdr:rowOff>
    </xdr:from>
    <xdr:to>
      <xdr:col>76</xdr:col>
      <xdr:colOff>114300</xdr:colOff>
      <xdr:row>38</xdr:row>
      <xdr:rowOff>125721</xdr:rowOff>
    </xdr:to>
    <xdr:cxnSp macro="">
      <xdr:nvCxnSpPr>
        <xdr:cNvPr id="531" name="直線コネクタ 530"/>
        <xdr:cNvCxnSpPr/>
      </xdr:nvCxnSpPr>
      <xdr:spPr>
        <a:xfrm flipV="1">
          <a:off x="13703300" y="6163935"/>
          <a:ext cx="889000" cy="47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75241</xdr:rowOff>
    </xdr:from>
    <xdr:to>
      <xdr:col>76</xdr:col>
      <xdr:colOff>165100</xdr:colOff>
      <xdr:row>39</xdr:row>
      <xdr:rowOff>5391</xdr:rowOff>
    </xdr:to>
    <xdr:sp macro="" textlink="">
      <xdr:nvSpPr>
        <xdr:cNvPr id="532" name="フローチャート: 判断 531"/>
        <xdr:cNvSpPr/>
      </xdr:nvSpPr>
      <xdr:spPr>
        <a:xfrm>
          <a:off x="14541500" y="659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167968</xdr:rowOff>
    </xdr:from>
    <xdr:ext cx="534377" cy="259045"/>
    <xdr:sp macro="" textlink="">
      <xdr:nvSpPr>
        <xdr:cNvPr id="533" name="テキスト ボックス 532"/>
        <xdr:cNvSpPr txBox="1"/>
      </xdr:nvSpPr>
      <xdr:spPr>
        <a:xfrm>
          <a:off x="14325111" y="66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125721</xdr:rowOff>
    </xdr:from>
    <xdr:to>
      <xdr:col>71</xdr:col>
      <xdr:colOff>177800</xdr:colOff>
      <xdr:row>39</xdr:row>
      <xdr:rowOff>5870</xdr:rowOff>
    </xdr:to>
    <xdr:cxnSp macro="">
      <xdr:nvCxnSpPr>
        <xdr:cNvPr id="534" name="直線コネクタ 533"/>
        <xdr:cNvCxnSpPr/>
      </xdr:nvCxnSpPr>
      <xdr:spPr>
        <a:xfrm flipV="1">
          <a:off x="12814300" y="6640821"/>
          <a:ext cx="889000" cy="5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77287</xdr:rowOff>
    </xdr:from>
    <xdr:to>
      <xdr:col>72</xdr:col>
      <xdr:colOff>38100</xdr:colOff>
      <xdr:row>39</xdr:row>
      <xdr:rowOff>7437</xdr:rowOff>
    </xdr:to>
    <xdr:sp macro="" textlink="">
      <xdr:nvSpPr>
        <xdr:cNvPr id="535" name="フローチャート: 判断 534"/>
        <xdr:cNvSpPr/>
      </xdr:nvSpPr>
      <xdr:spPr>
        <a:xfrm>
          <a:off x="13652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170014</xdr:rowOff>
    </xdr:from>
    <xdr:ext cx="534377" cy="259045"/>
    <xdr:sp macro="" textlink="">
      <xdr:nvSpPr>
        <xdr:cNvPr id="536" name="テキスト ボックス 535"/>
        <xdr:cNvSpPr txBox="1"/>
      </xdr:nvSpPr>
      <xdr:spPr>
        <a:xfrm>
          <a:off x="13436111" y="668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92005</xdr:rowOff>
    </xdr:from>
    <xdr:to>
      <xdr:col>67</xdr:col>
      <xdr:colOff>101600</xdr:colOff>
      <xdr:row>39</xdr:row>
      <xdr:rowOff>22155</xdr:rowOff>
    </xdr:to>
    <xdr:sp macro="" textlink="">
      <xdr:nvSpPr>
        <xdr:cNvPr id="537" name="フローチャート: 判断 536"/>
        <xdr:cNvSpPr/>
      </xdr:nvSpPr>
      <xdr:spPr>
        <a:xfrm>
          <a:off x="127635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38682</xdr:rowOff>
    </xdr:from>
    <xdr:ext cx="534377" cy="259045"/>
    <xdr:sp macro="" textlink="">
      <xdr:nvSpPr>
        <xdr:cNvPr id="538" name="テキスト ボックス 537"/>
        <xdr:cNvSpPr txBox="1"/>
      </xdr:nvSpPr>
      <xdr:spPr>
        <a:xfrm>
          <a:off x="12547111" y="638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124398</xdr:rowOff>
    </xdr:from>
    <xdr:to>
      <xdr:col>85</xdr:col>
      <xdr:colOff>177800</xdr:colOff>
      <xdr:row>33</xdr:row>
      <xdr:rowOff>54548</xdr:rowOff>
    </xdr:to>
    <xdr:sp macro="" textlink="">
      <xdr:nvSpPr>
        <xdr:cNvPr id="544" name="楕円 543"/>
        <xdr:cNvSpPr/>
      </xdr:nvSpPr>
      <xdr:spPr>
        <a:xfrm>
          <a:off x="16268700" y="561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147275</xdr:rowOff>
    </xdr:from>
    <xdr:ext cx="599010" cy="259045"/>
    <xdr:sp macro="" textlink="">
      <xdr:nvSpPr>
        <xdr:cNvPr id="545" name="災害復旧事業費該当値テキスト"/>
        <xdr:cNvSpPr txBox="1"/>
      </xdr:nvSpPr>
      <xdr:spPr>
        <a:xfrm>
          <a:off x="16370300" y="546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88740</xdr:rowOff>
    </xdr:from>
    <xdr:to>
      <xdr:col>81</xdr:col>
      <xdr:colOff>101600</xdr:colOff>
      <xdr:row>33</xdr:row>
      <xdr:rowOff>18890</xdr:rowOff>
    </xdr:to>
    <xdr:sp macro="" textlink="">
      <xdr:nvSpPr>
        <xdr:cNvPr id="546" name="楕円 545"/>
        <xdr:cNvSpPr/>
      </xdr:nvSpPr>
      <xdr:spPr>
        <a:xfrm>
          <a:off x="15430500" y="557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35417</xdr:rowOff>
    </xdr:from>
    <xdr:ext cx="599010" cy="259045"/>
    <xdr:sp macro="" textlink="">
      <xdr:nvSpPr>
        <xdr:cNvPr id="547" name="テキスト ボックス 546"/>
        <xdr:cNvSpPr txBox="1"/>
      </xdr:nvSpPr>
      <xdr:spPr>
        <a:xfrm>
          <a:off x="15181795" y="5350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112385</xdr:rowOff>
    </xdr:from>
    <xdr:to>
      <xdr:col>76</xdr:col>
      <xdr:colOff>165100</xdr:colOff>
      <xdr:row>36</xdr:row>
      <xdr:rowOff>42535</xdr:rowOff>
    </xdr:to>
    <xdr:sp macro="" textlink="">
      <xdr:nvSpPr>
        <xdr:cNvPr id="548" name="楕円 547"/>
        <xdr:cNvSpPr/>
      </xdr:nvSpPr>
      <xdr:spPr>
        <a:xfrm>
          <a:off x="14541500" y="611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59062</xdr:rowOff>
    </xdr:from>
    <xdr:ext cx="599010" cy="259045"/>
    <xdr:sp macro="" textlink="">
      <xdr:nvSpPr>
        <xdr:cNvPr id="549" name="テキスト ボックス 548"/>
        <xdr:cNvSpPr txBox="1"/>
      </xdr:nvSpPr>
      <xdr:spPr>
        <a:xfrm>
          <a:off x="14292795" y="588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74921</xdr:rowOff>
    </xdr:from>
    <xdr:to>
      <xdr:col>72</xdr:col>
      <xdr:colOff>38100</xdr:colOff>
      <xdr:row>39</xdr:row>
      <xdr:rowOff>5071</xdr:rowOff>
    </xdr:to>
    <xdr:sp macro="" textlink="">
      <xdr:nvSpPr>
        <xdr:cNvPr id="550" name="楕円 549"/>
        <xdr:cNvSpPr/>
      </xdr:nvSpPr>
      <xdr:spPr>
        <a:xfrm>
          <a:off x="13652500" y="659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21598</xdr:rowOff>
    </xdr:from>
    <xdr:ext cx="534377" cy="259045"/>
    <xdr:sp macro="" textlink="">
      <xdr:nvSpPr>
        <xdr:cNvPr id="551" name="テキスト ボックス 550"/>
        <xdr:cNvSpPr txBox="1"/>
      </xdr:nvSpPr>
      <xdr:spPr>
        <a:xfrm>
          <a:off x="13436111" y="636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126520</xdr:rowOff>
    </xdr:from>
    <xdr:to>
      <xdr:col>67</xdr:col>
      <xdr:colOff>101600</xdr:colOff>
      <xdr:row>39</xdr:row>
      <xdr:rowOff>56670</xdr:rowOff>
    </xdr:to>
    <xdr:sp macro="" textlink="">
      <xdr:nvSpPr>
        <xdr:cNvPr id="552" name="楕円 551"/>
        <xdr:cNvSpPr/>
      </xdr:nvSpPr>
      <xdr:spPr>
        <a:xfrm>
          <a:off x="12763500" y="66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47797</xdr:rowOff>
    </xdr:from>
    <xdr:ext cx="534377" cy="259045"/>
    <xdr:sp macro="" textlink="">
      <xdr:nvSpPr>
        <xdr:cNvPr id="553" name="テキスト ボックス 552"/>
        <xdr:cNvSpPr txBox="1"/>
      </xdr:nvSpPr>
      <xdr:spPr>
        <a:xfrm>
          <a:off x="12547111" y="673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24" name="直線コネクタ 623"/>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5" name="公債費最小値テキスト"/>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6" name="直線コネクタ 625"/>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7" name="公債費最大値テキスト"/>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28" name="直線コネクタ 627"/>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55308</xdr:rowOff>
    </xdr:from>
    <xdr:to>
      <xdr:col>85</xdr:col>
      <xdr:colOff>127000</xdr:colOff>
      <xdr:row>77</xdr:row>
      <xdr:rowOff>81263</xdr:rowOff>
    </xdr:to>
    <xdr:cxnSp macro="">
      <xdr:nvCxnSpPr>
        <xdr:cNvPr id="629" name="直線コネクタ 628"/>
        <xdr:cNvCxnSpPr/>
      </xdr:nvCxnSpPr>
      <xdr:spPr>
        <a:xfrm>
          <a:off x="15481300" y="13256958"/>
          <a:ext cx="838200" cy="2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162572</xdr:rowOff>
    </xdr:from>
    <xdr:ext cx="599010" cy="259045"/>
    <xdr:sp macro="" textlink="">
      <xdr:nvSpPr>
        <xdr:cNvPr id="630" name="公債費平均値テキスト"/>
        <xdr:cNvSpPr txBox="1"/>
      </xdr:nvSpPr>
      <xdr:spPr>
        <a:xfrm>
          <a:off x="16370300" y="13021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31" name="フローチャート: 判断 630"/>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55308</xdr:rowOff>
    </xdr:from>
    <xdr:to>
      <xdr:col>81</xdr:col>
      <xdr:colOff>50800</xdr:colOff>
      <xdr:row>77</xdr:row>
      <xdr:rowOff>71462</xdr:rowOff>
    </xdr:to>
    <xdr:cxnSp macro="">
      <xdr:nvCxnSpPr>
        <xdr:cNvPr id="632" name="直線コネクタ 631"/>
        <xdr:cNvCxnSpPr/>
      </xdr:nvCxnSpPr>
      <xdr:spPr>
        <a:xfrm flipV="1">
          <a:off x="14592300" y="13256958"/>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33" name="フローチャート: 判断 632"/>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90466</xdr:rowOff>
    </xdr:from>
    <xdr:ext cx="599010" cy="259045"/>
    <xdr:sp macro="" textlink="">
      <xdr:nvSpPr>
        <xdr:cNvPr id="634" name="テキスト ボックス 633"/>
        <xdr:cNvSpPr txBox="1"/>
      </xdr:nvSpPr>
      <xdr:spPr>
        <a:xfrm>
          <a:off x="15181795" y="1294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66870</xdr:rowOff>
    </xdr:from>
    <xdr:to>
      <xdr:col>76</xdr:col>
      <xdr:colOff>114300</xdr:colOff>
      <xdr:row>77</xdr:row>
      <xdr:rowOff>71462</xdr:rowOff>
    </xdr:to>
    <xdr:cxnSp macro="">
      <xdr:nvCxnSpPr>
        <xdr:cNvPr id="635" name="直線コネクタ 634"/>
        <xdr:cNvCxnSpPr/>
      </xdr:nvCxnSpPr>
      <xdr:spPr>
        <a:xfrm>
          <a:off x="13703300" y="13268520"/>
          <a:ext cx="889000" cy="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88548</xdr:rowOff>
    </xdr:from>
    <xdr:to>
      <xdr:col>76</xdr:col>
      <xdr:colOff>165100</xdr:colOff>
      <xdr:row>77</xdr:row>
      <xdr:rowOff>18698</xdr:rowOff>
    </xdr:to>
    <xdr:sp macro="" textlink="">
      <xdr:nvSpPr>
        <xdr:cNvPr id="636" name="フローチャート: 判断 635"/>
        <xdr:cNvSpPr/>
      </xdr:nvSpPr>
      <xdr:spPr>
        <a:xfrm>
          <a:off x="14541500" y="1311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35225</xdr:rowOff>
    </xdr:from>
    <xdr:ext cx="599010" cy="259045"/>
    <xdr:sp macro="" textlink="">
      <xdr:nvSpPr>
        <xdr:cNvPr id="637" name="テキスト ボックス 636"/>
        <xdr:cNvSpPr txBox="1"/>
      </xdr:nvSpPr>
      <xdr:spPr>
        <a:xfrm>
          <a:off x="14292795" y="1289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66870</xdr:rowOff>
    </xdr:from>
    <xdr:to>
      <xdr:col>71</xdr:col>
      <xdr:colOff>177800</xdr:colOff>
      <xdr:row>77</xdr:row>
      <xdr:rowOff>68652</xdr:rowOff>
    </xdr:to>
    <xdr:cxnSp macro="">
      <xdr:nvCxnSpPr>
        <xdr:cNvPr id="638" name="直線コネクタ 637"/>
        <xdr:cNvCxnSpPr/>
      </xdr:nvCxnSpPr>
      <xdr:spPr>
        <a:xfrm flipV="1">
          <a:off x="12814300" y="13268520"/>
          <a:ext cx="889000" cy="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98695</xdr:rowOff>
    </xdr:from>
    <xdr:to>
      <xdr:col>72</xdr:col>
      <xdr:colOff>38100</xdr:colOff>
      <xdr:row>77</xdr:row>
      <xdr:rowOff>28845</xdr:rowOff>
    </xdr:to>
    <xdr:sp macro="" textlink="">
      <xdr:nvSpPr>
        <xdr:cNvPr id="639" name="フローチャート: 判断 638"/>
        <xdr:cNvSpPr/>
      </xdr:nvSpPr>
      <xdr:spPr>
        <a:xfrm>
          <a:off x="13652500" y="131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45373</xdr:rowOff>
    </xdr:from>
    <xdr:ext cx="599010" cy="259045"/>
    <xdr:sp macro="" textlink="">
      <xdr:nvSpPr>
        <xdr:cNvPr id="640" name="テキスト ボックス 639"/>
        <xdr:cNvSpPr txBox="1"/>
      </xdr:nvSpPr>
      <xdr:spPr>
        <a:xfrm>
          <a:off x="13403795" y="1290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103361</xdr:rowOff>
    </xdr:from>
    <xdr:to>
      <xdr:col>67</xdr:col>
      <xdr:colOff>101600</xdr:colOff>
      <xdr:row>77</xdr:row>
      <xdr:rowOff>33511</xdr:rowOff>
    </xdr:to>
    <xdr:sp macro="" textlink="">
      <xdr:nvSpPr>
        <xdr:cNvPr id="641" name="フローチャート: 判断 640"/>
        <xdr:cNvSpPr/>
      </xdr:nvSpPr>
      <xdr:spPr>
        <a:xfrm>
          <a:off x="12763500" y="1313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50038</xdr:rowOff>
    </xdr:from>
    <xdr:ext cx="599010" cy="259045"/>
    <xdr:sp macro="" textlink="">
      <xdr:nvSpPr>
        <xdr:cNvPr id="642" name="テキスト ボックス 641"/>
        <xdr:cNvSpPr txBox="1"/>
      </xdr:nvSpPr>
      <xdr:spPr>
        <a:xfrm>
          <a:off x="12514795" y="1290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30463</xdr:rowOff>
    </xdr:from>
    <xdr:to>
      <xdr:col>85</xdr:col>
      <xdr:colOff>177800</xdr:colOff>
      <xdr:row>77</xdr:row>
      <xdr:rowOff>132063</xdr:rowOff>
    </xdr:to>
    <xdr:sp macro="" textlink="">
      <xdr:nvSpPr>
        <xdr:cNvPr id="648" name="楕円 647"/>
        <xdr:cNvSpPr/>
      </xdr:nvSpPr>
      <xdr:spPr>
        <a:xfrm>
          <a:off x="16268700" y="1323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8890</xdr:rowOff>
    </xdr:from>
    <xdr:ext cx="599010" cy="259045"/>
    <xdr:sp macro="" textlink="">
      <xdr:nvSpPr>
        <xdr:cNvPr id="649" name="公債費該当値テキスト"/>
        <xdr:cNvSpPr txBox="1"/>
      </xdr:nvSpPr>
      <xdr:spPr>
        <a:xfrm>
          <a:off x="16370300" y="1321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4508</xdr:rowOff>
    </xdr:from>
    <xdr:to>
      <xdr:col>81</xdr:col>
      <xdr:colOff>101600</xdr:colOff>
      <xdr:row>77</xdr:row>
      <xdr:rowOff>106108</xdr:rowOff>
    </xdr:to>
    <xdr:sp macro="" textlink="">
      <xdr:nvSpPr>
        <xdr:cNvPr id="650" name="楕円 649"/>
        <xdr:cNvSpPr/>
      </xdr:nvSpPr>
      <xdr:spPr>
        <a:xfrm>
          <a:off x="15430500" y="1320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97235</xdr:rowOff>
    </xdr:from>
    <xdr:ext cx="599010" cy="259045"/>
    <xdr:sp macro="" textlink="">
      <xdr:nvSpPr>
        <xdr:cNvPr id="651" name="テキスト ボックス 650"/>
        <xdr:cNvSpPr txBox="1"/>
      </xdr:nvSpPr>
      <xdr:spPr>
        <a:xfrm>
          <a:off x="15181795" y="1329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20662</xdr:rowOff>
    </xdr:from>
    <xdr:to>
      <xdr:col>76</xdr:col>
      <xdr:colOff>165100</xdr:colOff>
      <xdr:row>77</xdr:row>
      <xdr:rowOff>122262</xdr:rowOff>
    </xdr:to>
    <xdr:sp macro="" textlink="">
      <xdr:nvSpPr>
        <xdr:cNvPr id="652" name="楕円 651"/>
        <xdr:cNvSpPr/>
      </xdr:nvSpPr>
      <xdr:spPr>
        <a:xfrm>
          <a:off x="14541500" y="1322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113389</xdr:rowOff>
    </xdr:from>
    <xdr:ext cx="599010" cy="259045"/>
    <xdr:sp macro="" textlink="">
      <xdr:nvSpPr>
        <xdr:cNvPr id="653" name="テキスト ボックス 652"/>
        <xdr:cNvSpPr txBox="1"/>
      </xdr:nvSpPr>
      <xdr:spPr>
        <a:xfrm>
          <a:off x="14292795" y="1331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16070</xdr:rowOff>
    </xdr:from>
    <xdr:to>
      <xdr:col>72</xdr:col>
      <xdr:colOff>38100</xdr:colOff>
      <xdr:row>77</xdr:row>
      <xdr:rowOff>117670</xdr:rowOff>
    </xdr:to>
    <xdr:sp macro="" textlink="">
      <xdr:nvSpPr>
        <xdr:cNvPr id="654" name="楕円 653"/>
        <xdr:cNvSpPr/>
      </xdr:nvSpPr>
      <xdr:spPr>
        <a:xfrm>
          <a:off x="13652500" y="1321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108797</xdr:rowOff>
    </xdr:from>
    <xdr:ext cx="599010" cy="259045"/>
    <xdr:sp macro="" textlink="">
      <xdr:nvSpPr>
        <xdr:cNvPr id="655" name="テキスト ボックス 654"/>
        <xdr:cNvSpPr txBox="1"/>
      </xdr:nvSpPr>
      <xdr:spPr>
        <a:xfrm>
          <a:off x="13403795" y="1331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17852</xdr:rowOff>
    </xdr:from>
    <xdr:to>
      <xdr:col>67</xdr:col>
      <xdr:colOff>101600</xdr:colOff>
      <xdr:row>77</xdr:row>
      <xdr:rowOff>119452</xdr:rowOff>
    </xdr:to>
    <xdr:sp macro="" textlink="">
      <xdr:nvSpPr>
        <xdr:cNvPr id="656" name="楕円 655"/>
        <xdr:cNvSpPr/>
      </xdr:nvSpPr>
      <xdr:spPr>
        <a:xfrm>
          <a:off x="12763500" y="1321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110579</xdr:rowOff>
    </xdr:from>
    <xdr:ext cx="599010" cy="259045"/>
    <xdr:sp macro="" textlink="">
      <xdr:nvSpPr>
        <xdr:cNvPr id="657" name="テキスト ボックス 656"/>
        <xdr:cNvSpPr txBox="1"/>
      </xdr:nvSpPr>
      <xdr:spPr>
        <a:xfrm>
          <a:off x="12514795" y="1331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96337</xdr:rowOff>
    </xdr:from>
    <xdr:to>
      <xdr:col>85</xdr:col>
      <xdr:colOff>126364</xdr:colOff>
      <xdr:row>98</xdr:row>
      <xdr:rowOff>138345</xdr:rowOff>
    </xdr:to>
    <xdr:cxnSp macro="">
      <xdr:nvCxnSpPr>
        <xdr:cNvPr id="679" name="直線コネクタ 678"/>
        <xdr:cNvCxnSpPr/>
      </xdr:nvCxnSpPr>
      <xdr:spPr>
        <a:xfrm flipV="1">
          <a:off x="16317595" y="15526837"/>
          <a:ext cx="1269" cy="14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142172</xdr:rowOff>
    </xdr:from>
    <xdr:ext cx="378565" cy="259045"/>
    <xdr:sp macro="" textlink="">
      <xdr:nvSpPr>
        <xdr:cNvPr id="680" name="積立金最小値テキスト"/>
        <xdr:cNvSpPr txBox="1"/>
      </xdr:nvSpPr>
      <xdr:spPr>
        <a:xfrm>
          <a:off x="16370300" y="169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138345</xdr:rowOff>
    </xdr:from>
    <xdr:to>
      <xdr:col>86</xdr:col>
      <xdr:colOff>25400</xdr:colOff>
      <xdr:row>98</xdr:row>
      <xdr:rowOff>138345</xdr:rowOff>
    </xdr:to>
    <xdr:cxnSp macro="">
      <xdr:nvCxnSpPr>
        <xdr:cNvPr id="681" name="直線コネクタ 680"/>
        <xdr:cNvCxnSpPr/>
      </xdr:nvCxnSpPr>
      <xdr:spPr>
        <a:xfrm>
          <a:off x="16230600" y="1694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43014</xdr:rowOff>
    </xdr:from>
    <xdr:ext cx="599010" cy="259045"/>
    <xdr:sp macro="" textlink="">
      <xdr:nvSpPr>
        <xdr:cNvPr id="682" name="積立金最大値テキスト"/>
        <xdr:cNvSpPr txBox="1"/>
      </xdr:nvSpPr>
      <xdr:spPr>
        <a:xfrm>
          <a:off x="16370300" y="1530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96337</xdr:rowOff>
    </xdr:from>
    <xdr:to>
      <xdr:col>86</xdr:col>
      <xdr:colOff>25400</xdr:colOff>
      <xdr:row>90</xdr:row>
      <xdr:rowOff>96337</xdr:rowOff>
    </xdr:to>
    <xdr:cxnSp macro="">
      <xdr:nvCxnSpPr>
        <xdr:cNvPr id="683" name="直線コネクタ 682"/>
        <xdr:cNvCxnSpPr/>
      </xdr:nvCxnSpPr>
      <xdr:spPr>
        <a:xfrm>
          <a:off x="16230600" y="1552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31076</xdr:rowOff>
    </xdr:from>
    <xdr:to>
      <xdr:col>85</xdr:col>
      <xdr:colOff>127000</xdr:colOff>
      <xdr:row>97</xdr:row>
      <xdr:rowOff>76119</xdr:rowOff>
    </xdr:to>
    <xdr:cxnSp macro="">
      <xdr:nvCxnSpPr>
        <xdr:cNvPr id="684" name="直線コネクタ 683"/>
        <xdr:cNvCxnSpPr/>
      </xdr:nvCxnSpPr>
      <xdr:spPr>
        <a:xfrm>
          <a:off x="15481300" y="16661726"/>
          <a:ext cx="8382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43263</xdr:rowOff>
    </xdr:from>
    <xdr:ext cx="599010" cy="259045"/>
    <xdr:sp macro="" textlink="">
      <xdr:nvSpPr>
        <xdr:cNvPr id="685" name="積立金平均値テキスト"/>
        <xdr:cNvSpPr txBox="1"/>
      </xdr:nvSpPr>
      <xdr:spPr>
        <a:xfrm>
          <a:off x="16370300" y="163310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20386</xdr:rowOff>
    </xdr:from>
    <xdr:to>
      <xdr:col>85</xdr:col>
      <xdr:colOff>177800</xdr:colOff>
      <xdr:row>96</xdr:row>
      <xdr:rowOff>121986</xdr:rowOff>
    </xdr:to>
    <xdr:sp macro="" textlink="">
      <xdr:nvSpPr>
        <xdr:cNvPr id="686" name="フローチャート: 判断 685"/>
        <xdr:cNvSpPr/>
      </xdr:nvSpPr>
      <xdr:spPr>
        <a:xfrm>
          <a:off x="16268700" y="1647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31076</xdr:rowOff>
    </xdr:from>
    <xdr:to>
      <xdr:col>81</xdr:col>
      <xdr:colOff>50800</xdr:colOff>
      <xdr:row>97</xdr:row>
      <xdr:rowOff>140511</xdr:rowOff>
    </xdr:to>
    <xdr:cxnSp macro="">
      <xdr:nvCxnSpPr>
        <xdr:cNvPr id="687" name="直線コネクタ 686"/>
        <xdr:cNvCxnSpPr/>
      </xdr:nvCxnSpPr>
      <xdr:spPr>
        <a:xfrm flipV="1">
          <a:off x="14592300" y="16661726"/>
          <a:ext cx="889000" cy="10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123588</xdr:rowOff>
    </xdr:from>
    <xdr:to>
      <xdr:col>81</xdr:col>
      <xdr:colOff>101600</xdr:colOff>
      <xdr:row>96</xdr:row>
      <xdr:rowOff>53738</xdr:rowOff>
    </xdr:to>
    <xdr:sp macro="" textlink="">
      <xdr:nvSpPr>
        <xdr:cNvPr id="688" name="フローチャート: 判断 687"/>
        <xdr:cNvSpPr/>
      </xdr:nvSpPr>
      <xdr:spPr>
        <a:xfrm>
          <a:off x="15430500" y="16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70265</xdr:rowOff>
    </xdr:from>
    <xdr:ext cx="599010" cy="259045"/>
    <xdr:sp macro="" textlink="">
      <xdr:nvSpPr>
        <xdr:cNvPr id="689" name="テキスト ボックス 688"/>
        <xdr:cNvSpPr txBox="1"/>
      </xdr:nvSpPr>
      <xdr:spPr>
        <a:xfrm>
          <a:off x="15181795" y="1618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140511</xdr:rowOff>
    </xdr:from>
    <xdr:to>
      <xdr:col>76</xdr:col>
      <xdr:colOff>114300</xdr:colOff>
      <xdr:row>98</xdr:row>
      <xdr:rowOff>69200</xdr:rowOff>
    </xdr:to>
    <xdr:cxnSp macro="">
      <xdr:nvCxnSpPr>
        <xdr:cNvPr id="690" name="直線コネクタ 689"/>
        <xdr:cNvCxnSpPr/>
      </xdr:nvCxnSpPr>
      <xdr:spPr>
        <a:xfrm flipV="1">
          <a:off x="13703300" y="16771161"/>
          <a:ext cx="889000" cy="10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76411</xdr:rowOff>
    </xdr:from>
    <xdr:to>
      <xdr:col>76</xdr:col>
      <xdr:colOff>165100</xdr:colOff>
      <xdr:row>98</xdr:row>
      <xdr:rowOff>6561</xdr:rowOff>
    </xdr:to>
    <xdr:sp macro="" textlink="">
      <xdr:nvSpPr>
        <xdr:cNvPr id="691" name="フローチャート: 判断 690"/>
        <xdr:cNvSpPr/>
      </xdr:nvSpPr>
      <xdr:spPr>
        <a:xfrm>
          <a:off x="14541500" y="1670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23088</xdr:rowOff>
    </xdr:from>
    <xdr:ext cx="534377" cy="259045"/>
    <xdr:sp macro="" textlink="">
      <xdr:nvSpPr>
        <xdr:cNvPr id="692" name="テキスト ボックス 691"/>
        <xdr:cNvSpPr txBox="1"/>
      </xdr:nvSpPr>
      <xdr:spPr>
        <a:xfrm>
          <a:off x="14325111" y="1648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162303</xdr:rowOff>
    </xdr:from>
    <xdr:to>
      <xdr:col>71</xdr:col>
      <xdr:colOff>177800</xdr:colOff>
      <xdr:row>98</xdr:row>
      <xdr:rowOff>69200</xdr:rowOff>
    </xdr:to>
    <xdr:cxnSp macro="">
      <xdr:nvCxnSpPr>
        <xdr:cNvPr id="693" name="直線コネクタ 692"/>
        <xdr:cNvCxnSpPr/>
      </xdr:nvCxnSpPr>
      <xdr:spPr>
        <a:xfrm>
          <a:off x="12814300" y="16621503"/>
          <a:ext cx="889000" cy="24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106069</xdr:rowOff>
    </xdr:from>
    <xdr:to>
      <xdr:col>72</xdr:col>
      <xdr:colOff>38100</xdr:colOff>
      <xdr:row>98</xdr:row>
      <xdr:rowOff>36219</xdr:rowOff>
    </xdr:to>
    <xdr:sp macro="" textlink="">
      <xdr:nvSpPr>
        <xdr:cNvPr id="694" name="フローチャート: 判断 693"/>
        <xdr:cNvSpPr/>
      </xdr:nvSpPr>
      <xdr:spPr>
        <a:xfrm>
          <a:off x="13652500" y="1673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52746</xdr:rowOff>
    </xdr:from>
    <xdr:ext cx="534377" cy="259045"/>
    <xdr:sp macro="" textlink="">
      <xdr:nvSpPr>
        <xdr:cNvPr id="695" name="テキスト ボックス 694"/>
        <xdr:cNvSpPr txBox="1"/>
      </xdr:nvSpPr>
      <xdr:spPr>
        <a:xfrm>
          <a:off x="13436111" y="1651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96997</xdr:rowOff>
    </xdr:from>
    <xdr:to>
      <xdr:col>67</xdr:col>
      <xdr:colOff>101600</xdr:colOff>
      <xdr:row>98</xdr:row>
      <xdr:rowOff>27147</xdr:rowOff>
    </xdr:to>
    <xdr:sp macro="" textlink="">
      <xdr:nvSpPr>
        <xdr:cNvPr id="696" name="フローチャート: 判断 695"/>
        <xdr:cNvSpPr/>
      </xdr:nvSpPr>
      <xdr:spPr>
        <a:xfrm>
          <a:off x="12763500" y="167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18274</xdr:rowOff>
    </xdr:from>
    <xdr:ext cx="534377" cy="259045"/>
    <xdr:sp macro="" textlink="">
      <xdr:nvSpPr>
        <xdr:cNvPr id="697" name="テキスト ボックス 696"/>
        <xdr:cNvSpPr txBox="1"/>
      </xdr:nvSpPr>
      <xdr:spPr>
        <a:xfrm>
          <a:off x="12547111" y="1682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25319</xdr:rowOff>
    </xdr:from>
    <xdr:to>
      <xdr:col>85</xdr:col>
      <xdr:colOff>177800</xdr:colOff>
      <xdr:row>97</xdr:row>
      <xdr:rowOff>126919</xdr:rowOff>
    </xdr:to>
    <xdr:sp macro="" textlink="">
      <xdr:nvSpPr>
        <xdr:cNvPr id="703" name="楕円 702"/>
        <xdr:cNvSpPr/>
      </xdr:nvSpPr>
      <xdr:spPr>
        <a:xfrm>
          <a:off x="16268700" y="166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3746</xdr:rowOff>
    </xdr:from>
    <xdr:ext cx="599010" cy="259045"/>
    <xdr:sp macro="" textlink="">
      <xdr:nvSpPr>
        <xdr:cNvPr id="704" name="積立金該当値テキスト"/>
        <xdr:cNvSpPr txBox="1"/>
      </xdr:nvSpPr>
      <xdr:spPr>
        <a:xfrm>
          <a:off x="16370300" y="1663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151726</xdr:rowOff>
    </xdr:from>
    <xdr:to>
      <xdr:col>81</xdr:col>
      <xdr:colOff>101600</xdr:colOff>
      <xdr:row>97</xdr:row>
      <xdr:rowOff>81876</xdr:rowOff>
    </xdr:to>
    <xdr:sp macro="" textlink="">
      <xdr:nvSpPr>
        <xdr:cNvPr id="705" name="楕円 704"/>
        <xdr:cNvSpPr/>
      </xdr:nvSpPr>
      <xdr:spPr>
        <a:xfrm>
          <a:off x="15430500" y="166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73003</xdr:rowOff>
    </xdr:from>
    <xdr:ext cx="599010" cy="259045"/>
    <xdr:sp macro="" textlink="">
      <xdr:nvSpPr>
        <xdr:cNvPr id="706" name="テキスト ボックス 705"/>
        <xdr:cNvSpPr txBox="1"/>
      </xdr:nvSpPr>
      <xdr:spPr>
        <a:xfrm>
          <a:off x="15181795" y="1670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89711</xdr:rowOff>
    </xdr:from>
    <xdr:to>
      <xdr:col>76</xdr:col>
      <xdr:colOff>165100</xdr:colOff>
      <xdr:row>98</xdr:row>
      <xdr:rowOff>19861</xdr:rowOff>
    </xdr:to>
    <xdr:sp macro="" textlink="">
      <xdr:nvSpPr>
        <xdr:cNvPr id="707" name="楕円 706"/>
        <xdr:cNvSpPr/>
      </xdr:nvSpPr>
      <xdr:spPr>
        <a:xfrm>
          <a:off x="14541500" y="1672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10988</xdr:rowOff>
    </xdr:from>
    <xdr:ext cx="534377" cy="259045"/>
    <xdr:sp macro="" textlink="">
      <xdr:nvSpPr>
        <xdr:cNvPr id="708" name="テキスト ボックス 707"/>
        <xdr:cNvSpPr txBox="1"/>
      </xdr:nvSpPr>
      <xdr:spPr>
        <a:xfrm>
          <a:off x="14325111" y="1681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18400</xdr:rowOff>
    </xdr:from>
    <xdr:to>
      <xdr:col>72</xdr:col>
      <xdr:colOff>38100</xdr:colOff>
      <xdr:row>98</xdr:row>
      <xdr:rowOff>120000</xdr:rowOff>
    </xdr:to>
    <xdr:sp macro="" textlink="">
      <xdr:nvSpPr>
        <xdr:cNvPr id="709" name="楕円 708"/>
        <xdr:cNvSpPr/>
      </xdr:nvSpPr>
      <xdr:spPr>
        <a:xfrm>
          <a:off x="13652500" y="1682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111127</xdr:rowOff>
    </xdr:from>
    <xdr:ext cx="534377" cy="259045"/>
    <xdr:sp macro="" textlink="">
      <xdr:nvSpPr>
        <xdr:cNvPr id="710" name="テキスト ボックス 709"/>
        <xdr:cNvSpPr txBox="1"/>
      </xdr:nvSpPr>
      <xdr:spPr>
        <a:xfrm>
          <a:off x="13436111" y="1691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111503</xdr:rowOff>
    </xdr:from>
    <xdr:to>
      <xdr:col>67</xdr:col>
      <xdr:colOff>101600</xdr:colOff>
      <xdr:row>97</xdr:row>
      <xdr:rowOff>41653</xdr:rowOff>
    </xdr:to>
    <xdr:sp macro="" textlink="">
      <xdr:nvSpPr>
        <xdr:cNvPr id="711" name="楕円 710"/>
        <xdr:cNvSpPr/>
      </xdr:nvSpPr>
      <xdr:spPr>
        <a:xfrm>
          <a:off x="12763500" y="1657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58180</xdr:rowOff>
    </xdr:from>
    <xdr:ext cx="599010" cy="259045"/>
    <xdr:sp macro="" textlink="">
      <xdr:nvSpPr>
        <xdr:cNvPr id="712" name="テキスト ボックス 711"/>
        <xdr:cNvSpPr txBox="1"/>
      </xdr:nvSpPr>
      <xdr:spPr>
        <a:xfrm>
          <a:off x="12514795" y="16345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171196</xdr:rowOff>
    </xdr:from>
    <xdr:to>
      <xdr:col>116</xdr:col>
      <xdr:colOff>62864</xdr:colOff>
      <xdr:row>39</xdr:row>
      <xdr:rowOff>44450</xdr:rowOff>
    </xdr:to>
    <xdr:cxnSp macro="">
      <xdr:nvCxnSpPr>
        <xdr:cNvPr id="736" name="直線コネクタ 735"/>
        <xdr:cNvCxnSpPr/>
      </xdr:nvCxnSpPr>
      <xdr:spPr>
        <a:xfrm flipV="1">
          <a:off x="22159595" y="5314696"/>
          <a:ext cx="1269" cy="14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117873</xdr:rowOff>
    </xdr:from>
    <xdr:ext cx="534377" cy="259045"/>
    <xdr:sp macro="" textlink="">
      <xdr:nvSpPr>
        <xdr:cNvPr id="739" name="投資及び出資金最大値テキスト"/>
        <xdr:cNvSpPr txBox="1"/>
      </xdr:nvSpPr>
      <xdr:spPr>
        <a:xfrm>
          <a:off x="22212300" y="50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171196</xdr:rowOff>
    </xdr:from>
    <xdr:to>
      <xdr:col>116</xdr:col>
      <xdr:colOff>152400</xdr:colOff>
      <xdr:row>30</xdr:row>
      <xdr:rowOff>171196</xdr:rowOff>
    </xdr:to>
    <xdr:cxnSp macro="">
      <xdr:nvCxnSpPr>
        <xdr:cNvPr id="740" name="直線コネクタ 739"/>
        <xdr:cNvCxnSpPr/>
      </xdr:nvCxnSpPr>
      <xdr:spPr>
        <a:xfrm>
          <a:off x="22072600" y="53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78565" cy="259045"/>
    <xdr:sp macro="" textlink="">
      <xdr:nvSpPr>
        <xdr:cNvPr id="742" name="投資及び出資金平均値テキスト"/>
        <xdr:cNvSpPr txBox="1"/>
      </xdr:nvSpPr>
      <xdr:spPr>
        <a:xfrm>
          <a:off x="22212300" y="64234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3" name="フローチャート: 判断 742"/>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59309</xdr:rowOff>
    </xdr:from>
    <xdr:to>
      <xdr:col>112</xdr:col>
      <xdr:colOff>38100</xdr:colOff>
      <xdr:row>38</xdr:row>
      <xdr:rowOff>160909</xdr:rowOff>
    </xdr:to>
    <xdr:sp macro="" textlink="">
      <xdr:nvSpPr>
        <xdr:cNvPr id="745" name="フローチャート: 判断 744"/>
        <xdr:cNvSpPr/>
      </xdr:nvSpPr>
      <xdr:spPr>
        <a:xfrm>
          <a:off x="212725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5986</xdr:rowOff>
    </xdr:from>
    <xdr:ext cx="378565" cy="259045"/>
    <xdr:sp macro="" textlink="">
      <xdr:nvSpPr>
        <xdr:cNvPr id="746" name="テキスト ボックス 745"/>
        <xdr:cNvSpPr txBox="1"/>
      </xdr:nvSpPr>
      <xdr:spPr>
        <a:xfrm>
          <a:off x="21134017" y="63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20447</xdr:rowOff>
    </xdr:from>
    <xdr:to>
      <xdr:col>107</xdr:col>
      <xdr:colOff>101600</xdr:colOff>
      <xdr:row>37</xdr:row>
      <xdr:rowOff>122047</xdr:rowOff>
    </xdr:to>
    <xdr:sp macro="" textlink="">
      <xdr:nvSpPr>
        <xdr:cNvPr id="748" name="フローチャート: 判断 747"/>
        <xdr:cNvSpPr/>
      </xdr:nvSpPr>
      <xdr:spPr>
        <a:xfrm>
          <a:off x="20383500" y="63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138574</xdr:rowOff>
    </xdr:from>
    <xdr:ext cx="469744" cy="259045"/>
    <xdr:sp macro="" textlink="">
      <xdr:nvSpPr>
        <xdr:cNvPr id="749" name="テキスト ボックス 748"/>
        <xdr:cNvSpPr txBox="1"/>
      </xdr:nvSpPr>
      <xdr:spPr>
        <a:xfrm>
          <a:off x="20199428" y="613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28575</xdr:rowOff>
    </xdr:from>
    <xdr:to>
      <xdr:col>102</xdr:col>
      <xdr:colOff>165100</xdr:colOff>
      <xdr:row>38</xdr:row>
      <xdr:rowOff>130175</xdr:rowOff>
    </xdr:to>
    <xdr:sp macro="" textlink="">
      <xdr:nvSpPr>
        <xdr:cNvPr id="751" name="フローチャート: 判断 750"/>
        <xdr:cNvSpPr/>
      </xdr:nvSpPr>
      <xdr:spPr>
        <a:xfrm>
          <a:off x="194945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146702</xdr:rowOff>
    </xdr:from>
    <xdr:ext cx="469744" cy="259045"/>
    <xdr:sp macro="" textlink="">
      <xdr:nvSpPr>
        <xdr:cNvPr id="752" name="テキスト ボックス 751"/>
        <xdr:cNvSpPr txBox="1"/>
      </xdr:nvSpPr>
      <xdr:spPr>
        <a:xfrm>
          <a:off x="19310428" y="631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171323</xdr:rowOff>
    </xdr:from>
    <xdr:to>
      <xdr:col>98</xdr:col>
      <xdr:colOff>38100</xdr:colOff>
      <xdr:row>38</xdr:row>
      <xdr:rowOff>101473</xdr:rowOff>
    </xdr:to>
    <xdr:sp macro="" textlink="">
      <xdr:nvSpPr>
        <xdr:cNvPr id="753" name="フローチャート: 判断 752"/>
        <xdr:cNvSpPr/>
      </xdr:nvSpPr>
      <xdr:spPr>
        <a:xfrm>
          <a:off x="18605500" y="65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118000</xdr:rowOff>
    </xdr:from>
    <xdr:ext cx="469744" cy="259045"/>
    <xdr:sp macro="" textlink="">
      <xdr:nvSpPr>
        <xdr:cNvPr id="754" name="テキスト ボックス 753"/>
        <xdr:cNvSpPr txBox="1"/>
      </xdr:nvSpPr>
      <xdr:spPr>
        <a:xfrm>
          <a:off x="18421428" y="629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79304</xdr:rowOff>
    </xdr:from>
    <xdr:to>
      <xdr:col>116</xdr:col>
      <xdr:colOff>62864</xdr:colOff>
      <xdr:row>58</xdr:row>
      <xdr:rowOff>139700</xdr:rowOff>
    </xdr:to>
    <xdr:cxnSp macro="">
      <xdr:nvCxnSpPr>
        <xdr:cNvPr id="791" name="直線コネクタ 790"/>
        <xdr:cNvCxnSpPr/>
      </xdr:nvCxnSpPr>
      <xdr:spPr>
        <a:xfrm flipV="1">
          <a:off x="22159595" y="8651804"/>
          <a:ext cx="1269" cy="143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25981</xdr:rowOff>
    </xdr:from>
    <xdr:ext cx="534377" cy="259045"/>
    <xdr:sp macro="" textlink="">
      <xdr:nvSpPr>
        <xdr:cNvPr id="794" name="貸付金最大値テキスト"/>
        <xdr:cNvSpPr txBox="1"/>
      </xdr:nvSpPr>
      <xdr:spPr>
        <a:xfrm>
          <a:off x="22212300" y="84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79304</xdr:rowOff>
    </xdr:from>
    <xdr:to>
      <xdr:col>116</xdr:col>
      <xdr:colOff>152400</xdr:colOff>
      <xdr:row>50</xdr:row>
      <xdr:rowOff>79304</xdr:rowOff>
    </xdr:to>
    <xdr:cxnSp macro="">
      <xdr:nvCxnSpPr>
        <xdr:cNvPr id="795" name="直線コネクタ 794"/>
        <xdr:cNvCxnSpPr/>
      </xdr:nvCxnSpPr>
      <xdr:spPr>
        <a:xfrm>
          <a:off x="22072600" y="86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104815</xdr:rowOff>
    </xdr:from>
    <xdr:to>
      <xdr:col>116</xdr:col>
      <xdr:colOff>63500</xdr:colOff>
      <xdr:row>58</xdr:row>
      <xdr:rowOff>105525</xdr:rowOff>
    </xdr:to>
    <xdr:cxnSp macro="">
      <xdr:nvCxnSpPr>
        <xdr:cNvPr id="796" name="直線コネクタ 795"/>
        <xdr:cNvCxnSpPr/>
      </xdr:nvCxnSpPr>
      <xdr:spPr>
        <a:xfrm flipV="1">
          <a:off x="21323300" y="10048915"/>
          <a:ext cx="838200" cy="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152925</xdr:rowOff>
    </xdr:from>
    <xdr:ext cx="469744" cy="259045"/>
    <xdr:sp macro="" textlink="">
      <xdr:nvSpPr>
        <xdr:cNvPr id="797" name="貸付金平均値テキスト"/>
        <xdr:cNvSpPr txBox="1"/>
      </xdr:nvSpPr>
      <xdr:spPr>
        <a:xfrm>
          <a:off x="22212300" y="9754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130048</xdr:rowOff>
    </xdr:from>
    <xdr:to>
      <xdr:col>116</xdr:col>
      <xdr:colOff>114300</xdr:colOff>
      <xdr:row>58</xdr:row>
      <xdr:rowOff>60198</xdr:rowOff>
    </xdr:to>
    <xdr:sp macro="" textlink="">
      <xdr:nvSpPr>
        <xdr:cNvPr id="798" name="フローチャート: 判断 797"/>
        <xdr:cNvSpPr/>
      </xdr:nvSpPr>
      <xdr:spPr>
        <a:xfrm>
          <a:off x="22110700" y="990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94711</xdr:rowOff>
    </xdr:from>
    <xdr:to>
      <xdr:col>111</xdr:col>
      <xdr:colOff>177800</xdr:colOff>
      <xdr:row>58</xdr:row>
      <xdr:rowOff>105525</xdr:rowOff>
    </xdr:to>
    <xdr:cxnSp macro="">
      <xdr:nvCxnSpPr>
        <xdr:cNvPr id="799" name="直線コネクタ 798"/>
        <xdr:cNvCxnSpPr/>
      </xdr:nvCxnSpPr>
      <xdr:spPr>
        <a:xfrm>
          <a:off x="20434300" y="10038811"/>
          <a:ext cx="889000" cy="1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117909</xdr:rowOff>
    </xdr:from>
    <xdr:to>
      <xdr:col>112</xdr:col>
      <xdr:colOff>38100</xdr:colOff>
      <xdr:row>58</xdr:row>
      <xdr:rowOff>48059</xdr:rowOff>
    </xdr:to>
    <xdr:sp macro="" textlink="">
      <xdr:nvSpPr>
        <xdr:cNvPr id="800" name="フローチャート: 判断 799"/>
        <xdr:cNvSpPr/>
      </xdr:nvSpPr>
      <xdr:spPr>
        <a:xfrm>
          <a:off x="212725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64586</xdr:rowOff>
    </xdr:from>
    <xdr:ext cx="469744" cy="259045"/>
    <xdr:sp macro="" textlink="">
      <xdr:nvSpPr>
        <xdr:cNvPr id="801" name="テキスト ボックス 800"/>
        <xdr:cNvSpPr txBox="1"/>
      </xdr:nvSpPr>
      <xdr:spPr>
        <a:xfrm>
          <a:off x="21088428" y="96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94711</xdr:rowOff>
    </xdr:from>
    <xdr:to>
      <xdr:col>107</xdr:col>
      <xdr:colOff>50800</xdr:colOff>
      <xdr:row>58</xdr:row>
      <xdr:rowOff>106484</xdr:rowOff>
    </xdr:to>
    <xdr:cxnSp macro="">
      <xdr:nvCxnSpPr>
        <xdr:cNvPr id="802" name="直線コネクタ 801"/>
        <xdr:cNvCxnSpPr/>
      </xdr:nvCxnSpPr>
      <xdr:spPr>
        <a:xfrm flipV="1">
          <a:off x="19545300" y="10038811"/>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74247</xdr:rowOff>
    </xdr:from>
    <xdr:to>
      <xdr:col>107</xdr:col>
      <xdr:colOff>101600</xdr:colOff>
      <xdr:row>58</xdr:row>
      <xdr:rowOff>4397</xdr:rowOff>
    </xdr:to>
    <xdr:sp macro="" textlink="">
      <xdr:nvSpPr>
        <xdr:cNvPr id="803" name="フローチャート: 判断 802"/>
        <xdr:cNvSpPr/>
      </xdr:nvSpPr>
      <xdr:spPr>
        <a:xfrm>
          <a:off x="20383500" y="984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20924</xdr:rowOff>
    </xdr:from>
    <xdr:ext cx="469744" cy="259045"/>
    <xdr:sp macro="" textlink="">
      <xdr:nvSpPr>
        <xdr:cNvPr id="804" name="テキスト ボックス 803"/>
        <xdr:cNvSpPr txBox="1"/>
      </xdr:nvSpPr>
      <xdr:spPr>
        <a:xfrm>
          <a:off x="20199428" y="962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106484</xdr:rowOff>
    </xdr:from>
    <xdr:to>
      <xdr:col>102</xdr:col>
      <xdr:colOff>114300</xdr:colOff>
      <xdr:row>58</xdr:row>
      <xdr:rowOff>107170</xdr:rowOff>
    </xdr:to>
    <xdr:cxnSp macro="">
      <xdr:nvCxnSpPr>
        <xdr:cNvPr id="805" name="直線コネクタ 804"/>
        <xdr:cNvCxnSpPr/>
      </xdr:nvCxnSpPr>
      <xdr:spPr>
        <a:xfrm flipV="1">
          <a:off x="18656300" y="1005058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77698</xdr:rowOff>
    </xdr:from>
    <xdr:to>
      <xdr:col>102</xdr:col>
      <xdr:colOff>165100</xdr:colOff>
      <xdr:row>58</xdr:row>
      <xdr:rowOff>7848</xdr:rowOff>
    </xdr:to>
    <xdr:sp macro="" textlink="">
      <xdr:nvSpPr>
        <xdr:cNvPr id="806" name="フローチャート: 判断 805"/>
        <xdr:cNvSpPr/>
      </xdr:nvSpPr>
      <xdr:spPr>
        <a:xfrm>
          <a:off x="19494500" y="985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24375</xdr:rowOff>
    </xdr:from>
    <xdr:ext cx="469744" cy="259045"/>
    <xdr:sp macro="" textlink="">
      <xdr:nvSpPr>
        <xdr:cNvPr id="807" name="テキスト ボックス 806"/>
        <xdr:cNvSpPr txBox="1"/>
      </xdr:nvSpPr>
      <xdr:spPr>
        <a:xfrm>
          <a:off x="19310428" y="962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83710</xdr:rowOff>
    </xdr:from>
    <xdr:to>
      <xdr:col>98</xdr:col>
      <xdr:colOff>38100</xdr:colOff>
      <xdr:row>58</xdr:row>
      <xdr:rowOff>13860</xdr:rowOff>
    </xdr:to>
    <xdr:sp macro="" textlink="">
      <xdr:nvSpPr>
        <xdr:cNvPr id="808" name="フローチャート: 判断 807"/>
        <xdr:cNvSpPr/>
      </xdr:nvSpPr>
      <xdr:spPr>
        <a:xfrm>
          <a:off x="18605500" y="985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30387</xdr:rowOff>
    </xdr:from>
    <xdr:ext cx="469744" cy="259045"/>
    <xdr:sp macro="" textlink="">
      <xdr:nvSpPr>
        <xdr:cNvPr id="809" name="テキスト ボックス 808"/>
        <xdr:cNvSpPr txBox="1"/>
      </xdr:nvSpPr>
      <xdr:spPr>
        <a:xfrm>
          <a:off x="18421428" y="963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54015</xdr:rowOff>
    </xdr:from>
    <xdr:to>
      <xdr:col>116</xdr:col>
      <xdr:colOff>114300</xdr:colOff>
      <xdr:row>58</xdr:row>
      <xdr:rowOff>155615</xdr:rowOff>
    </xdr:to>
    <xdr:sp macro="" textlink="">
      <xdr:nvSpPr>
        <xdr:cNvPr id="815" name="楕円 814"/>
        <xdr:cNvSpPr/>
      </xdr:nvSpPr>
      <xdr:spPr>
        <a:xfrm>
          <a:off x="22110700" y="999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140392</xdr:rowOff>
    </xdr:from>
    <xdr:ext cx="469744" cy="259045"/>
    <xdr:sp macro="" textlink="">
      <xdr:nvSpPr>
        <xdr:cNvPr id="816" name="貸付金該当値テキスト"/>
        <xdr:cNvSpPr txBox="1"/>
      </xdr:nvSpPr>
      <xdr:spPr>
        <a:xfrm>
          <a:off x="22212300" y="991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54725</xdr:rowOff>
    </xdr:from>
    <xdr:to>
      <xdr:col>112</xdr:col>
      <xdr:colOff>38100</xdr:colOff>
      <xdr:row>58</xdr:row>
      <xdr:rowOff>156325</xdr:rowOff>
    </xdr:to>
    <xdr:sp macro="" textlink="">
      <xdr:nvSpPr>
        <xdr:cNvPr id="817" name="楕円 816"/>
        <xdr:cNvSpPr/>
      </xdr:nvSpPr>
      <xdr:spPr>
        <a:xfrm>
          <a:off x="21272500" y="999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147452</xdr:rowOff>
    </xdr:from>
    <xdr:ext cx="469744" cy="259045"/>
    <xdr:sp macro="" textlink="">
      <xdr:nvSpPr>
        <xdr:cNvPr id="818" name="テキスト ボックス 817"/>
        <xdr:cNvSpPr txBox="1"/>
      </xdr:nvSpPr>
      <xdr:spPr>
        <a:xfrm>
          <a:off x="21088428" y="100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43911</xdr:rowOff>
    </xdr:from>
    <xdr:to>
      <xdr:col>107</xdr:col>
      <xdr:colOff>101600</xdr:colOff>
      <xdr:row>58</xdr:row>
      <xdr:rowOff>145511</xdr:rowOff>
    </xdr:to>
    <xdr:sp macro="" textlink="">
      <xdr:nvSpPr>
        <xdr:cNvPr id="819" name="楕円 818"/>
        <xdr:cNvSpPr/>
      </xdr:nvSpPr>
      <xdr:spPr>
        <a:xfrm>
          <a:off x="20383500" y="998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136638</xdr:rowOff>
    </xdr:from>
    <xdr:ext cx="469744" cy="259045"/>
    <xdr:sp macro="" textlink="">
      <xdr:nvSpPr>
        <xdr:cNvPr id="820" name="テキスト ボックス 819"/>
        <xdr:cNvSpPr txBox="1"/>
      </xdr:nvSpPr>
      <xdr:spPr>
        <a:xfrm>
          <a:off x="20199428" y="1008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55684</xdr:rowOff>
    </xdr:from>
    <xdr:to>
      <xdr:col>102</xdr:col>
      <xdr:colOff>165100</xdr:colOff>
      <xdr:row>58</xdr:row>
      <xdr:rowOff>157284</xdr:rowOff>
    </xdr:to>
    <xdr:sp macro="" textlink="">
      <xdr:nvSpPr>
        <xdr:cNvPr id="821" name="楕円 820"/>
        <xdr:cNvSpPr/>
      </xdr:nvSpPr>
      <xdr:spPr>
        <a:xfrm>
          <a:off x="19494500" y="999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148411</xdr:rowOff>
    </xdr:from>
    <xdr:ext cx="469744" cy="259045"/>
    <xdr:sp macro="" textlink="">
      <xdr:nvSpPr>
        <xdr:cNvPr id="822" name="テキスト ボックス 821"/>
        <xdr:cNvSpPr txBox="1"/>
      </xdr:nvSpPr>
      <xdr:spPr>
        <a:xfrm>
          <a:off x="19310428" y="1009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56370</xdr:rowOff>
    </xdr:from>
    <xdr:to>
      <xdr:col>98</xdr:col>
      <xdr:colOff>38100</xdr:colOff>
      <xdr:row>58</xdr:row>
      <xdr:rowOff>157970</xdr:rowOff>
    </xdr:to>
    <xdr:sp macro="" textlink="">
      <xdr:nvSpPr>
        <xdr:cNvPr id="823" name="楕円 822"/>
        <xdr:cNvSpPr/>
      </xdr:nvSpPr>
      <xdr:spPr>
        <a:xfrm>
          <a:off x="18605500" y="100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149097</xdr:rowOff>
    </xdr:from>
    <xdr:ext cx="469744" cy="259045"/>
    <xdr:sp macro="" textlink="">
      <xdr:nvSpPr>
        <xdr:cNvPr id="824" name="テキスト ボックス 823"/>
        <xdr:cNvSpPr txBox="1"/>
      </xdr:nvSpPr>
      <xdr:spPr>
        <a:xfrm>
          <a:off x="18421428" y="1009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46" name="直線コネクタ 845"/>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47" name="繰出金最小値テキスト"/>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48" name="直線コネクタ 847"/>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49" name="繰出金最大値テキスト"/>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50" name="直線コネクタ 849"/>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85005</xdr:rowOff>
    </xdr:from>
    <xdr:to>
      <xdr:col>116</xdr:col>
      <xdr:colOff>63500</xdr:colOff>
      <xdr:row>75</xdr:row>
      <xdr:rowOff>135548</xdr:rowOff>
    </xdr:to>
    <xdr:cxnSp macro="">
      <xdr:nvCxnSpPr>
        <xdr:cNvPr id="851" name="直線コネクタ 850"/>
        <xdr:cNvCxnSpPr/>
      </xdr:nvCxnSpPr>
      <xdr:spPr>
        <a:xfrm>
          <a:off x="21323300" y="12943755"/>
          <a:ext cx="838200" cy="5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82113</xdr:rowOff>
    </xdr:from>
    <xdr:ext cx="599010" cy="259045"/>
    <xdr:sp macro="" textlink="">
      <xdr:nvSpPr>
        <xdr:cNvPr id="852" name="繰出金平均値テキスト"/>
        <xdr:cNvSpPr txBox="1"/>
      </xdr:nvSpPr>
      <xdr:spPr>
        <a:xfrm>
          <a:off x="22212300" y="12940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53" name="フローチャート: 判断 852"/>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85005</xdr:rowOff>
    </xdr:from>
    <xdr:to>
      <xdr:col>111</xdr:col>
      <xdr:colOff>177800</xdr:colOff>
      <xdr:row>75</xdr:row>
      <xdr:rowOff>97418</xdr:rowOff>
    </xdr:to>
    <xdr:cxnSp macro="">
      <xdr:nvCxnSpPr>
        <xdr:cNvPr id="854" name="直線コネクタ 853"/>
        <xdr:cNvCxnSpPr/>
      </xdr:nvCxnSpPr>
      <xdr:spPr>
        <a:xfrm flipV="1">
          <a:off x="20434300" y="12943755"/>
          <a:ext cx="889000" cy="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5" name="フローチャート: 判断 854"/>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42322</xdr:rowOff>
    </xdr:from>
    <xdr:ext cx="599010" cy="259045"/>
    <xdr:sp macro="" textlink="">
      <xdr:nvSpPr>
        <xdr:cNvPr id="856" name="テキスト ボックス 855"/>
        <xdr:cNvSpPr txBox="1"/>
      </xdr:nvSpPr>
      <xdr:spPr>
        <a:xfrm>
          <a:off x="21023795" y="1307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97418</xdr:rowOff>
    </xdr:from>
    <xdr:to>
      <xdr:col>107</xdr:col>
      <xdr:colOff>50800</xdr:colOff>
      <xdr:row>75</xdr:row>
      <xdr:rowOff>138602</xdr:rowOff>
    </xdr:to>
    <xdr:cxnSp macro="">
      <xdr:nvCxnSpPr>
        <xdr:cNvPr id="857" name="直線コネクタ 856"/>
        <xdr:cNvCxnSpPr/>
      </xdr:nvCxnSpPr>
      <xdr:spPr>
        <a:xfrm flipV="1">
          <a:off x="19545300" y="12956168"/>
          <a:ext cx="889000" cy="4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89343</xdr:rowOff>
    </xdr:from>
    <xdr:to>
      <xdr:col>107</xdr:col>
      <xdr:colOff>101600</xdr:colOff>
      <xdr:row>76</xdr:row>
      <xdr:rowOff>19493</xdr:rowOff>
    </xdr:to>
    <xdr:sp macro="" textlink="">
      <xdr:nvSpPr>
        <xdr:cNvPr id="858" name="フローチャート: 判断 857"/>
        <xdr:cNvSpPr/>
      </xdr:nvSpPr>
      <xdr:spPr>
        <a:xfrm>
          <a:off x="20383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10620</xdr:rowOff>
    </xdr:from>
    <xdr:ext cx="599010" cy="259045"/>
    <xdr:sp macro="" textlink="">
      <xdr:nvSpPr>
        <xdr:cNvPr id="859" name="テキスト ボックス 858"/>
        <xdr:cNvSpPr txBox="1"/>
      </xdr:nvSpPr>
      <xdr:spPr>
        <a:xfrm>
          <a:off x="20134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138602</xdr:rowOff>
    </xdr:from>
    <xdr:to>
      <xdr:col>102</xdr:col>
      <xdr:colOff>114300</xdr:colOff>
      <xdr:row>75</xdr:row>
      <xdr:rowOff>146613</xdr:rowOff>
    </xdr:to>
    <xdr:cxnSp macro="">
      <xdr:nvCxnSpPr>
        <xdr:cNvPr id="860" name="直線コネクタ 859"/>
        <xdr:cNvCxnSpPr/>
      </xdr:nvCxnSpPr>
      <xdr:spPr>
        <a:xfrm flipV="1">
          <a:off x="18656300" y="12997352"/>
          <a:ext cx="889000" cy="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98671</xdr:rowOff>
    </xdr:from>
    <xdr:to>
      <xdr:col>102</xdr:col>
      <xdr:colOff>165100</xdr:colOff>
      <xdr:row>76</xdr:row>
      <xdr:rowOff>28820</xdr:rowOff>
    </xdr:to>
    <xdr:sp macro="" textlink="">
      <xdr:nvSpPr>
        <xdr:cNvPr id="861" name="フローチャート: 判断 860"/>
        <xdr:cNvSpPr/>
      </xdr:nvSpPr>
      <xdr:spPr>
        <a:xfrm>
          <a:off x="19494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19947</xdr:rowOff>
    </xdr:from>
    <xdr:ext cx="599010" cy="259045"/>
    <xdr:sp macro="" textlink="">
      <xdr:nvSpPr>
        <xdr:cNvPr id="862" name="テキスト ボックス 861"/>
        <xdr:cNvSpPr txBox="1"/>
      </xdr:nvSpPr>
      <xdr:spPr>
        <a:xfrm>
          <a:off x="19245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110923</xdr:rowOff>
    </xdr:from>
    <xdr:to>
      <xdr:col>98</xdr:col>
      <xdr:colOff>38100</xdr:colOff>
      <xdr:row>76</xdr:row>
      <xdr:rowOff>41073</xdr:rowOff>
    </xdr:to>
    <xdr:sp macro="" textlink="">
      <xdr:nvSpPr>
        <xdr:cNvPr id="863" name="フローチャート: 判断 862"/>
        <xdr:cNvSpPr/>
      </xdr:nvSpPr>
      <xdr:spPr>
        <a:xfrm>
          <a:off x="18605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32200</xdr:rowOff>
    </xdr:from>
    <xdr:ext cx="599010" cy="259045"/>
    <xdr:sp macro="" textlink="">
      <xdr:nvSpPr>
        <xdr:cNvPr id="864" name="テキスト ボックス 863"/>
        <xdr:cNvSpPr txBox="1"/>
      </xdr:nvSpPr>
      <xdr:spPr>
        <a:xfrm>
          <a:off x="18356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84748</xdr:rowOff>
    </xdr:from>
    <xdr:to>
      <xdr:col>116</xdr:col>
      <xdr:colOff>114300</xdr:colOff>
      <xdr:row>76</xdr:row>
      <xdr:rowOff>14898</xdr:rowOff>
    </xdr:to>
    <xdr:sp macro="" textlink="">
      <xdr:nvSpPr>
        <xdr:cNvPr id="870" name="楕円 869"/>
        <xdr:cNvSpPr/>
      </xdr:nvSpPr>
      <xdr:spPr>
        <a:xfrm>
          <a:off x="22110700" y="1294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107625</xdr:rowOff>
    </xdr:from>
    <xdr:ext cx="599010" cy="259045"/>
    <xdr:sp macro="" textlink="">
      <xdr:nvSpPr>
        <xdr:cNvPr id="871" name="繰出金該当値テキスト"/>
        <xdr:cNvSpPr txBox="1"/>
      </xdr:nvSpPr>
      <xdr:spPr>
        <a:xfrm>
          <a:off x="22212300" y="1279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34205</xdr:rowOff>
    </xdr:from>
    <xdr:to>
      <xdr:col>112</xdr:col>
      <xdr:colOff>38100</xdr:colOff>
      <xdr:row>75</xdr:row>
      <xdr:rowOff>135805</xdr:rowOff>
    </xdr:to>
    <xdr:sp macro="" textlink="">
      <xdr:nvSpPr>
        <xdr:cNvPr id="872" name="楕円 871"/>
        <xdr:cNvSpPr/>
      </xdr:nvSpPr>
      <xdr:spPr>
        <a:xfrm>
          <a:off x="21272500" y="1289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152332</xdr:rowOff>
    </xdr:from>
    <xdr:ext cx="599010" cy="259045"/>
    <xdr:sp macro="" textlink="">
      <xdr:nvSpPr>
        <xdr:cNvPr id="873" name="テキスト ボックス 872"/>
        <xdr:cNvSpPr txBox="1"/>
      </xdr:nvSpPr>
      <xdr:spPr>
        <a:xfrm>
          <a:off x="21023795" y="1266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46618</xdr:rowOff>
    </xdr:from>
    <xdr:to>
      <xdr:col>107</xdr:col>
      <xdr:colOff>101600</xdr:colOff>
      <xdr:row>75</xdr:row>
      <xdr:rowOff>148217</xdr:rowOff>
    </xdr:to>
    <xdr:sp macro="" textlink="">
      <xdr:nvSpPr>
        <xdr:cNvPr id="874" name="楕円 873"/>
        <xdr:cNvSpPr/>
      </xdr:nvSpPr>
      <xdr:spPr>
        <a:xfrm>
          <a:off x="20383500" y="129053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164745</xdr:rowOff>
    </xdr:from>
    <xdr:ext cx="599010" cy="259045"/>
    <xdr:sp macro="" textlink="">
      <xdr:nvSpPr>
        <xdr:cNvPr id="875" name="テキスト ボックス 874"/>
        <xdr:cNvSpPr txBox="1"/>
      </xdr:nvSpPr>
      <xdr:spPr>
        <a:xfrm>
          <a:off x="20134795" y="1268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87802</xdr:rowOff>
    </xdr:from>
    <xdr:to>
      <xdr:col>102</xdr:col>
      <xdr:colOff>165100</xdr:colOff>
      <xdr:row>76</xdr:row>
      <xdr:rowOff>17952</xdr:rowOff>
    </xdr:to>
    <xdr:sp macro="" textlink="">
      <xdr:nvSpPr>
        <xdr:cNvPr id="876" name="楕円 875"/>
        <xdr:cNvSpPr/>
      </xdr:nvSpPr>
      <xdr:spPr>
        <a:xfrm>
          <a:off x="19494500" y="1294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34479</xdr:rowOff>
    </xdr:from>
    <xdr:ext cx="599010" cy="259045"/>
    <xdr:sp macro="" textlink="">
      <xdr:nvSpPr>
        <xdr:cNvPr id="877" name="テキスト ボックス 876"/>
        <xdr:cNvSpPr txBox="1"/>
      </xdr:nvSpPr>
      <xdr:spPr>
        <a:xfrm>
          <a:off x="19245795" y="1272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95813</xdr:rowOff>
    </xdr:from>
    <xdr:to>
      <xdr:col>98</xdr:col>
      <xdr:colOff>38100</xdr:colOff>
      <xdr:row>76</xdr:row>
      <xdr:rowOff>25963</xdr:rowOff>
    </xdr:to>
    <xdr:sp macro="" textlink="">
      <xdr:nvSpPr>
        <xdr:cNvPr id="878" name="楕円 877"/>
        <xdr:cNvSpPr/>
      </xdr:nvSpPr>
      <xdr:spPr>
        <a:xfrm>
          <a:off x="18605500" y="1295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42490</xdr:rowOff>
    </xdr:from>
    <xdr:ext cx="599010" cy="259045"/>
    <xdr:sp macro="" textlink="">
      <xdr:nvSpPr>
        <xdr:cNvPr id="879" name="テキスト ボックス 878"/>
        <xdr:cNvSpPr txBox="1"/>
      </xdr:nvSpPr>
      <xdr:spPr>
        <a:xfrm>
          <a:off x="18356795" y="1272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3" name="フローチャート: 判断 912"/>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4" name="テキスト ボックス 913"/>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8" name="フローチャート: 判断 917"/>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9" name="テキスト ボックス 918"/>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0" name="テキスト ボックス 929"/>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4" name="テキスト ボックス 933"/>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a:t>
          </a:r>
          <a:r>
            <a:rPr kumimoji="1" lang="en-US" altLang="ja-JP" sz="1100">
              <a:latin typeface="ＭＳ Ｐゴシック" panose="020B0600070205080204" pitchFamily="50" charset="-128"/>
              <a:ea typeface="ＭＳ Ｐゴシック" panose="020B0600070205080204" pitchFamily="50" charset="-128"/>
            </a:rPr>
            <a:t>4,666,383</a:t>
          </a:r>
          <a:r>
            <a:rPr kumimoji="1" lang="ja-JP" altLang="en-US" sz="1100">
              <a:latin typeface="ＭＳ Ｐゴシック" panose="020B0600070205080204" pitchFamily="50" charset="-128"/>
              <a:ea typeface="ＭＳ Ｐゴシック" panose="020B0600070205080204" pitchFamily="50" charset="-128"/>
            </a:rPr>
            <a:t>千円、住民一人当たり</a:t>
          </a:r>
          <a:r>
            <a:rPr kumimoji="1" lang="en-US" altLang="ja-JP" sz="1100">
              <a:latin typeface="ＭＳ Ｐゴシック" panose="020B0600070205080204" pitchFamily="50" charset="-128"/>
              <a:ea typeface="ＭＳ Ｐゴシック" panose="020B0600070205080204" pitchFamily="50" charset="-128"/>
            </a:rPr>
            <a:t>1,424,415</a:t>
          </a:r>
          <a:r>
            <a:rPr kumimoji="1" lang="ja-JP" altLang="en-US" sz="1100">
              <a:latin typeface="ＭＳ Ｐゴシック" panose="020B0600070205080204" pitchFamily="50" charset="-128"/>
              <a:ea typeface="ＭＳ Ｐゴシック" panose="020B0600070205080204" pitchFamily="50" charset="-128"/>
            </a:rPr>
            <a:t>円と大幅に増額となっている。これは、物価高騰生活支援給付金やエネルギー等価格等支援給付金の支給、公共施設及び学校施設の大規模改修事業などの増が主な要因である。</a:t>
          </a:r>
        </a:p>
        <a:p>
          <a:r>
            <a:rPr kumimoji="1" lang="ja-JP" altLang="en-US" sz="1100">
              <a:latin typeface="ＭＳ Ｐゴシック" panose="020B0600070205080204" pitchFamily="50" charset="-128"/>
              <a:ea typeface="ＭＳ Ｐゴシック" panose="020B0600070205080204" pitchFamily="50" charset="-128"/>
            </a:rPr>
            <a:t>・物件費は住民一人当たり</a:t>
          </a:r>
          <a:r>
            <a:rPr kumimoji="1" lang="en-US" altLang="ja-JP" sz="1100">
              <a:latin typeface="ＭＳ Ｐゴシック" panose="020B0600070205080204" pitchFamily="50" charset="-128"/>
              <a:ea typeface="ＭＳ Ｐゴシック" panose="020B0600070205080204" pitchFamily="50" charset="-128"/>
            </a:rPr>
            <a:t>168,645</a:t>
          </a:r>
          <a:r>
            <a:rPr kumimoji="1" lang="ja-JP" altLang="en-US" sz="1100">
              <a:latin typeface="ＭＳ Ｐゴシック" panose="020B0600070205080204" pitchFamily="50" charset="-128"/>
              <a:ea typeface="ＭＳ Ｐゴシック" panose="020B0600070205080204" pitchFamily="50" charset="-128"/>
            </a:rPr>
            <a:t>円と昨年より</a:t>
          </a:r>
          <a:r>
            <a:rPr kumimoji="1" lang="en-US" altLang="ja-JP" sz="1100">
              <a:latin typeface="ＭＳ Ｐゴシック" panose="020B0600070205080204" pitchFamily="50" charset="-128"/>
              <a:ea typeface="ＭＳ Ｐゴシック" panose="020B0600070205080204" pitchFamily="50" charset="-128"/>
            </a:rPr>
            <a:t>15,529</a:t>
          </a:r>
          <a:r>
            <a:rPr kumimoji="1" lang="ja-JP" altLang="en-US" sz="1100">
              <a:latin typeface="ＭＳ Ｐゴシック" panose="020B0600070205080204" pitchFamily="50" charset="-128"/>
              <a:ea typeface="ＭＳ Ｐゴシック" panose="020B0600070205080204" pitchFamily="50" charset="-128"/>
            </a:rPr>
            <a:t>円減となっているが、地域発行券発行委託料の減によるものである。</a:t>
          </a:r>
        </a:p>
        <a:p>
          <a:r>
            <a:rPr kumimoji="1" lang="ja-JP" altLang="en-US" sz="1100">
              <a:latin typeface="ＭＳ Ｐゴシック" panose="020B0600070205080204" pitchFamily="50" charset="-128"/>
              <a:ea typeface="ＭＳ Ｐゴシック" panose="020B0600070205080204" pitchFamily="50" charset="-128"/>
            </a:rPr>
            <a:t>・補助費は住民一人当たり</a:t>
          </a:r>
          <a:r>
            <a:rPr kumimoji="1" lang="en-US" altLang="ja-JP" sz="1100">
              <a:latin typeface="ＭＳ Ｐゴシック" panose="020B0600070205080204" pitchFamily="50" charset="-128"/>
              <a:ea typeface="ＭＳ Ｐゴシック" panose="020B0600070205080204" pitchFamily="50" charset="-128"/>
            </a:rPr>
            <a:t>155,067</a:t>
          </a:r>
          <a:r>
            <a:rPr kumimoji="1" lang="ja-JP" altLang="en-US" sz="1100">
              <a:latin typeface="ＭＳ Ｐゴシック" panose="020B0600070205080204" pitchFamily="50" charset="-128"/>
              <a:ea typeface="ＭＳ Ｐゴシック" panose="020B0600070205080204" pitchFamily="50" charset="-128"/>
            </a:rPr>
            <a:t>円と昨年より</a:t>
          </a:r>
          <a:r>
            <a:rPr kumimoji="1" lang="en-US" altLang="ja-JP" sz="1100">
              <a:latin typeface="ＭＳ Ｐゴシック" panose="020B0600070205080204" pitchFamily="50" charset="-128"/>
              <a:ea typeface="ＭＳ Ｐゴシック" panose="020B0600070205080204" pitchFamily="50" charset="-128"/>
            </a:rPr>
            <a:t>32,906</a:t>
          </a:r>
          <a:r>
            <a:rPr kumimoji="1" lang="ja-JP" altLang="en-US" sz="1100">
              <a:latin typeface="ＭＳ Ｐゴシック" panose="020B0600070205080204" pitchFamily="50" charset="-128"/>
              <a:ea typeface="ＭＳ Ｐゴシック" panose="020B0600070205080204" pitchFamily="50" charset="-128"/>
            </a:rPr>
            <a:t>円の増となっている。物価高騰生活支援給付金やエネルギー等価格等支援給付金の支給によるものが要因である。</a:t>
          </a:r>
        </a:p>
        <a:p>
          <a:r>
            <a:rPr kumimoji="1" lang="ja-JP" altLang="en-US" sz="1100">
              <a:latin typeface="ＭＳ Ｐゴシック" panose="020B0600070205080204" pitchFamily="50" charset="-128"/>
              <a:ea typeface="ＭＳ Ｐゴシック" panose="020B0600070205080204" pitchFamily="50" charset="-128"/>
            </a:rPr>
            <a:t>・扶助費は住民一人当たり</a:t>
          </a:r>
          <a:r>
            <a:rPr kumimoji="1" lang="en-US" altLang="ja-JP" sz="1100">
              <a:latin typeface="ＭＳ Ｐゴシック" panose="020B0600070205080204" pitchFamily="50" charset="-128"/>
              <a:ea typeface="ＭＳ Ｐゴシック" panose="020B0600070205080204" pitchFamily="50" charset="-128"/>
            </a:rPr>
            <a:t>149,603</a:t>
          </a:r>
          <a:r>
            <a:rPr kumimoji="1" lang="ja-JP" altLang="en-US" sz="1100">
              <a:latin typeface="ＭＳ Ｐゴシック" panose="020B0600070205080204" pitchFamily="50" charset="-128"/>
              <a:ea typeface="ＭＳ Ｐゴシック" panose="020B0600070205080204" pitchFamily="50" charset="-128"/>
            </a:rPr>
            <a:t>円と昨年より</a:t>
          </a:r>
          <a:r>
            <a:rPr kumimoji="1" lang="en-US" altLang="ja-JP" sz="1100">
              <a:latin typeface="ＭＳ Ｐゴシック" panose="020B0600070205080204" pitchFamily="50" charset="-128"/>
              <a:ea typeface="ＭＳ Ｐゴシック" panose="020B0600070205080204" pitchFamily="50" charset="-128"/>
            </a:rPr>
            <a:t>23,265</a:t>
          </a:r>
          <a:r>
            <a:rPr kumimoji="1" lang="ja-JP" altLang="en-US" sz="1100">
              <a:latin typeface="ＭＳ Ｐゴシック" panose="020B0600070205080204" pitchFamily="50" charset="-128"/>
              <a:ea typeface="ＭＳ Ｐゴシック" panose="020B0600070205080204" pitchFamily="50" charset="-128"/>
            </a:rPr>
            <a:t>円の減となっている。主な要因は新型コロナウイルス関連給付金の減が挙げられる。</a:t>
          </a:r>
        </a:p>
        <a:p>
          <a:r>
            <a:rPr kumimoji="1" lang="ja-JP" altLang="en-US" sz="1100">
              <a:latin typeface="ＭＳ Ｐゴシック" panose="020B0600070205080204" pitchFamily="50" charset="-128"/>
              <a:ea typeface="ＭＳ Ｐゴシック" panose="020B0600070205080204" pitchFamily="50" charset="-128"/>
            </a:rPr>
            <a:t>・維持補修費は住民一人当たり</a:t>
          </a:r>
          <a:r>
            <a:rPr kumimoji="1" lang="en-US" altLang="ja-JP" sz="1100">
              <a:latin typeface="ＭＳ Ｐゴシック" panose="020B0600070205080204" pitchFamily="50" charset="-128"/>
              <a:ea typeface="ＭＳ Ｐゴシック" panose="020B0600070205080204" pitchFamily="50" charset="-128"/>
            </a:rPr>
            <a:t>17,085</a:t>
          </a:r>
          <a:r>
            <a:rPr kumimoji="1" lang="ja-JP" altLang="en-US" sz="1100">
              <a:latin typeface="ＭＳ Ｐゴシック" panose="020B0600070205080204" pitchFamily="50" charset="-128"/>
              <a:ea typeface="ＭＳ Ｐゴシック" panose="020B0600070205080204" pitchFamily="50" charset="-128"/>
            </a:rPr>
            <a:t>円となり、昨年より</a:t>
          </a:r>
          <a:r>
            <a:rPr kumimoji="1" lang="en-US" altLang="ja-JP" sz="1100">
              <a:latin typeface="ＭＳ Ｐゴシック" panose="020B0600070205080204" pitchFamily="50" charset="-128"/>
              <a:ea typeface="ＭＳ Ｐゴシック" panose="020B0600070205080204" pitchFamily="50" charset="-128"/>
            </a:rPr>
            <a:t>11,904</a:t>
          </a:r>
          <a:r>
            <a:rPr kumimoji="1" lang="ja-JP" altLang="en-US" sz="1100">
              <a:latin typeface="ＭＳ Ｐゴシック" panose="020B0600070205080204" pitchFamily="50" charset="-128"/>
              <a:ea typeface="ＭＳ Ｐゴシック" panose="020B0600070205080204" pitchFamily="50" charset="-128"/>
            </a:rPr>
            <a:t>円の増となっている。主な要因は河川浚渫事業の実施によるものである。</a:t>
          </a:r>
        </a:p>
        <a:p>
          <a:r>
            <a:rPr kumimoji="1" lang="ja-JP" altLang="en-US" sz="11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166,575</a:t>
          </a:r>
          <a:r>
            <a:rPr kumimoji="1" lang="ja-JP" altLang="en-US" sz="1100">
              <a:latin typeface="ＭＳ Ｐゴシック" panose="020B0600070205080204" pitchFamily="50" charset="-128"/>
              <a:ea typeface="ＭＳ Ｐゴシック" panose="020B0600070205080204" pitchFamily="50" charset="-128"/>
            </a:rPr>
            <a:t>円となっており、昨年度と比べ</a:t>
          </a:r>
          <a:r>
            <a:rPr kumimoji="1" lang="en-US" altLang="ja-JP" sz="1100">
              <a:latin typeface="ＭＳ Ｐゴシック" panose="020B0600070205080204" pitchFamily="50" charset="-128"/>
              <a:ea typeface="ＭＳ Ｐゴシック" panose="020B0600070205080204" pitchFamily="50" charset="-128"/>
            </a:rPr>
            <a:t>118,447</a:t>
          </a:r>
          <a:r>
            <a:rPr kumimoji="1" lang="ja-JP" altLang="en-US" sz="1100">
              <a:latin typeface="ＭＳ Ｐゴシック" panose="020B0600070205080204" pitchFamily="50" charset="-128"/>
              <a:ea typeface="ＭＳ Ｐゴシック" panose="020B0600070205080204" pitchFamily="50" charset="-128"/>
            </a:rPr>
            <a:t>円と大幅に増となっているが、公共施設及び学校施設の大規模改修の増によるものである。</a:t>
          </a:r>
        </a:p>
        <a:p>
          <a:r>
            <a:rPr kumimoji="1" lang="ja-JP" altLang="en-US" sz="1100">
              <a:latin typeface="ＭＳ Ｐゴシック" panose="020B0600070205080204" pitchFamily="50" charset="-128"/>
              <a:ea typeface="ＭＳ Ｐゴシック" panose="020B0600070205080204" pitchFamily="50" charset="-128"/>
            </a:rPr>
            <a:t>・積立金においては住民一人当たり</a:t>
          </a:r>
          <a:r>
            <a:rPr kumimoji="1" lang="en-US" altLang="ja-JP" sz="1100">
              <a:latin typeface="ＭＳ Ｐゴシック" panose="020B0600070205080204" pitchFamily="50" charset="-128"/>
              <a:ea typeface="ＭＳ Ｐゴシック" panose="020B0600070205080204" pitchFamily="50" charset="-128"/>
            </a:rPr>
            <a:t>102,813</a:t>
          </a:r>
          <a:r>
            <a:rPr kumimoji="1" lang="ja-JP" altLang="en-US" sz="1100">
              <a:latin typeface="ＭＳ Ｐゴシック" panose="020B0600070205080204" pitchFamily="50" charset="-128"/>
              <a:ea typeface="ＭＳ Ｐゴシック" panose="020B0600070205080204" pitchFamily="50" charset="-128"/>
            </a:rPr>
            <a:t>円となっており、昨年より</a:t>
          </a:r>
          <a:r>
            <a:rPr kumimoji="1" lang="en-US" altLang="ja-JP" sz="1100">
              <a:latin typeface="ＭＳ Ｐゴシック" panose="020B0600070205080204" pitchFamily="50" charset="-128"/>
              <a:ea typeface="ＭＳ Ｐゴシック" panose="020B0600070205080204" pitchFamily="50" charset="-128"/>
            </a:rPr>
            <a:t>19,704</a:t>
          </a:r>
          <a:r>
            <a:rPr kumimoji="1" lang="ja-JP" altLang="en-US" sz="1100">
              <a:latin typeface="ＭＳ Ｐゴシック" panose="020B0600070205080204" pitchFamily="50" charset="-128"/>
              <a:ea typeface="ＭＳ Ｐゴシック" panose="020B0600070205080204" pitchFamily="50" charset="-128"/>
            </a:rPr>
            <a:t>円の減となっている。財政調整基金、学校建築基金、減債基金の積立の減が要因である。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3,276
3,269
121.19
5,343,308
4,666,383
662,625
2,026,244
3,357,147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171247</xdr:rowOff>
    </xdr:from>
    <xdr:to>
      <xdr:col>24</xdr:col>
      <xdr:colOff>63500</xdr:colOff>
      <xdr:row>37</xdr:row>
      <xdr:rowOff>3340</xdr:rowOff>
    </xdr:to>
    <xdr:cxnSp macro="">
      <xdr:nvCxnSpPr>
        <xdr:cNvPr id="64" name="直線コネクタ 63"/>
        <xdr:cNvCxnSpPr/>
      </xdr:nvCxnSpPr>
      <xdr:spPr>
        <a:xfrm flipV="1">
          <a:off x="3797300" y="6343447"/>
          <a:ext cx="8382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132849</xdr:rowOff>
    </xdr:from>
    <xdr:ext cx="534377" cy="259045"/>
    <xdr:sp macro="" textlink="">
      <xdr:nvSpPr>
        <xdr:cNvPr id="65" name="議会費平均値テキスト"/>
        <xdr:cNvSpPr txBox="1"/>
      </xdr:nvSpPr>
      <xdr:spPr>
        <a:xfrm>
          <a:off x="4686300" y="6305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3340</xdr:rowOff>
    </xdr:from>
    <xdr:to>
      <xdr:col>19</xdr:col>
      <xdr:colOff>177800</xdr:colOff>
      <xdr:row>37</xdr:row>
      <xdr:rowOff>12055</xdr:rowOff>
    </xdr:to>
    <xdr:cxnSp macro="">
      <xdr:nvCxnSpPr>
        <xdr:cNvPr id="67" name="直線コネクタ 66"/>
        <xdr:cNvCxnSpPr/>
      </xdr:nvCxnSpPr>
      <xdr:spPr>
        <a:xfrm flipV="1">
          <a:off x="2908300" y="6346990"/>
          <a:ext cx="889000" cy="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96388</xdr:rowOff>
    </xdr:from>
    <xdr:ext cx="534377" cy="259045"/>
    <xdr:sp macro="" textlink="">
      <xdr:nvSpPr>
        <xdr:cNvPr id="69" name="テキスト ボックス 68"/>
        <xdr:cNvSpPr txBox="1"/>
      </xdr:nvSpPr>
      <xdr:spPr>
        <a:xfrm>
          <a:off x="3530111" y="644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11512</xdr:rowOff>
    </xdr:from>
    <xdr:to>
      <xdr:col>15</xdr:col>
      <xdr:colOff>50800</xdr:colOff>
      <xdr:row>37</xdr:row>
      <xdr:rowOff>12055</xdr:rowOff>
    </xdr:to>
    <xdr:cxnSp macro="">
      <xdr:nvCxnSpPr>
        <xdr:cNvPr id="70" name="直線コネクタ 69"/>
        <xdr:cNvCxnSpPr/>
      </xdr:nvCxnSpPr>
      <xdr:spPr>
        <a:xfrm>
          <a:off x="2019300" y="6355162"/>
          <a:ext cx="889000" cy="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112617</xdr:rowOff>
    </xdr:from>
    <xdr:to>
      <xdr:col>15</xdr:col>
      <xdr:colOff>101600</xdr:colOff>
      <xdr:row>37</xdr:row>
      <xdr:rowOff>42767</xdr:rowOff>
    </xdr:to>
    <xdr:sp macro="" textlink="">
      <xdr:nvSpPr>
        <xdr:cNvPr id="71" name="フローチャート: 判断 70"/>
        <xdr:cNvSpPr/>
      </xdr:nvSpPr>
      <xdr:spPr>
        <a:xfrm>
          <a:off x="2857500" y="628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59294</xdr:rowOff>
    </xdr:from>
    <xdr:ext cx="534377" cy="259045"/>
    <xdr:sp macro="" textlink="">
      <xdr:nvSpPr>
        <xdr:cNvPr id="72" name="テキスト ボックス 71"/>
        <xdr:cNvSpPr txBox="1"/>
      </xdr:nvSpPr>
      <xdr:spPr>
        <a:xfrm>
          <a:off x="2641111" y="606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6055</xdr:rowOff>
    </xdr:from>
    <xdr:to>
      <xdr:col>10</xdr:col>
      <xdr:colOff>114300</xdr:colOff>
      <xdr:row>37</xdr:row>
      <xdr:rowOff>11512</xdr:rowOff>
    </xdr:to>
    <xdr:cxnSp macro="">
      <xdr:nvCxnSpPr>
        <xdr:cNvPr id="73" name="直線コネクタ 72"/>
        <xdr:cNvCxnSpPr/>
      </xdr:nvCxnSpPr>
      <xdr:spPr>
        <a:xfrm>
          <a:off x="1130300" y="6349705"/>
          <a:ext cx="889000" cy="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96444</xdr:rowOff>
    </xdr:from>
    <xdr:to>
      <xdr:col>10</xdr:col>
      <xdr:colOff>165100</xdr:colOff>
      <xdr:row>37</xdr:row>
      <xdr:rowOff>26594</xdr:rowOff>
    </xdr:to>
    <xdr:sp macro="" textlink="">
      <xdr:nvSpPr>
        <xdr:cNvPr id="74" name="フローチャート: 判断 73"/>
        <xdr:cNvSpPr/>
      </xdr:nvSpPr>
      <xdr:spPr>
        <a:xfrm>
          <a:off x="1968500" y="62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43121</xdr:rowOff>
    </xdr:from>
    <xdr:ext cx="534377" cy="259045"/>
    <xdr:sp macro="" textlink="">
      <xdr:nvSpPr>
        <xdr:cNvPr id="75" name="テキスト ボックス 74"/>
        <xdr:cNvSpPr txBox="1"/>
      </xdr:nvSpPr>
      <xdr:spPr>
        <a:xfrm>
          <a:off x="1752111" y="60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106302</xdr:rowOff>
    </xdr:from>
    <xdr:to>
      <xdr:col>6</xdr:col>
      <xdr:colOff>38100</xdr:colOff>
      <xdr:row>37</xdr:row>
      <xdr:rowOff>36452</xdr:rowOff>
    </xdr:to>
    <xdr:sp macro="" textlink="">
      <xdr:nvSpPr>
        <xdr:cNvPr id="76" name="フローチャート: 判断 75"/>
        <xdr:cNvSpPr/>
      </xdr:nvSpPr>
      <xdr:spPr>
        <a:xfrm>
          <a:off x="1079500" y="627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52979</xdr:rowOff>
    </xdr:from>
    <xdr:ext cx="534377" cy="259045"/>
    <xdr:sp macro="" textlink="">
      <xdr:nvSpPr>
        <xdr:cNvPr id="77" name="テキスト ボックス 76"/>
        <xdr:cNvSpPr txBox="1"/>
      </xdr:nvSpPr>
      <xdr:spPr>
        <a:xfrm>
          <a:off x="863111" y="605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120447</xdr:rowOff>
    </xdr:from>
    <xdr:to>
      <xdr:col>24</xdr:col>
      <xdr:colOff>114300</xdr:colOff>
      <xdr:row>37</xdr:row>
      <xdr:rowOff>50597</xdr:rowOff>
    </xdr:to>
    <xdr:sp macro="" textlink="">
      <xdr:nvSpPr>
        <xdr:cNvPr id="83" name="楕円 82"/>
        <xdr:cNvSpPr/>
      </xdr:nvSpPr>
      <xdr:spPr>
        <a:xfrm>
          <a:off x="4584700" y="629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143324</xdr:rowOff>
    </xdr:from>
    <xdr:ext cx="534377" cy="259045"/>
    <xdr:sp macro="" textlink="">
      <xdr:nvSpPr>
        <xdr:cNvPr id="84" name="議会費該当値テキスト"/>
        <xdr:cNvSpPr txBox="1"/>
      </xdr:nvSpPr>
      <xdr:spPr>
        <a:xfrm>
          <a:off x="4686300" y="614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123990</xdr:rowOff>
    </xdr:from>
    <xdr:to>
      <xdr:col>20</xdr:col>
      <xdr:colOff>38100</xdr:colOff>
      <xdr:row>37</xdr:row>
      <xdr:rowOff>54140</xdr:rowOff>
    </xdr:to>
    <xdr:sp macro="" textlink="">
      <xdr:nvSpPr>
        <xdr:cNvPr id="85" name="楕円 84"/>
        <xdr:cNvSpPr/>
      </xdr:nvSpPr>
      <xdr:spPr>
        <a:xfrm>
          <a:off x="3746500" y="629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70667</xdr:rowOff>
    </xdr:from>
    <xdr:ext cx="534377" cy="259045"/>
    <xdr:sp macro="" textlink="">
      <xdr:nvSpPr>
        <xdr:cNvPr id="86" name="テキスト ボックス 85"/>
        <xdr:cNvSpPr txBox="1"/>
      </xdr:nvSpPr>
      <xdr:spPr>
        <a:xfrm>
          <a:off x="3530111" y="607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132705</xdr:rowOff>
    </xdr:from>
    <xdr:to>
      <xdr:col>15</xdr:col>
      <xdr:colOff>101600</xdr:colOff>
      <xdr:row>37</xdr:row>
      <xdr:rowOff>62855</xdr:rowOff>
    </xdr:to>
    <xdr:sp macro="" textlink="">
      <xdr:nvSpPr>
        <xdr:cNvPr id="87" name="楕円 86"/>
        <xdr:cNvSpPr/>
      </xdr:nvSpPr>
      <xdr:spPr>
        <a:xfrm>
          <a:off x="2857500" y="630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53982</xdr:rowOff>
    </xdr:from>
    <xdr:ext cx="534377" cy="259045"/>
    <xdr:sp macro="" textlink="">
      <xdr:nvSpPr>
        <xdr:cNvPr id="88" name="テキスト ボックス 87"/>
        <xdr:cNvSpPr txBox="1"/>
      </xdr:nvSpPr>
      <xdr:spPr>
        <a:xfrm>
          <a:off x="2641111" y="639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132162</xdr:rowOff>
    </xdr:from>
    <xdr:to>
      <xdr:col>10</xdr:col>
      <xdr:colOff>165100</xdr:colOff>
      <xdr:row>37</xdr:row>
      <xdr:rowOff>62312</xdr:rowOff>
    </xdr:to>
    <xdr:sp macro="" textlink="">
      <xdr:nvSpPr>
        <xdr:cNvPr id="89" name="楕円 88"/>
        <xdr:cNvSpPr/>
      </xdr:nvSpPr>
      <xdr:spPr>
        <a:xfrm>
          <a:off x="1968500" y="63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53439</xdr:rowOff>
    </xdr:from>
    <xdr:ext cx="534377" cy="259045"/>
    <xdr:sp macro="" textlink="">
      <xdr:nvSpPr>
        <xdr:cNvPr id="90" name="テキスト ボックス 89"/>
        <xdr:cNvSpPr txBox="1"/>
      </xdr:nvSpPr>
      <xdr:spPr>
        <a:xfrm>
          <a:off x="1752111" y="639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126705</xdr:rowOff>
    </xdr:from>
    <xdr:to>
      <xdr:col>6</xdr:col>
      <xdr:colOff>38100</xdr:colOff>
      <xdr:row>37</xdr:row>
      <xdr:rowOff>56855</xdr:rowOff>
    </xdr:to>
    <xdr:sp macro="" textlink="">
      <xdr:nvSpPr>
        <xdr:cNvPr id="91" name="楕円 90"/>
        <xdr:cNvSpPr/>
      </xdr:nvSpPr>
      <xdr:spPr>
        <a:xfrm>
          <a:off x="1079500" y="629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47982</xdr:rowOff>
    </xdr:from>
    <xdr:ext cx="534377" cy="259045"/>
    <xdr:sp macro="" textlink="">
      <xdr:nvSpPr>
        <xdr:cNvPr id="92" name="テキスト ボックス 91"/>
        <xdr:cNvSpPr txBox="1"/>
      </xdr:nvSpPr>
      <xdr:spPr>
        <a:xfrm>
          <a:off x="863111" y="639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115432</xdr:rowOff>
    </xdr:from>
    <xdr:to>
      <xdr:col>24</xdr:col>
      <xdr:colOff>62865</xdr:colOff>
      <xdr:row>58</xdr:row>
      <xdr:rowOff>107022</xdr:rowOff>
    </xdr:to>
    <xdr:cxnSp macro="">
      <xdr:nvCxnSpPr>
        <xdr:cNvPr id="118" name="直線コネクタ 117"/>
        <xdr:cNvCxnSpPr/>
      </xdr:nvCxnSpPr>
      <xdr:spPr>
        <a:xfrm flipV="1">
          <a:off x="4633595" y="8687932"/>
          <a:ext cx="1270" cy="136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110849</xdr:rowOff>
    </xdr:from>
    <xdr:ext cx="599010" cy="259045"/>
    <xdr:sp macro="" textlink="">
      <xdr:nvSpPr>
        <xdr:cNvPr id="119" name="総務費最小値テキスト"/>
        <xdr:cNvSpPr txBox="1"/>
      </xdr:nvSpPr>
      <xdr:spPr>
        <a:xfrm>
          <a:off x="4686300" y="100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107022</xdr:rowOff>
    </xdr:from>
    <xdr:to>
      <xdr:col>24</xdr:col>
      <xdr:colOff>152400</xdr:colOff>
      <xdr:row>58</xdr:row>
      <xdr:rowOff>107022</xdr:rowOff>
    </xdr:to>
    <xdr:cxnSp macro="">
      <xdr:nvCxnSpPr>
        <xdr:cNvPr id="120" name="直線コネクタ 119"/>
        <xdr:cNvCxnSpPr/>
      </xdr:nvCxnSpPr>
      <xdr:spPr>
        <a:xfrm>
          <a:off x="4546600" y="1005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62109</xdr:rowOff>
    </xdr:from>
    <xdr:ext cx="690189" cy="259045"/>
    <xdr:sp macro="" textlink="">
      <xdr:nvSpPr>
        <xdr:cNvPr id="121" name="総務費最大値テキスト"/>
        <xdr:cNvSpPr txBox="1"/>
      </xdr:nvSpPr>
      <xdr:spPr>
        <a:xfrm>
          <a:off x="4686300" y="8463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115432</xdr:rowOff>
    </xdr:from>
    <xdr:to>
      <xdr:col>24</xdr:col>
      <xdr:colOff>152400</xdr:colOff>
      <xdr:row>50</xdr:row>
      <xdr:rowOff>115432</xdr:rowOff>
    </xdr:to>
    <xdr:cxnSp macro="">
      <xdr:nvCxnSpPr>
        <xdr:cNvPr id="122" name="直線コネクタ 121"/>
        <xdr:cNvCxnSpPr/>
      </xdr:nvCxnSpPr>
      <xdr:spPr>
        <a:xfrm>
          <a:off x="4546600" y="868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130030</xdr:rowOff>
    </xdr:from>
    <xdr:to>
      <xdr:col>24</xdr:col>
      <xdr:colOff>63500</xdr:colOff>
      <xdr:row>57</xdr:row>
      <xdr:rowOff>144086</xdr:rowOff>
    </xdr:to>
    <xdr:cxnSp macro="">
      <xdr:nvCxnSpPr>
        <xdr:cNvPr id="123" name="直線コネクタ 122"/>
        <xdr:cNvCxnSpPr/>
      </xdr:nvCxnSpPr>
      <xdr:spPr>
        <a:xfrm flipV="1">
          <a:off x="3797300" y="9902680"/>
          <a:ext cx="838200" cy="1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150144</xdr:rowOff>
    </xdr:from>
    <xdr:ext cx="599010" cy="259045"/>
    <xdr:sp macro="" textlink="">
      <xdr:nvSpPr>
        <xdr:cNvPr id="124" name="総務費平均値テキスト"/>
        <xdr:cNvSpPr txBox="1"/>
      </xdr:nvSpPr>
      <xdr:spPr>
        <a:xfrm>
          <a:off x="4686300" y="9579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127267</xdr:rowOff>
    </xdr:from>
    <xdr:to>
      <xdr:col>24</xdr:col>
      <xdr:colOff>114300</xdr:colOff>
      <xdr:row>57</xdr:row>
      <xdr:rowOff>57417</xdr:rowOff>
    </xdr:to>
    <xdr:sp macro="" textlink="">
      <xdr:nvSpPr>
        <xdr:cNvPr id="125" name="フローチャート: 判断 124"/>
        <xdr:cNvSpPr/>
      </xdr:nvSpPr>
      <xdr:spPr>
        <a:xfrm>
          <a:off x="4584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93537</xdr:rowOff>
    </xdr:from>
    <xdr:to>
      <xdr:col>19</xdr:col>
      <xdr:colOff>177800</xdr:colOff>
      <xdr:row>57</xdr:row>
      <xdr:rowOff>144086</xdr:rowOff>
    </xdr:to>
    <xdr:cxnSp macro="">
      <xdr:nvCxnSpPr>
        <xdr:cNvPr id="126" name="直線コネクタ 125"/>
        <xdr:cNvCxnSpPr/>
      </xdr:nvCxnSpPr>
      <xdr:spPr>
        <a:xfrm>
          <a:off x="2908300" y="9866187"/>
          <a:ext cx="889000" cy="5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104867</xdr:rowOff>
    </xdr:from>
    <xdr:to>
      <xdr:col>20</xdr:col>
      <xdr:colOff>38100</xdr:colOff>
      <xdr:row>57</xdr:row>
      <xdr:rowOff>35017</xdr:rowOff>
    </xdr:to>
    <xdr:sp macro="" textlink="">
      <xdr:nvSpPr>
        <xdr:cNvPr id="127" name="フローチャート: 判断 126"/>
        <xdr:cNvSpPr/>
      </xdr:nvSpPr>
      <xdr:spPr>
        <a:xfrm>
          <a:off x="37465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51544</xdr:rowOff>
    </xdr:from>
    <xdr:ext cx="599010" cy="259045"/>
    <xdr:sp macro="" textlink="">
      <xdr:nvSpPr>
        <xdr:cNvPr id="128" name="テキスト ボックス 127"/>
        <xdr:cNvSpPr txBox="1"/>
      </xdr:nvSpPr>
      <xdr:spPr>
        <a:xfrm>
          <a:off x="3497795" y="948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93537</xdr:rowOff>
    </xdr:from>
    <xdr:to>
      <xdr:col>15</xdr:col>
      <xdr:colOff>50800</xdr:colOff>
      <xdr:row>58</xdr:row>
      <xdr:rowOff>49936</xdr:rowOff>
    </xdr:to>
    <xdr:cxnSp macro="">
      <xdr:nvCxnSpPr>
        <xdr:cNvPr id="129" name="直線コネクタ 128"/>
        <xdr:cNvCxnSpPr/>
      </xdr:nvCxnSpPr>
      <xdr:spPr>
        <a:xfrm flipV="1">
          <a:off x="2019300" y="9866187"/>
          <a:ext cx="889000" cy="12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104259</xdr:rowOff>
    </xdr:from>
    <xdr:to>
      <xdr:col>15</xdr:col>
      <xdr:colOff>101600</xdr:colOff>
      <xdr:row>57</xdr:row>
      <xdr:rowOff>34409</xdr:rowOff>
    </xdr:to>
    <xdr:sp macro="" textlink="">
      <xdr:nvSpPr>
        <xdr:cNvPr id="130" name="フローチャート: 判断 129"/>
        <xdr:cNvSpPr/>
      </xdr:nvSpPr>
      <xdr:spPr>
        <a:xfrm>
          <a:off x="2857500" y="970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50936</xdr:rowOff>
    </xdr:from>
    <xdr:ext cx="599010" cy="259045"/>
    <xdr:sp macro="" textlink="">
      <xdr:nvSpPr>
        <xdr:cNvPr id="131" name="テキスト ボックス 130"/>
        <xdr:cNvSpPr txBox="1"/>
      </xdr:nvSpPr>
      <xdr:spPr>
        <a:xfrm>
          <a:off x="2608795" y="948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86729</xdr:rowOff>
    </xdr:from>
    <xdr:to>
      <xdr:col>10</xdr:col>
      <xdr:colOff>114300</xdr:colOff>
      <xdr:row>58</xdr:row>
      <xdr:rowOff>49936</xdr:rowOff>
    </xdr:to>
    <xdr:cxnSp macro="">
      <xdr:nvCxnSpPr>
        <xdr:cNvPr id="132" name="直線コネクタ 131"/>
        <xdr:cNvCxnSpPr/>
      </xdr:nvCxnSpPr>
      <xdr:spPr>
        <a:xfrm>
          <a:off x="1130300" y="9859379"/>
          <a:ext cx="889000" cy="13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82678</xdr:rowOff>
    </xdr:from>
    <xdr:to>
      <xdr:col>10</xdr:col>
      <xdr:colOff>165100</xdr:colOff>
      <xdr:row>58</xdr:row>
      <xdr:rowOff>12828</xdr:rowOff>
    </xdr:to>
    <xdr:sp macro="" textlink="">
      <xdr:nvSpPr>
        <xdr:cNvPr id="133" name="フローチャート: 判断 132"/>
        <xdr:cNvSpPr/>
      </xdr:nvSpPr>
      <xdr:spPr>
        <a:xfrm>
          <a:off x="1968500" y="985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29355</xdr:rowOff>
    </xdr:from>
    <xdr:ext cx="599010" cy="259045"/>
    <xdr:sp macro="" textlink="">
      <xdr:nvSpPr>
        <xdr:cNvPr id="134" name="テキスト ボックス 133"/>
        <xdr:cNvSpPr txBox="1"/>
      </xdr:nvSpPr>
      <xdr:spPr>
        <a:xfrm>
          <a:off x="1719795" y="963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83675</xdr:rowOff>
    </xdr:from>
    <xdr:to>
      <xdr:col>6</xdr:col>
      <xdr:colOff>38100</xdr:colOff>
      <xdr:row>58</xdr:row>
      <xdr:rowOff>13825</xdr:rowOff>
    </xdr:to>
    <xdr:sp macro="" textlink="">
      <xdr:nvSpPr>
        <xdr:cNvPr id="135" name="フローチャート: 判断 134"/>
        <xdr:cNvSpPr/>
      </xdr:nvSpPr>
      <xdr:spPr>
        <a:xfrm>
          <a:off x="1079500" y="985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4952</xdr:rowOff>
    </xdr:from>
    <xdr:ext cx="599010" cy="259045"/>
    <xdr:sp macro="" textlink="">
      <xdr:nvSpPr>
        <xdr:cNvPr id="136" name="テキスト ボックス 135"/>
        <xdr:cNvSpPr txBox="1"/>
      </xdr:nvSpPr>
      <xdr:spPr>
        <a:xfrm>
          <a:off x="830795" y="994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79230</xdr:rowOff>
    </xdr:from>
    <xdr:to>
      <xdr:col>24</xdr:col>
      <xdr:colOff>114300</xdr:colOff>
      <xdr:row>58</xdr:row>
      <xdr:rowOff>9380</xdr:rowOff>
    </xdr:to>
    <xdr:sp macro="" textlink="">
      <xdr:nvSpPr>
        <xdr:cNvPr id="142" name="楕円 141"/>
        <xdr:cNvSpPr/>
      </xdr:nvSpPr>
      <xdr:spPr>
        <a:xfrm>
          <a:off x="4584700" y="98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57657</xdr:rowOff>
    </xdr:from>
    <xdr:ext cx="599010" cy="259045"/>
    <xdr:sp macro="" textlink="">
      <xdr:nvSpPr>
        <xdr:cNvPr id="143" name="総務費該当値テキスト"/>
        <xdr:cNvSpPr txBox="1"/>
      </xdr:nvSpPr>
      <xdr:spPr>
        <a:xfrm>
          <a:off x="4686300" y="9830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93286</xdr:rowOff>
    </xdr:from>
    <xdr:to>
      <xdr:col>20</xdr:col>
      <xdr:colOff>38100</xdr:colOff>
      <xdr:row>58</xdr:row>
      <xdr:rowOff>23436</xdr:rowOff>
    </xdr:to>
    <xdr:sp macro="" textlink="">
      <xdr:nvSpPr>
        <xdr:cNvPr id="144" name="楕円 143"/>
        <xdr:cNvSpPr/>
      </xdr:nvSpPr>
      <xdr:spPr>
        <a:xfrm>
          <a:off x="3746500" y="986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14563</xdr:rowOff>
    </xdr:from>
    <xdr:ext cx="599010" cy="259045"/>
    <xdr:sp macro="" textlink="">
      <xdr:nvSpPr>
        <xdr:cNvPr id="145" name="テキスト ボックス 144"/>
        <xdr:cNvSpPr txBox="1"/>
      </xdr:nvSpPr>
      <xdr:spPr>
        <a:xfrm>
          <a:off x="3497795" y="995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42737</xdr:rowOff>
    </xdr:from>
    <xdr:to>
      <xdr:col>15</xdr:col>
      <xdr:colOff>101600</xdr:colOff>
      <xdr:row>57</xdr:row>
      <xdr:rowOff>144337</xdr:rowOff>
    </xdr:to>
    <xdr:sp macro="" textlink="">
      <xdr:nvSpPr>
        <xdr:cNvPr id="146" name="楕円 145"/>
        <xdr:cNvSpPr/>
      </xdr:nvSpPr>
      <xdr:spPr>
        <a:xfrm>
          <a:off x="2857500" y="981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135464</xdr:rowOff>
    </xdr:from>
    <xdr:ext cx="599010" cy="259045"/>
    <xdr:sp macro="" textlink="">
      <xdr:nvSpPr>
        <xdr:cNvPr id="147" name="テキスト ボックス 146"/>
        <xdr:cNvSpPr txBox="1"/>
      </xdr:nvSpPr>
      <xdr:spPr>
        <a:xfrm>
          <a:off x="2608795" y="9908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170586</xdr:rowOff>
    </xdr:from>
    <xdr:to>
      <xdr:col>10</xdr:col>
      <xdr:colOff>165100</xdr:colOff>
      <xdr:row>58</xdr:row>
      <xdr:rowOff>100736</xdr:rowOff>
    </xdr:to>
    <xdr:sp macro="" textlink="">
      <xdr:nvSpPr>
        <xdr:cNvPr id="148" name="楕円 147"/>
        <xdr:cNvSpPr/>
      </xdr:nvSpPr>
      <xdr:spPr>
        <a:xfrm>
          <a:off x="1968500" y="994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91863</xdr:rowOff>
    </xdr:from>
    <xdr:ext cx="599010" cy="259045"/>
    <xdr:sp macro="" textlink="">
      <xdr:nvSpPr>
        <xdr:cNvPr id="149" name="テキスト ボックス 148"/>
        <xdr:cNvSpPr txBox="1"/>
      </xdr:nvSpPr>
      <xdr:spPr>
        <a:xfrm>
          <a:off x="1719795" y="1003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35929</xdr:rowOff>
    </xdr:from>
    <xdr:to>
      <xdr:col>6</xdr:col>
      <xdr:colOff>38100</xdr:colOff>
      <xdr:row>57</xdr:row>
      <xdr:rowOff>137529</xdr:rowOff>
    </xdr:to>
    <xdr:sp macro="" textlink="">
      <xdr:nvSpPr>
        <xdr:cNvPr id="150" name="楕円 149"/>
        <xdr:cNvSpPr/>
      </xdr:nvSpPr>
      <xdr:spPr>
        <a:xfrm>
          <a:off x="1079500" y="980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154056</xdr:rowOff>
    </xdr:from>
    <xdr:ext cx="599010" cy="259045"/>
    <xdr:sp macro="" textlink="">
      <xdr:nvSpPr>
        <xdr:cNvPr id="151" name="テキスト ボックス 150"/>
        <xdr:cNvSpPr txBox="1"/>
      </xdr:nvSpPr>
      <xdr:spPr>
        <a:xfrm>
          <a:off x="830795" y="9583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4" name="直線コネクタ 173"/>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5" name="民生費最小値テキスト"/>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6" name="直線コネクタ 175"/>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7" name="民生費最大値テキスト"/>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8" name="直線コネクタ 177"/>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52160</xdr:rowOff>
    </xdr:from>
    <xdr:to>
      <xdr:col>24</xdr:col>
      <xdr:colOff>63500</xdr:colOff>
      <xdr:row>74</xdr:row>
      <xdr:rowOff>163351</xdr:rowOff>
    </xdr:to>
    <xdr:cxnSp macro="">
      <xdr:nvCxnSpPr>
        <xdr:cNvPr id="179" name="直線コネクタ 178"/>
        <xdr:cNvCxnSpPr/>
      </xdr:nvCxnSpPr>
      <xdr:spPr>
        <a:xfrm>
          <a:off x="3797300" y="12739460"/>
          <a:ext cx="838200" cy="11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33152</xdr:rowOff>
    </xdr:from>
    <xdr:ext cx="599010" cy="259045"/>
    <xdr:sp macro="" textlink="">
      <xdr:nvSpPr>
        <xdr:cNvPr id="180" name="民生費平均値テキスト"/>
        <xdr:cNvSpPr txBox="1"/>
      </xdr:nvSpPr>
      <xdr:spPr>
        <a:xfrm>
          <a:off x="4686300" y="1289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81" name="フローチャート: 判断 180"/>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52160</xdr:rowOff>
    </xdr:from>
    <xdr:to>
      <xdr:col>19</xdr:col>
      <xdr:colOff>177800</xdr:colOff>
      <xdr:row>75</xdr:row>
      <xdr:rowOff>24974</xdr:rowOff>
    </xdr:to>
    <xdr:cxnSp macro="">
      <xdr:nvCxnSpPr>
        <xdr:cNvPr id="182" name="直線コネクタ 181"/>
        <xdr:cNvCxnSpPr/>
      </xdr:nvCxnSpPr>
      <xdr:spPr>
        <a:xfrm flipV="1">
          <a:off x="2908300" y="12739460"/>
          <a:ext cx="889000" cy="14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3" name="フローチャート: 判断 182"/>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19056</xdr:rowOff>
    </xdr:from>
    <xdr:ext cx="599010" cy="259045"/>
    <xdr:sp macro="" textlink="">
      <xdr:nvSpPr>
        <xdr:cNvPr id="184" name="テキスト ボックス 183"/>
        <xdr:cNvSpPr txBox="1"/>
      </xdr:nvSpPr>
      <xdr:spPr>
        <a:xfrm>
          <a:off x="3497795" y="1287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24974</xdr:rowOff>
    </xdr:from>
    <xdr:to>
      <xdr:col>15</xdr:col>
      <xdr:colOff>50800</xdr:colOff>
      <xdr:row>75</xdr:row>
      <xdr:rowOff>101963</xdr:rowOff>
    </xdr:to>
    <xdr:cxnSp macro="">
      <xdr:nvCxnSpPr>
        <xdr:cNvPr id="185" name="直線コネクタ 184"/>
        <xdr:cNvCxnSpPr/>
      </xdr:nvCxnSpPr>
      <xdr:spPr>
        <a:xfrm flipV="1">
          <a:off x="2019300" y="12883724"/>
          <a:ext cx="889000" cy="7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155327</xdr:rowOff>
    </xdr:from>
    <xdr:to>
      <xdr:col>15</xdr:col>
      <xdr:colOff>101600</xdr:colOff>
      <xdr:row>75</xdr:row>
      <xdr:rowOff>85477</xdr:rowOff>
    </xdr:to>
    <xdr:sp macro="" textlink="">
      <xdr:nvSpPr>
        <xdr:cNvPr id="186" name="フローチャート: 判断 185"/>
        <xdr:cNvSpPr/>
      </xdr:nvSpPr>
      <xdr:spPr>
        <a:xfrm>
          <a:off x="2857500" y="1284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76604</xdr:rowOff>
    </xdr:from>
    <xdr:ext cx="599010" cy="259045"/>
    <xdr:sp macro="" textlink="">
      <xdr:nvSpPr>
        <xdr:cNvPr id="187" name="テキスト ボックス 186"/>
        <xdr:cNvSpPr txBox="1"/>
      </xdr:nvSpPr>
      <xdr:spPr>
        <a:xfrm>
          <a:off x="2608795" y="1293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100819</xdr:rowOff>
    </xdr:from>
    <xdr:to>
      <xdr:col>10</xdr:col>
      <xdr:colOff>114300</xdr:colOff>
      <xdr:row>75</xdr:row>
      <xdr:rowOff>101963</xdr:rowOff>
    </xdr:to>
    <xdr:cxnSp macro="">
      <xdr:nvCxnSpPr>
        <xdr:cNvPr id="188" name="直線コネクタ 187"/>
        <xdr:cNvCxnSpPr/>
      </xdr:nvCxnSpPr>
      <xdr:spPr>
        <a:xfrm>
          <a:off x="1130300" y="1295956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64321</xdr:rowOff>
    </xdr:from>
    <xdr:to>
      <xdr:col>10</xdr:col>
      <xdr:colOff>165100</xdr:colOff>
      <xdr:row>75</xdr:row>
      <xdr:rowOff>165922</xdr:rowOff>
    </xdr:to>
    <xdr:sp macro="" textlink="">
      <xdr:nvSpPr>
        <xdr:cNvPr id="189" name="フローチャート: 判断 188"/>
        <xdr:cNvSpPr/>
      </xdr:nvSpPr>
      <xdr:spPr>
        <a:xfrm>
          <a:off x="1968500" y="129230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157049</xdr:rowOff>
    </xdr:from>
    <xdr:ext cx="599010" cy="259045"/>
    <xdr:sp macro="" textlink="">
      <xdr:nvSpPr>
        <xdr:cNvPr id="190" name="テキスト ボックス 189"/>
        <xdr:cNvSpPr txBox="1"/>
      </xdr:nvSpPr>
      <xdr:spPr>
        <a:xfrm>
          <a:off x="1719795" y="1301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106776</xdr:rowOff>
    </xdr:from>
    <xdr:to>
      <xdr:col>6</xdr:col>
      <xdr:colOff>38100</xdr:colOff>
      <xdr:row>76</xdr:row>
      <xdr:rowOff>36926</xdr:rowOff>
    </xdr:to>
    <xdr:sp macro="" textlink="">
      <xdr:nvSpPr>
        <xdr:cNvPr id="191" name="フローチャート: 判断 190"/>
        <xdr:cNvSpPr/>
      </xdr:nvSpPr>
      <xdr:spPr>
        <a:xfrm>
          <a:off x="1079500" y="1296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28053</xdr:rowOff>
    </xdr:from>
    <xdr:ext cx="599010" cy="259045"/>
    <xdr:sp macro="" textlink="">
      <xdr:nvSpPr>
        <xdr:cNvPr id="192" name="テキスト ボックス 191"/>
        <xdr:cNvSpPr txBox="1"/>
      </xdr:nvSpPr>
      <xdr:spPr>
        <a:xfrm>
          <a:off x="830795" y="1305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112551</xdr:rowOff>
    </xdr:from>
    <xdr:to>
      <xdr:col>24</xdr:col>
      <xdr:colOff>114300</xdr:colOff>
      <xdr:row>75</xdr:row>
      <xdr:rowOff>42701</xdr:rowOff>
    </xdr:to>
    <xdr:sp macro="" textlink="">
      <xdr:nvSpPr>
        <xdr:cNvPr id="198" name="楕円 197"/>
        <xdr:cNvSpPr/>
      </xdr:nvSpPr>
      <xdr:spPr>
        <a:xfrm>
          <a:off x="4584700" y="1279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135428</xdr:rowOff>
    </xdr:from>
    <xdr:ext cx="599010" cy="259045"/>
    <xdr:sp macro="" textlink="">
      <xdr:nvSpPr>
        <xdr:cNvPr id="199" name="民生費該当値テキスト"/>
        <xdr:cNvSpPr txBox="1"/>
      </xdr:nvSpPr>
      <xdr:spPr>
        <a:xfrm>
          <a:off x="4686300" y="1265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1360</xdr:rowOff>
    </xdr:from>
    <xdr:to>
      <xdr:col>20</xdr:col>
      <xdr:colOff>38100</xdr:colOff>
      <xdr:row>74</xdr:row>
      <xdr:rowOff>102960</xdr:rowOff>
    </xdr:to>
    <xdr:sp macro="" textlink="">
      <xdr:nvSpPr>
        <xdr:cNvPr id="200" name="楕円 199"/>
        <xdr:cNvSpPr/>
      </xdr:nvSpPr>
      <xdr:spPr>
        <a:xfrm>
          <a:off x="3746500" y="1268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119487</xdr:rowOff>
    </xdr:from>
    <xdr:ext cx="599010" cy="259045"/>
    <xdr:sp macro="" textlink="">
      <xdr:nvSpPr>
        <xdr:cNvPr id="201" name="テキスト ボックス 200"/>
        <xdr:cNvSpPr txBox="1"/>
      </xdr:nvSpPr>
      <xdr:spPr>
        <a:xfrm>
          <a:off x="3497795" y="1246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145624</xdr:rowOff>
    </xdr:from>
    <xdr:to>
      <xdr:col>15</xdr:col>
      <xdr:colOff>101600</xdr:colOff>
      <xdr:row>75</xdr:row>
      <xdr:rowOff>75774</xdr:rowOff>
    </xdr:to>
    <xdr:sp macro="" textlink="">
      <xdr:nvSpPr>
        <xdr:cNvPr id="202" name="楕円 201"/>
        <xdr:cNvSpPr/>
      </xdr:nvSpPr>
      <xdr:spPr>
        <a:xfrm>
          <a:off x="2857500" y="1283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92301</xdr:rowOff>
    </xdr:from>
    <xdr:ext cx="599010" cy="259045"/>
    <xdr:sp macro="" textlink="">
      <xdr:nvSpPr>
        <xdr:cNvPr id="203" name="テキスト ボックス 202"/>
        <xdr:cNvSpPr txBox="1"/>
      </xdr:nvSpPr>
      <xdr:spPr>
        <a:xfrm>
          <a:off x="2608795" y="1260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51163</xdr:rowOff>
    </xdr:from>
    <xdr:to>
      <xdr:col>10</xdr:col>
      <xdr:colOff>165100</xdr:colOff>
      <xdr:row>75</xdr:row>
      <xdr:rowOff>152763</xdr:rowOff>
    </xdr:to>
    <xdr:sp macro="" textlink="">
      <xdr:nvSpPr>
        <xdr:cNvPr id="204" name="楕円 203"/>
        <xdr:cNvSpPr/>
      </xdr:nvSpPr>
      <xdr:spPr>
        <a:xfrm>
          <a:off x="1968500" y="1290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169290</xdr:rowOff>
    </xdr:from>
    <xdr:ext cx="599010" cy="259045"/>
    <xdr:sp macro="" textlink="">
      <xdr:nvSpPr>
        <xdr:cNvPr id="205" name="テキスト ボックス 204"/>
        <xdr:cNvSpPr txBox="1"/>
      </xdr:nvSpPr>
      <xdr:spPr>
        <a:xfrm>
          <a:off x="1719795" y="1268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50019</xdr:rowOff>
    </xdr:from>
    <xdr:to>
      <xdr:col>6</xdr:col>
      <xdr:colOff>38100</xdr:colOff>
      <xdr:row>75</xdr:row>
      <xdr:rowOff>151619</xdr:rowOff>
    </xdr:to>
    <xdr:sp macro="" textlink="">
      <xdr:nvSpPr>
        <xdr:cNvPr id="206" name="楕円 205"/>
        <xdr:cNvSpPr/>
      </xdr:nvSpPr>
      <xdr:spPr>
        <a:xfrm>
          <a:off x="1079500" y="1290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168146</xdr:rowOff>
    </xdr:from>
    <xdr:ext cx="599010" cy="259045"/>
    <xdr:sp macro="" textlink="">
      <xdr:nvSpPr>
        <xdr:cNvPr id="207" name="テキスト ボックス 206"/>
        <xdr:cNvSpPr txBox="1"/>
      </xdr:nvSpPr>
      <xdr:spPr>
        <a:xfrm>
          <a:off x="830795" y="1268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9" name="テキスト ボックス 218"/>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1" name="テキスト ボックス 220"/>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49192</xdr:rowOff>
    </xdr:from>
    <xdr:to>
      <xdr:col>24</xdr:col>
      <xdr:colOff>62865</xdr:colOff>
      <xdr:row>97</xdr:row>
      <xdr:rowOff>97318</xdr:rowOff>
    </xdr:to>
    <xdr:cxnSp macro="">
      <xdr:nvCxnSpPr>
        <xdr:cNvPr id="229" name="直線コネクタ 228"/>
        <xdr:cNvCxnSpPr/>
      </xdr:nvCxnSpPr>
      <xdr:spPr>
        <a:xfrm flipV="1">
          <a:off x="4633595" y="15651142"/>
          <a:ext cx="1270" cy="1076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101145</xdr:rowOff>
    </xdr:from>
    <xdr:ext cx="534377" cy="259045"/>
    <xdr:sp macro="" textlink="">
      <xdr:nvSpPr>
        <xdr:cNvPr id="230" name="衛生費最小値テキスト"/>
        <xdr:cNvSpPr txBox="1"/>
      </xdr:nvSpPr>
      <xdr:spPr>
        <a:xfrm>
          <a:off x="4686300" y="167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97318</xdr:rowOff>
    </xdr:from>
    <xdr:to>
      <xdr:col>24</xdr:col>
      <xdr:colOff>152400</xdr:colOff>
      <xdr:row>97</xdr:row>
      <xdr:rowOff>97318</xdr:rowOff>
    </xdr:to>
    <xdr:cxnSp macro="">
      <xdr:nvCxnSpPr>
        <xdr:cNvPr id="231" name="直線コネクタ 230"/>
        <xdr:cNvCxnSpPr/>
      </xdr:nvCxnSpPr>
      <xdr:spPr>
        <a:xfrm>
          <a:off x="4546600" y="1672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167319</xdr:rowOff>
    </xdr:from>
    <xdr:ext cx="599010" cy="259045"/>
    <xdr:sp macro="" textlink="">
      <xdr:nvSpPr>
        <xdr:cNvPr id="232" name="衛生費最大値テキスト"/>
        <xdr:cNvSpPr txBox="1"/>
      </xdr:nvSpPr>
      <xdr:spPr>
        <a:xfrm>
          <a:off x="4686300" y="154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49192</xdr:rowOff>
    </xdr:from>
    <xdr:to>
      <xdr:col>24</xdr:col>
      <xdr:colOff>152400</xdr:colOff>
      <xdr:row>91</xdr:row>
      <xdr:rowOff>49192</xdr:rowOff>
    </xdr:to>
    <xdr:cxnSp macro="">
      <xdr:nvCxnSpPr>
        <xdr:cNvPr id="233" name="直線コネクタ 232"/>
        <xdr:cNvCxnSpPr/>
      </xdr:nvCxnSpPr>
      <xdr:spPr>
        <a:xfrm>
          <a:off x="4546600" y="1565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89791</xdr:rowOff>
    </xdr:from>
    <xdr:to>
      <xdr:col>24</xdr:col>
      <xdr:colOff>63500</xdr:colOff>
      <xdr:row>96</xdr:row>
      <xdr:rowOff>141891</xdr:rowOff>
    </xdr:to>
    <xdr:cxnSp macro="">
      <xdr:nvCxnSpPr>
        <xdr:cNvPr id="234" name="直線コネクタ 233"/>
        <xdr:cNvCxnSpPr/>
      </xdr:nvCxnSpPr>
      <xdr:spPr>
        <a:xfrm>
          <a:off x="3797300" y="16548991"/>
          <a:ext cx="838200" cy="5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139585</xdr:rowOff>
    </xdr:from>
    <xdr:ext cx="599010" cy="259045"/>
    <xdr:sp macro="" textlink="">
      <xdr:nvSpPr>
        <xdr:cNvPr id="235" name="衛生費平均値テキスト"/>
        <xdr:cNvSpPr txBox="1"/>
      </xdr:nvSpPr>
      <xdr:spPr>
        <a:xfrm>
          <a:off x="4686300" y="16255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116708</xdr:rowOff>
    </xdr:from>
    <xdr:to>
      <xdr:col>24</xdr:col>
      <xdr:colOff>114300</xdr:colOff>
      <xdr:row>96</xdr:row>
      <xdr:rowOff>46858</xdr:rowOff>
    </xdr:to>
    <xdr:sp macro="" textlink="">
      <xdr:nvSpPr>
        <xdr:cNvPr id="236" name="フローチャート: 判断 235"/>
        <xdr:cNvSpPr/>
      </xdr:nvSpPr>
      <xdr:spPr>
        <a:xfrm>
          <a:off x="4584700" y="1640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49485</xdr:rowOff>
    </xdr:from>
    <xdr:to>
      <xdr:col>19</xdr:col>
      <xdr:colOff>177800</xdr:colOff>
      <xdr:row>96</xdr:row>
      <xdr:rowOff>89791</xdr:rowOff>
    </xdr:to>
    <xdr:cxnSp macro="">
      <xdr:nvCxnSpPr>
        <xdr:cNvPr id="237" name="直線コネクタ 236"/>
        <xdr:cNvCxnSpPr/>
      </xdr:nvCxnSpPr>
      <xdr:spPr>
        <a:xfrm>
          <a:off x="2908300" y="16508685"/>
          <a:ext cx="889000" cy="4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17993</xdr:rowOff>
    </xdr:from>
    <xdr:to>
      <xdr:col>20</xdr:col>
      <xdr:colOff>38100</xdr:colOff>
      <xdr:row>95</xdr:row>
      <xdr:rowOff>119593</xdr:rowOff>
    </xdr:to>
    <xdr:sp macro="" textlink="">
      <xdr:nvSpPr>
        <xdr:cNvPr id="238" name="フローチャート: 判断 237"/>
        <xdr:cNvSpPr/>
      </xdr:nvSpPr>
      <xdr:spPr>
        <a:xfrm>
          <a:off x="3746500" y="163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136120</xdr:rowOff>
    </xdr:from>
    <xdr:ext cx="599010" cy="259045"/>
    <xdr:sp macro="" textlink="">
      <xdr:nvSpPr>
        <xdr:cNvPr id="239" name="テキスト ボックス 238"/>
        <xdr:cNvSpPr txBox="1"/>
      </xdr:nvSpPr>
      <xdr:spPr>
        <a:xfrm>
          <a:off x="3497795" y="1608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49485</xdr:rowOff>
    </xdr:from>
    <xdr:to>
      <xdr:col>15</xdr:col>
      <xdr:colOff>50800</xdr:colOff>
      <xdr:row>96</xdr:row>
      <xdr:rowOff>150701</xdr:rowOff>
    </xdr:to>
    <xdr:cxnSp macro="">
      <xdr:nvCxnSpPr>
        <xdr:cNvPr id="240" name="直線コネクタ 239"/>
        <xdr:cNvCxnSpPr/>
      </xdr:nvCxnSpPr>
      <xdr:spPr>
        <a:xfrm flipV="1">
          <a:off x="2019300" y="16508685"/>
          <a:ext cx="889000" cy="10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23256</xdr:rowOff>
    </xdr:from>
    <xdr:to>
      <xdr:col>15</xdr:col>
      <xdr:colOff>101600</xdr:colOff>
      <xdr:row>95</xdr:row>
      <xdr:rowOff>124856</xdr:rowOff>
    </xdr:to>
    <xdr:sp macro="" textlink="">
      <xdr:nvSpPr>
        <xdr:cNvPr id="241" name="フローチャート: 判断 240"/>
        <xdr:cNvSpPr/>
      </xdr:nvSpPr>
      <xdr:spPr>
        <a:xfrm>
          <a:off x="2857500" y="1631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141383</xdr:rowOff>
    </xdr:from>
    <xdr:ext cx="599010" cy="259045"/>
    <xdr:sp macro="" textlink="">
      <xdr:nvSpPr>
        <xdr:cNvPr id="242" name="テキスト ボックス 241"/>
        <xdr:cNvSpPr txBox="1"/>
      </xdr:nvSpPr>
      <xdr:spPr>
        <a:xfrm>
          <a:off x="2608795" y="1608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150701</xdr:rowOff>
    </xdr:from>
    <xdr:to>
      <xdr:col>10</xdr:col>
      <xdr:colOff>114300</xdr:colOff>
      <xdr:row>96</xdr:row>
      <xdr:rowOff>162216</xdr:rowOff>
    </xdr:to>
    <xdr:cxnSp macro="">
      <xdr:nvCxnSpPr>
        <xdr:cNvPr id="243" name="直線コネクタ 242"/>
        <xdr:cNvCxnSpPr/>
      </xdr:nvCxnSpPr>
      <xdr:spPr>
        <a:xfrm flipV="1">
          <a:off x="1130300" y="16609901"/>
          <a:ext cx="889000" cy="1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87300</xdr:rowOff>
    </xdr:from>
    <xdr:to>
      <xdr:col>10</xdr:col>
      <xdr:colOff>165100</xdr:colOff>
      <xdr:row>96</xdr:row>
      <xdr:rowOff>17450</xdr:rowOff>
    </xdr:to>
    <xdr:sp macro="" textlink="">
      <xdr:nvSpPr>
        <xdr:cNvPr id="244" name="フローチャート: 判断 243"/>
        <xdr:cNvSpPr/>
      </xdr:nvSpPr>
      <xdr:spPr>
        <a:xfrm>
          <a:off x="1968500" y="1637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33977</xdr:rowOff>
    </xdr:from>
    <xdr:ext cx="599010" cy="259045"/>
    <xdr:sp macro="" textlink="">
      <xdr:nvSpPr>
        <xdr:cNvPr id="245" name="テキスト ボックス 244"/>
        <xdr:cNvSpPr txBox="1"/>
      </xdr:nvSpPr>
      <xdr:spPr>
        <a:xfrm>
          <a:off x="1719795" y="1615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126848</xdr:rowOff>
    </xdr:from>
    <xdr:to>
      <xdr:col>6</xdr:col>
      <xdr:colOff>38100</xdr:colOff>
      <xdr:row>96</xdr:row>
      <xdr:rowOff>56998</xdr:rowOff>
    </xdr:to>
    <xdr:sp macro="" textlink="">
      <xdr:nvSpPr>
        <xdr:cNvPr id="246" name="フローチャート: 判断 245"/>
        <xdr:cNvSpPr/>
      </xdr:nvSpPr>
      <xdr:spPr>
        <a:xfrm>
          <a:off x="1079500" y="1641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73525</xdr:rowOff>
    </xdr:from>
    <xdr:ext cx="599010" cy="259045"/>
    <xdr:sp macro="" textlink="">
      <xdr:nvSpPr>
        <xdr:cNvPr id="247" name="テキスト ボックス 246"/>
        <xdr:cNvSpPr txBox="1"/>
      </xdr:nvSpPr>
      <xdr:spPr>
        <a:xfrm>
          <a:off x="830795" y="1618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91091</xdr:rowOff>
    </xdr:from>
    <xdr:to>
      <xdr:col>24</xdr:col>
      <xdr:colOff>114300</xdr:colOff>
      <xdr:row>97</xdr:row>
      <xdr:rowOff>21241</xdr:rowOff>
    </xdr:to>
    <xdr:sp macro="" textlink="">
      <xdr:nvSpPr>
        <xdr:cNvPr id="253" name="楕円 252"/>
        <xdr:cNvSpPr/>
      </xdr:nvSpPr>
      <xdr:spPr>
        <a:xfrm>
          <a:off x="4584700" y="1655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6018</xdr:rowOff>
    </xdr:from>
    <xdr:ext cx="534377" cy="259045"/>
    <xdr:sp macro="" textlink="">
      <xdr:nvSpPr>
        <xdr:cNvPr id="254" name="衛生費該当値テキスト"/>
        <xdr:cNvSpPr txBox="1"/>
      </xdr:nvSpPr>
      <xdr:spPr>
        <a:xfrm>
          <a:off x="4686300" y="164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38991</xdr:rowOff>
    </xdr:from>
    <xdr:to>
      <xdr:col>20</xdr:col>
      <xdr:colOff>38100</xdr:colOff>
      <xdr:row>96</xdr:row>
      <xdr:rowOff>140591</xdr:rowOff>
    </xdr:to>
    <xdr:sp macro="" textlink="">
      <xdr:nvSpPr>
        <xdr:cNvPr id="255" name="楕円 254"/>
        <xdr:cNvSpPr/>
      </xdr:nvSpPr>
      <xdr:spPr>
        <a:xfrm>
          <a:off x="3746500" y="1649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131718</xdr:rowOff>
    </xdr:from>
    <xdr:ext cx="534377" cy="259045"/>
    <xdr:sp macro="" textlink="">
      <xdr:nvSpPr>
        <xdr:cNvPr id="256" name="テキスト ボックス 255"/>
        <xdr:cNvSpPr txBox="1"/>
      </xdr:nvSpPr>
      <xdr:spPr>
        <a:xfrm>
          <a:off x="3530111" y="1659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170135</xdr:rowOff>
    </xdr:from>
    <xdr:to>
      <xdr:col>15</xdr:col>
      <xdr:colOff>101600</xdr:colOff>
      <xdr:row>96</xdr:row>
      <xdr:rowOff>100285</xdr:rowOff>
    </xdr:to>
    <xdr:sp macro="" textlink="">
      <xdr:nvSpPr>
        <xdr:cNvPr id="257" name="楕円 256"/>
        <xdr:cNvSpPr/>
      </xdr:nvSpPr>
      <xdr:spPr>
        <a:xfrm>
          <a:off x="2857500" y="1645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91412</xdr:rowOff>
    </xdr:from>
    <xdr:ext cx="534377" cy="259045"/>
    <xdr:sp macro="" textlink="">
      <xdr:nvSpPr>
        <xdr:cNvPr id="258" name="テキスト ボックス 257"/>
        <xdr:cNvSpPr txBox="1"/>
      </xdr:nvSpPr>
      <xdr:spPr>
        <a:xfrm>
          <a:off x="2641111" y="1655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99901</xdr:rowOff>
    </xdr:from>
    <xdr:to>
      <xdr:col>10</xdr:col>
      <xdr:colOff>165100</xdr:colOff>
      <xdr:row>97</xdr:row>
      <xdr:rowOff>30051</xdr:rowOff>
    </xdr:to>
    <xdr:sp macro="" textlink="">
      <xdr:nvSpPr>
        <xdr:cNvPr id="259" name="楕円 258"/>
        <xdr:cNvSpPr/>
      </xdr:nvSpPr>
      <xdr:spPr>
        <a:xfrm>
          <a:off x="1968500" y="1655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21178</xdr:rowOff>
    </xdr:from>
    <xdr:ext cx="534377" cy="259045"/>
    <xdr:sp macro="" textlink="">
      <xdr:nvSpPr>
        <xdr:cNvPr id="260" name="テキスト ボックス 259"/>
        <xdr:cNvSpPr txBox="1"/>
      </xdr:nvSpPr>
      <xdr:spPr>
        <a:xfrm>
          <a:off x="1752111" y="1665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111416</xdr:rowOff>
    </xdr:from>
    <xdr:to>
      <xdr:col>6</xdr:col>
      <xdr:colOff>38100</xdr:colOff>
      <xdr:row>97</xdr:row>
      <xdr:rowOff>41566</xdr:rowOff>
    </xdr:to>
    <xdr:sp macro="" textlink="">
      <xdr:nvSpPr>
        <xdr:cNvPr id="261" name="楕円 260"/>
        <xdr:cNvSpPr/>
      </xdr:nvSpPr>
      <xdr:spPr>
        <a:xfrm>
          <a:off x="1079500" y="1657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32693</xdr:rowOff>
    </xdr:from>
    <xdr:ext cx="534377" cy="259045"/>
    <xdr:sp macro="" textlink="">
      <xdr:nvSpPr>
        <xdr:cNvPr id="262" name="テキスト ボックス 261"/>
        <xdr:cNvSpPr txBox="1"/>
      </xdr:nvSpPr>
      <xdr:spPr>
        <a:xfrm>
          <a:off x="863111" y="1666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141376</xdr:rowOff>
    </xdr:from>
    <xdr:to>
      <xdr:col>54</xdr:col>
      <xdr:colOff>189865</xdr:colOff>
      <xdr:row>39</xdr:row>
      <xdr:rowOff>44450</xdr:rowOff>
    </xdr:to>
    <xdr:cxnSp macro="">
      <xdr:nvCxnSpPr>
        <xdr:cNvPr id="286" name="直線コネクタ 285"/>
        <xdr:cNvCxnSpPr/>
      </xdr:nvCxnSpPr>
      <xdr:spPr>
        <a:xfrm flipV="1">
          <a:off x="10475595" y="5456326"/>
          <a:ext cx="1270" cy="127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88053</xdr:rowOff>
    </xdr:from>
    <xdr:ext cx="534377" cy="259045"/>
    <xdr:sp macro="" textlink="">
      <xdr:nvSpPr>
        <xdr:cNvPr id="289" name="労働費最大値テキスト"/>
        <xdr:cNvSpPr txBox="1"/>
      </xdr:nvSpPr>
      <xdr:spPr>
        <a:xfrm>
          <a:off x="10528300" y="52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141376</xdr:rowOff>
    </xdr:from>
    <xdr:to>
      <xdr:col>55</xdr:col>
      <xdr:colOff>88900</xdr:colOff>
      <xdr:row>31</xdr:row>
      <xdr:rowOff>141376</xdr:rowOff>
    </xdr:to>
    <xdr:cxnSp macro="">
      <xdr:nvCxnSpPr>
        <xdr:cNvPr id="290" name="直線コネクタ 289"/>
        <xdr:cNvCxnSpPr/>
      </xdr:nvCxnSpPr>
      <xdr:spPr>
        <a:xfrm>
          <a:off x="10388600" y="54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78630</xdr:rowOff>
    </xdr:from>
    <xdr:ext cx="469744" cy="259045"/>
    <xdr:sp macro="" textlink="">
      <xdr:nvSpPr>
        <xdr:cNvPr id="292" name="労働費平均値テキスト"/>
        <xdr:cNvSpPr txBox="1"/>
      </xdr:nvSpPr>
      <xdr:spPr>
        <a:xfrm>
          <a:off x="10528300" y="6422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293" name="フローチャート: 判断 292"/>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103683</xdr:rowOff>
    </xdr:from>
    <xdr:to>
      <xdr:col>50</xdr:col>
      <xdr:colOff>165100</xdr:colOff>
      <xdr:row>39</xdr:row>
      <xdr:rowOff>33833</xdr:rowOff>
    </xdr:to>
    <xdr:sp macro="" textlink="">
      <xdr:nvSpPr>
        <xdr:cNvPr id="295" name="フローチャート: 判断 294"/>
        <xdr:cNvSpPr/>
      </xdr:nvSpPr>
      <xdr:spPr>
        <a:xfrm>
          <a:off x="9588500" y="661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50360</xdr:rowOff>
    </xdr:from>
    <xdr:ext cx="378565" cy="259045"/>
    <xdr:sp macro="" textlink="">
      <xdr:nvSpPr>
        <xdr:cNvPr id="296" name="テキスト ボックス 295"/>
        <xdr:cNvSpPr txBox="1"/>
      </xdr:nvSpPr>
      <xdr:spPr>
        <a:xfrm>
          <a:off x="9450017" y="639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109398</xdr:rowOff>
    </xdr:from>
    <xdr:to>
      <xdr:col>46</xdr:col>
      <xdr:colOff>38100</xdr:colOff>
      <xdr:row>39</xdr:row>
      <xdr:rowOff>39548</xdr:rowOff>
    </xdr:to>
    <xdr:sp macro="" textlink="">
      <xdr:nvSpPr>
        <xdr:cNvPr id="298" name="フローチャート: 判断 297"/>
        <xdr:cNvSpPr/>
      </xdr:nvSpPr>
      <xdr:spPr>
        <a:xfrm>
          <a:off x="8699500" y="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56075</xdr:rowOff>
    </xdr:from>
    <xdr:ext cx="378565" cy="259045"/>
    <xdr:sp macro="" textlink="">
      <xdr:nvSpPr>
        <xdr:cNvPr id="299" name="テキスト ボックス 298"/>
        <xdr:cNvSpPr txBox="1"/>
      </xdr:nvSpPr>
      <xdr:spPr>
        <a:xfrm>
          <a:off x="8561017" y="6399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122124</xdr:rowOff>
    </xdr:from>
    <xdr:to>
      <xdr:col>41</xdr:col>
      <xdr:colOff>101600</xdr:colOff>
      <xdr:row>39</xdr:row>
      <xdr:rowOff>52274</xdr:rowOff>
    </xdr:to>
    <xdr:sp macro="" textlink="">
      <xdr:nvSpPr>
        <xdr:cNvPr id="301" name="フローチャート: 判断 300"/>
        <xdr:cNvSpPr/>
      </xdr:nvSpPr>
      <xdr:spPr>
        <a:xfrm>
          <a:off x="7810500" y="66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68800</xdr:rowOff>
    </xdr:from>
    <xdr:ext cx="378565" cy="259045"/>
    <xdr:sp macro="" textlink="">
      <xdr:nvSpPr>
        <xdr:cNvPr id="302" name="テキスト ボックス 301"/>
        <xdr:cNvSpPr txBox="1"/>
      </xdr:nvSpPr>
      <xdr:spPr>
        <a:xfrm>
          <a:off x="7672017" y="6412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124943</xdr:rowOff>
    </xdr:from>
    <xdr:to>
      <xdr:col>36</xdr:col>
      <xdr:colOff>165100</xdr:colOff>
      <xdr:row>39</xdr:row>
      <xdr:rowOff>55093</xdr:rowOff>
    </xdr:to>
    <xdr:sp macro="" textlink="">
      <xdr:nvSpPr>
        <xdr:cNvPr id="303" name="フローチャート: 判断 302"/>
        <xdr:cNvSpPr/>
      </xdr:nvSpPr>
      <xdr:spPr>
        <a:xfrm>
          <a:off x="6921500" y="66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71620</xdr:rowOff>
    </xdr:from>
    <xdr:ext cx="378565" cy="259045"/>
    <xdr:sp macro="" textlink="">
      <xdr:nvSpPr>
        <xdr:cNvPr id="304" name="テキスト ボックス 303"/>
        <xdr:cNvSpPr txBox="1"/>
      </xdr:nvSpPr>
      <xdr:spPr>
        <a:xfrm>
          <a:off x="6783017" y="6415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43" name="直線コネクタ 342"/>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4" name="農林水産業費最小値テキスト"/>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5" name="直線コネクタ 344"/>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46" name="農林水産業費最大値テキスト"/>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47" name="直線コネクタ 346"/>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36919</xdr:rowOff>
    </xdr:from>
    <xdr:to>
      <xdr:col>55</xdr:col>
      <xdr:colOff>0</xdr:colOff>
      <xdr:row>58</xdr:row>
      <xdr:rowOff>94818</xdr:rowOff>
    </xdr:to>
    <xdr:cxnSp macro="">
      <xdr:nvCxnSpPr>
        <xdr:cNvPr id="348" name="直線コネクタ 347"/>
        <xdr:cNvCxnSpPr/>
      </xdr:nvCxnSpPr>
      <xdr:spPr>
        <a:xfrm flipV="1">
          <a:off x="9639300" y="9981019"/>
          <a:ext cx="838200" cy="5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139012</xdr:rowOff>
    </xdr:from>
    <xdr:ext cx="599010" cy="259045"/>
    <xdr:sp macro="" textlink="">
      <xdr:nvSpPr>
        <xdr:cNvPr id="349" name="農林水産業費平均値テキスト"/>
        <xdr:cNvSpPr txBox="1"/>
      </xdr:nvSpPr>
      <xdr:spPr>
        <a:xfrm>
          <a:off x="10528300" y="9911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50" name="フローチャート: 判断 349"/>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94818</xdr:rowOff>
    </xdr:from>
    <xdr:to>
      <xdr:col>50</xdr:col>
      <xdr:colOff>114300</xdr:colOff>
      <xdr:row>58</xdr:row>
      <xdr:rowOff>104828</xdr:rowOff>
    </xdr:to>
    <xdr:cxnSp macro="">
      <xdr:nvCxnSpPr>
        <xdr:cNvPr id="351" name="直線コネクタ 350"/>
        <xdr:cNvCxnSpPr/>
      </xdr:nvCxnSpPr>
      <xdr:spPr>
        <a:xfrm flipV="1">
          <a:off x="8750300" y="10038918"/>
          <a:ext cx="889000" cy="1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52" name="フローチャート: 判断 351"/>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84915</xdr:rowOff>
    </xdr:from>
    <xdr:ext cx="599010" cy="259045"/>
    <xdr:sp macro="" textlink="">
      <xdr:nvSpPr>
        <xdr:cNvPr id="353" name="テキスト ボックス 352"/>
        <xdr:cNvSpPr txBox="1"/>
      </xdr:nvSpPr>
      <xdr:spPr>
        <a:xfrm>
          <a:off x="9339795" y="968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104828</xdr:rowOff>
    </xdr:from>
    <xdr:to>
      <xdr:col>45</xdr:col>
      <xdr:colOff>177800</xdr:colOff>
      <xdr:row>58</xdr:row>
      <xdr:rowOff>113934</xdr:rowOff>
    </xdr:to>
    <xdr:cxnSp macro="">
      <xdr:nvCxnSpPr>
        <xdr:cNvPr id="354" name="直線コネクタ 353"/>
        <xdr:cNvCxnSpPr/>
      </xdr:nvCxnSpPr>
      <xdr:spPr>
        <a:xfrm flipV="1">
          <a:off x="7861300" y="10048928"/>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133362</xdr:rowOff>
    </xdr:from>
    <xdr:to>
      <xdr:col>46</xdr:col>
      <xdr:colOff>38100</xdr:colOff>
      <xdr:row>58</xdr:row>
      <xdr:rowOff>63512</xdr:rowOff>
    </xdr:to>
    <xdr:sp macro="" textlink="">
      <xdr:nvSpPr>
        <xdr:cNvPr id="355" name="フローチャート: 判断 354"/>
        <xdr:cNvSpPr/>
      </xdr:nvSpPr>
      <xdr:spPr>
        <a:xfrm>
          <a:off x="8699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80039</xdr:rowOff>
    </xdr:from>
    <xdr:ext cx="599010" cy="259045"/>
    <xdr:sp macro="" textlink="">
      <xdr:nvSpPr>
        <xdr:cNvPr id="356" name="テキスト ボックス 355"/>
        <xdr:cNvSpPr txBox="1"/>
      </xdr:nvSpPr>
      <xdr:spPr>
        <a:xfrm>
          <a:off x="8450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111169</xdr:rowOff>
    </xdr:from>
    <xdr:to>
      <xdr:col>41</xdr:col>
      <xdr:colOff>50800</xdr:colOff>
      <xdr:row>58</xdr:row>
      <xdr:rowOff>113934</xdr:rowOff>
    </xdr:to>
    <xdr:cxnSp macro="">
      <xdr:nvCxnSpPr>
        <xdr:cNvPr id="357" name="直線コネクタ 356"/>
        <xdr:cNvCxnSpPr/>
      </xdr:nvCxnSpPr>
      <xdr:spPr>
        <a:xfrm>
          <a:off x="6972300" y="10055269"/>
          <a:ext cx="8890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136680</xdr:rowOff>
    </xdr:from>
    <xdr:to>
      <xdr:col>41</xdr:col>
      <xdr:colOff>101600</xdr:colOff>
      <xdr:row>58</xdr:row>
      <xdr:rowOff>66830</xdr:rowOff>
    </xdr:to>
    <xdr:sp macro="" textlink="">
      <xdr:nvSpPr>
        <xdr:cNvPr id="358" name="フローチャート: 判断 357"/>
        <xdr:cNvSpPr/>
      </xdr:nvSpPr>
      <xdr:spPr>
        <a:xfrm>
          <a:off x="7810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83357</xdr:rowOff>
    </xdr:from>
    <xdr:ext cx="599010" cy="259045"/>
    <xdr:sp macro="" textlink="">
      <xdr:nvSpPr>
        <xdr:cNvPr id="359" name="テキスト ボックス 358"/>
        <xdr:cNvSpPr txBox="1"/>
      </xdr:nvSpPr>
      <xdr:spPr>
        <a:xfrm>
          <a:off x="7561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130231</xdr:rowOff>
    </xdr:from>
    <xdr:to>
      <xdr:col>36</xdr:col>
      <xdr:colOff>165100</xdr:colOff>
      <xdr:row>58</xdr:row>
      <xdr:rowOff>60381</xdr:rowOff>
    </xdr:to>
    <xdr:sp macro="" textlink="">
      <xdr:nvSpPr>
        <xdr:cNvPr id="360" name="フローチャート: 判断 359"/>
        <xdr:cNvSpPr/>
      </xdr:nvSpPr>
      <xdr:spPr>
        <a:xfrm>
          <a:off x="6921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76908</xdr:rowOff>
    </xdr:from>
    <xdr:ext cx="599010" cy="259045"/>
    <xdr:sp macro="" textlink="">
      <xdr:nvSpPr>
        <xdr:cNvPr id="361" name="テキスト ボックス 360"/>
        <xdr:cNvSpPr txBox="1"/>
      </xdr:nvSpPr>
      <xdr:spPr>
        <a:xfrm>
          <a:off x="6672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157569</xdr:rowOff>
    </xdr:from>
    <xdr:to>
      <xdr:col>55</xdr:col>
      <xdr:colOff>50800</xdr:colOff>
      <xdr:row>58</xdr:row>
      <xdr:rowOff>87719</xdr:rowOff>
    </xdr:to>
    <xdr:sp macro="" textlink="">
      <xdr:nvSpPr>
        <xdr:cNvPr id="367" name="楕円 366"/>
        <xdr:cNvSpPr/>
      </xdr:nvSpPr>
      <xdr:spPr>
        <a:xfrm>
          <a:off x="10426700" y="993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8996</xdr:rowOff>
    </xdr:from>
    <xdr:ext cx="599010" cy="259045"/>
    <xdr:sp macro="" textlink="">
      <xdr:nvSpPr>
        <xdr:cNvPr id="368" name="農林水産業費該当値テキスト"/>
        <xdr:cNvSpPr txBox="1"/>
      </xdr:nvSpPr>
      <xdr:spPr>
        <a:xfrm>
          <a:off x="10528300" y="97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44018</xdr:rowOff>
    </xdr:from>
    <xdr:to>
      <xdr:col>50</xdr:col>
      <xdr:colOff>165100</xdr:colOff>
      <xdr:row>58</xdr:row>
      <xdr:rowOff>145618</xdr:rowOff>
    </xdr:to>
    <xdr:sp macro="" textlink="">
      <xdr:nvSpPr>
        <xdr:cNvPr id="369" name="楕円 368"/>
        <xdr:cNvSpPr/>
      </xdr:nvSpPr>
      <xdr:spPr>
        <a:xfrm>
          <a:off x="9588500" y="998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136745</xdr:rowOff>
    </xdr:from>
    <xdr:ext cx="534377" cy="259045"/>
    <xdr:sp macro="" textlink="">
      <xdr:nvSpPr>
        <xdr:cNvPr id="370" name="テキスト ボックス 369"/>
        <xdr:cNvSpPr txBox="1"/>
      </xdr:nvSpPr>
      <xdr:spPr>
        <a:xfrm>
          <a:off x="9372111" y="1008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54028</xdr:rowOff>
    </xdr:from>
    <xdr:to>
      <xdr:col>46</xdr:col>
      <xdr:colOff>38100</xdr:colOff>
      <xdr:row>58</xdr:row>
      <xdr:rowOff>155628</xdr:rowOff>
    </xdr:to>
    <xdr:sp macro="" textlink="">
      <xdr:nvSpPr>
        <xdr:cNvPr id="371" name="楕円 370"/>
        <xdr:cNvSpPr/>
      </xdr:nvSpPr>
      <xdr:spPr>
        <a:xfrm>
          <a:off x="8699500" y="99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146755</xdr:rowOff>
    </xdr:from>
    <xdr:ext cx="534377" cy="259045"/>
    <xdr:sp macro="" textlink="">
      <xdr:nvSpPr>
        <xdr:cNvPr id="372" name="テキスト ボックス 371"/>
        <xdr:cNvSpPr txBox="1"/>
      </xdr:nvSpPr>
      <xdr:spPr>
        <a:xfrm>
          <a:off x="8483111" y="1009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63134</xdr:rowOff>
    </xdr:from>
    <xdr:to>
      <xdr:col>41</xdr:col>
      <xdr:colOff>101600</xdr:colOff>
      <xdr:row>58</xdr:row>
      <xdr:rowOff>164734</xdr:rowOff>
    </xdr:to>
    <xdr:sp macro="" textlink="">
      <xdr:nvSpPr>
        <xdr:cNvPr id="373" name="楕円 372"/>
        <xdr:cNvSpPr/>
      </xdr:nvSpPr>
      <xdr:spPr>
        <a:xfrm>
          <a:off x="7810500" y="1000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155861</xdr:rowOff>
    </xdr:from>
    <xdr:ext cx="534377" cy="259045"/>
    <xdr:sp macro="" textlink="">
      <xdr:nvSpPr>
        <xdr:cNvPr id="374" name="テキスト ボックス 373"/>
        <xdr:cNvSpPr txBox="1"/>
      </xdr:nvSpPr>
      <xdr:spPr>
        <a:xfrm>
          <a:off x="7594111" y="1009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60369</xdr:rowOff>
    </xdr:from>
    <xdr:to>
      <xdr:col>36</xdr:col>
      <xdr:colOff>165100</xdr:colOff>
      <xdr:row>58</xdr:row>
      <xdr:rowOff>161969</xdr:rowOff>
    </xdr:to>
    <xdr:sp macro="" textlink="">
      <xdr:nvSpPr>
        <xdr:cNvPr id="375" name="楕円 374"/>
        <xdr:cNvSpPr/>
      </xdr:nvSpPr>
      <xdr:spPr>
        <a:xfrm>
          <a:off x="6921500" y="1000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153096</xdr:rowOff>
    </xdr:from>
    <xdr:ext cx="534377" cy="259045"/>
    <xdr:sp macro="" textlink="">
      <xdr:nvSpPr>
        <xdr:cNvPr id="376" name="テキスト ボックス 375"/>
        <xdr:cNvSpPr txBox="1"/>
      </xdr:nvSpPr>
      <xdr:spPr>
        <a:xfrm>
          <a:off x="6705111" y="1009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99893</xdr:rowOff>
    </xdr:from>
    <xdr:to>
      <xdr:col>54</xdr:col>
      <xdr:colOff>189865</xdr:colOff>
      <xdr:row>79</xdr:row>
      <xdr:rowOff>15894</xdr:rowOff>
    </xdr:to>
    <xdr:cxnSp macro="">
      <xdr:nvCxnSpPr>
        <xdr:cNvPr id="400" name="直線コネクタ 399"/>
        <xdr:cNvCxnSpPr/>
      </xdr:nvCxnSpPr>
      <xdr:spPr>
        <a:xfrm flipV="1">
          <a:off x="10475595" y="12101393"/>
          <a:ext cx="1270" cy="145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19721</xdr:rowOff>
    </xdr:from>
    <xdr:ext cx="469744" cy="259045"/>
    <xdr:sp macro="" textlink="">
      <xdr:nvSpPr>
        <xdr:cNvPr id="401" name="商工費最小値テキスト"/>
        <xdr:cNvSpPr txBox="1"/>
      </xdr:nvSpPr>
      <xdr:spPr>
        <a:xfrm>
          <a:off x="10528300" y="135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15894</xdr:rowOff>
    </xdr:from>
    <xdr:to>
      <xdr:col>55</xdr:col>
      <xdr:colOff>88900</xdr:colOff>
      <xdr:row>79</xdr:row>
      <xdr:rowOff>15894</xdr:rowOff>
    </xdr:to>
    <xdr:cxnSp macro="">
      <xdr:nvCxnSpPr>
        <xdr:cNvPr id="402" name="直線コネクタ 401"/>
        <xdr:cNvCxnSpPr/>
      </xdr:nvCxnSpPr>
      <xdr:spPr>
        <a:xfrm>
          <a:off x="10388600" y="1356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46570</xdr:rowOff>
    </xdr:from>
    <xdr:ext cx="599010" cy="259045"/>
    <xdr:sp macro="" textlink="">
      <xdr:nvSpPr>
        <xdr:cNvPr id="403" name="商工費最大値テキスト"/>
        <xdr:cNvSpPr txBox="1"/>
      </xdr:nvSpPr>
      <xdr:spPr>
        <a:xfrm>
          <a:off x="10528300" y="1187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99893</xdr:rowOff>
    </xdr:from>
    <xdr:to>
      <xdr:col>55</xdr:col>
      <xdr:colOff>88900</xdr:colOff>
      <xdr:row>70</xdr:row>
      <xdr:rowOff>99893</xdr:rowOff>
    </xdr:to>
    <xdr:cxnSp macro="">
      <xdr:nvCxnSpPr>
        <xdr:cNvPr id="404" name="直線コネクタ 403"/>
        <xdr:cNvCxnSpPr/>
      </xdr:nvCxnSpPr>
      <xdr:spPr>
        <a:xfrm>
          <a:off x="10388600" y="121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168926</xdr:rowOff>
    </xdr:from>
    <xdr:to>
      <xdr:col>55</xdr:col>
      <xdr:colOff>0</xdr:colOff>
      <xdr:row>78</xdr:row>
      <xdr:rowOff>65965</xdr:rowOff>
    </xdr:to>
    <xdr:cxnSp macro="">
      <xdr:nvCxnSpPr>
        <xdr:cNvPr id="405" name="直線コネクタ 404"/>
        <xdr:cNvCxnSpPr/>
      </xdr:nvCxnSpPr>
      <xdr:spPr>
        <a:xfrm flipV="1">
          <a:off x="9639300" y="13370576"/>
          <a:ext cx="838200" cy="6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53385</xdr:rowOff>
    </xdr:from>
    <xdr:ext cx="534377" cy="259045"/>
    <xdr:sp macro="" textlink="">
      <xdr:nvSpPr>
        <xdr:cNvPr id="406" name="商工費平均値テキスト"/>
        <xdr:cNvSpPr txBox="1"/>
      </xdr:nvSpPr>
      <xdr:spPr>
        <a:xfrm>
          <a:off x="10528300" y="13083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30508</xdr:rowOff>
    </xdr:from>
    <xdr:to>
      <xdr:col>55</xdr:col>
      <xdr:colOff>50800</xdr:colOff>
      <xdr:row>77</xdr:row>
      <xdr:rowOff>132108</xdr:rowOff>
    </xdr:to>
    <xdr:sp macro="" textlink="">
      <xdr:nvSpPr>
        <xdr:cNvPr id="407" name="フローチャート: 判断 406"/>
        <xdr:cNvSpPr/>
      </xdr:nvSpPr>
      <xdr:spPr>
        <a:xfrm>
          <a:off x="10426700" y="132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65965</xdr:rowOff>
    </xdr:from>
    <xdr:to>
      <xdr:col>50</xdr:col>
      <xdr:colOff>114300</xdr:colOff>
      <xdr:row>78</xdr:row>
      <xdr:rowOff>96872</xdr:rowOff>
    </xdr:to>
    <xdr:cxnSp macro="">
      <xdr:nvCxnSpPr>
        <xdr:cNvPr id="408" name="直線コネクタ 407"/>
        <xdr:cNvCxnSpPr/>
      </xdr:nvCxnSpPr>
      <xdr:spPr>
        <a:xfrm flipV="1">
          <a:off x="8750300" y="13439065"/>
          <a:ext cx="8890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81787</xdr:rowOff>
    </xdr:from>
    <xdr:to>
      <xdr:col>50</xdr:col>
      <xdr:colOff>165100</xdr:colOff>
      <xdr:row>78</xdr:row>
      <xdr:rowOff>11937</xdr:rowOff>
    </xdr:to>
    <xdr:sp macro="" textlink="">
      <xdr:nvSpPr>
        <xdr:cNvPr id="409" name="フローチャート: 判断 408"/>
        <xdr:cNvSpPr/>
      </xdr:nvSpPr>
      <xdr:spPr>
        <a:xfrm>
          <a:off x="95885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28464</xdr:rowOff>
    </xdr:from>
    <xdr:ext cx="534377" cy="259045"/>
    <xdr:sp macro="" textlink="">
      <xdr:nvSpPr>
        <xdr:cNvPr id="410" name="テキスト ボックス 409"/>
        <xdr:cNvSpPr txBox="1"/>
      </xdr:nvSpPr>
      <xdr:spPr>
        <a:xfrm>
          <a:off x="9372111" y="1305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96872</xdr:rowOff>
    </xdr:from>
    <xdr:to>
      <xdr:col>45</xdr:col>
      <xdr:colOff>177800</xdr:colOff>
      <xdr:row>78</xdr:row>
      <xdr:rowOff>154384</xdr:rowOff>
    </xdr:to>
    <xdr:cxnSp macro="">
      <xdr:nvCxnSpPr>
        <xdr:cNvPr id="411" name="直線コネクタ 410"/>
        <xdr:cNvCxnSpPr/>
      </xdr:nvCxnSpPr>
      <xdr:spPr>
        <a:xfrm flipV="1">
          <a:off x="7861300" y="13469972"/>
          <a:ext cx="889000" cy="5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80018</xdr:rowOff>
    </xdr:from>
    <xdr:to>
      <xdr:col>46</xdr:col>
      <xdr:colOff>38100</xdr:colOff>
      <xdr:row>78</xdr:row>
      <xdr:rowOff>10168</xdr:rowOff>
    </xdr:to>
    <xdr:sp macro="" textlink="">
      <xdr:nvSpPr>
        <xdr:cNvPr id="412" name="フローチャート: 判断 411"/>
        <xdr:cNvSpPr/>
      </xdr:nvSpPr>
      <xdr:spPr>
        <a:xfrm>
          <a:off x="8699500" y="132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26695</xdr:rowOff>
    </xdr:from>
    <xdr:ext cx="534377" cy="259045"/>
    <xdr:sp macro="" textlink="">
      <xdr:nvSpPr>
        <xdr:cNvPr id="413" name="テキスト ボックス 412"/>
        <xdr:cNvSpPr txBox="1"/>
      </xdr:nvSpPr>
      <xdr:spPr>
        <a:xfrm>
          <a:off x="8483111" y="1305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131660</xdr:rowOff>
    </xdr:from>
    <xdr:to>
      <xdr:col>41</xdr:col>
      <xdr:colOff>50800</xdr:colOff>
      <xdr:row>78</xdr:row>
      <xdr:rowOff>154384</xdr:rowOff>
    </xdr:to>
    <xdr:cxnSp macro="">
      <xdr:nvCxnSpPr>
        <xdr:cNvPr id="414" name="直線コネクタ 413"/>
        <xdr:cNvCxnSpPr/>
      </xdr:nvCxnSpPr>
      <xdr:spPr>
        <a:xfrm>
          <a:off x="6972300" y="13504760"/>
          <a:ext cx="889000" cy="2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136857</xdr:rowOff>
    </xdr:from>
    <xdr:to>
      <xdr:col>41</xdr:col>
      <xdr:colOff>101600</xdr:colOff>
      <xdr:row>78</xdr:row>
      <xdr:rowOff>67007</xdr:rowOff>
    </xdr:to>
    <xdr:sp macro="" textlink="">
      <xdr:nvSpPr>
        <xdr:cNvPr id="415" name="フローチャート: 判断 414"/>
        <xdr:cNvSpPr/>
      </xdr:nvSpPr>
      <xdr:spPr>
        <a:xfrm>
          <a:off x="78105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83534</xdr:rowOff>
    </xdr:from>
    <xdr:ext cx="534377" cy="259045"/>
    <xdr:sp macro="" textlink="">
      <xdr:nvSpPr>
        <xdr:cNvPr id="416" name="テキスト ボックス 415"/>
        <xdr:cNvSpPr txBox="1"/>
      </xdr:nvSpPr>
      <xdr:spPr>
        <a:xfrm>
          <a:off x="7594111" y="1311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146115</xdr:rowOff>
    </xdr:from>
    <xdr:to>
      <xdr:col>36</xdr:col>
      <xdr:colOff>165100</xdr:colOff>
      <xdr:row>78</xdr:row>
      <xdr:rowOff>76265</xdr:rowOff>
    </xdr:to>
    <xdr:sp macro="" textlink="">
      <xdr:nvSpPr>
        <xdr:cNvPr id="417" name="フローチャート: 判断 416"/>
        <xdr:cNvSpPr/>
      </xdr:nvSpPr>
      <xdr:spPr>
        <a:xfrm>
          <a:off x="6921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92792</xdr:rowOff>
    </xdr:from>
    <xdr:ext cx="534377" cy="259045"/>
    <xdr:sp macro="" textlink="">
      <xdr:nvSpPr>
        <xdr:cNvPr id="418" name="テキスト ボックス 417"/>
        <xdr:cNvSpPr txBox="1"/>
      </xdr:nvSpPr>
      <xdr:spPr>
        <a:xfrm>
          <a:off x="6705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118126</xdr:rowOff>
    </xdr:from>
    <xdr:to>
      <xdr:col>55</xdr:col>
      <xdr:colOff>50800</xdr:colOff>
      <xdr:row>78</xdr:row>
      <xdr:rowOff>48276</xdr:rowOff>
    </xdr:to>
    <xdr:sp macro="" textlink="">
      <xdr:nvSpPr>
        <xdr:cNvPr id="424" name="楕円 423"/>
        <xdr:cNvSpPr/>
      </xdr:nvSpPr>
      <xdr:spPr>
        <a:xfrm>
          <a:off x="10426700" y="1331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96553</xdr:rowOff>
    </xdr:from>
    <xdr:ext cx="534377" cy="259045"/>
    <xdr:sp macro="" textlink="">
      <xdr:nvSpPr>
        <xdr:cNvPr id="425" name="商工費該当値テキスト"/>
        <xdr:cNvSpPr txBox="1"/>
      </xdr:nvSpPr>
      <xdr:spPr>
        <a:xfrm>
          <a:off x="10528300" y="1329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15165</xdr:rowOff>
    </xdr:from>
    <xdr:to>
      <xdr:col>50</xdr:col>
      <xdr:colOff>165100</xdr:colOff>
      <xdr:row>78</xdr:row>
      <xdr:rowOff>116765</xdr:rowOff>
    </xdr:to>
    <xdr:sp macro="" textlink="">
      <xdr:nvSpPr>
        <xdr:cNvPr id="426" name="楕円 425"/>
        <xdr:cNvSpPr/>
      </xdr:nvSpPr>
      <xdr:spPr>
        <a:xfrm>
          <a:off x="9588500" y="133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107892</xdr:rowOff>
    </xdr:from>
    <xdr:ext cx="534377" cy="259045"/>
    <xdr:sp macro="" textlink="">
      <xdr:nvSpPr>
        <xdr:cNvPr id="427" name="テキスト ボックス 426"/>
        <xdr:cNvSpPr txBox="1"/>
      </xdr:nvSpPr>
      <xdr:spPr>
        <a:xfrm>
          <a:off x="9372111" y="1348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46072</xdr:rowOff>
    </xdr:from>
    <xdr:to>
      <xdr:col>46</xdr:col>
      <xdr:colOff>38100</xdr:colOff>
      <xdr:row>78</xdr:row>
      <xdr:rowOff>147672</xdr:rowOff>
    </xdr:to>
    <xdr:sp macro="" textlink="">
      <xdr:nvSpPr>
        <xdr:cNvPr id="428" name="楕円 427"/>
        <xdr:cNvSpPr/>
      </xdr:nvSpPr>
      <xdr:spPr>
        <a:xfrm>
          <a:off x="8699500" y="1341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138799</xdr:rowOff>
    </xdr:from>
    <xdr:ext cx="534377" cy="259045"/>
    <xdr:sp macro="" textlink="">
      <xdr:nvSpPr>
        <xdr:cNvPr id="429" name="テキスト ボックス 428"/>
        <xdr:cNvSpPr txBox="1"/>
      </xdr:nvSpPr>
      <xdr:spPr>
        <a:xfrm>
          <a:off x="8483111" y="1351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103584</xdr:rowOff>
    </xdr:from>
    <xdr:to>
      <xdr:col>41</xdr:col>
      <xdr:colOff>101600</xdr:colOff>
      <xdr:row>79</xdr:row>
      <xdr:rowOff>33734</xdr:rowOff>
    </xdr:to>
    <xdr:sp macro="" textlink="">
      <xdr:nvSpPr>
        <xdr:cNvPr id="430" name="楕円 429"/>
        <xdr:cNvSpPr/>
      </xdr:nvSpPr>
      <xdr:spPr>
        <a:xfrm>
          <a:off x="7810500" y="1347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24861</xdr:rowOff>
    </xdr:from>
    <xdr:ext cx="534377" cy="259045"/>
    <xdr:sp macro="" textlink="">
      <xdr:nvSpPr>
        <xdr:cNvPr id="431" name="テキスト ボックス 430"/>
        <xdr:cNvSpPr txBox="1"/>
      </xdr:nvSpPr>
      <xdr:spPr>
        <a:xfrm>
          <a:off x="7594111" y="1356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80860</xdr:rowOff>
    </xdr:from>
    <xdr:to>
      <xdr:col>36</xdr:col>
      <xdr:colOff>165100</xdr:colOff>
      <xdr:row>79</xdr:row>
      <xdr:rowOff>11010</xdr:rowOff>
    </xdr:to>
    <xdr:sp macro="" textlink="">
      <xdr:nvSpPr>
        <xdr:cNvPr id="432" name="楕円 431"/>
        <xdr:cNvSpPr/>
      </xdr:nvSpPr>
      <xdr:spPr>
        <a:xfrm>
          <a:off x="6921500" y="1345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2137</xdr:rowOff>
    </xdr:from>
    <xdr:ext cx="534377" cy="259045"/>
    <xdr:sp macro="" textlink="">
      <xdr:nvSpPr>
        <xdr:cNvPr id="433" name="テキスト ボックス 432"/>
        <xdr:cNvSpPr txBox="1"/>
      </xdr:nvSpPr>
      <xdr:spPr>
        <a:xfrm>
          <a:off x="6705111" y="1354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7" name="直線コネクタ 456"/>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58" name="土木費最小値テキスト"/>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59" name="直線コネクタ 458"/>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60" name="土木費最大値テキスト"/>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61" name="直線コネクタ 460"/>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135444</xdr:rowOff>
    </xdr:from>
    <xdr:to>
      <xdr:col>55</xdr:col>
      <xdr:colOff>0</xdr:colOff>
      <xdr:row>98</xdr:row>
      <xdr:rowOff>163748</xdr:rowOff>
    </xdr:to>
    <xdr:cxnSp macro="">
      <xdr:nvCxnSpPr>
        <xdr:cNvPr id="462" name="直線コネクタ 461"/>
        <xdr:cNvCxnSpPr/>
      </xdr:nvCxnSpPr>
      <xdr:spPr>
        <a:xfrm flipV="1">
          <a:off x="9639300" y="16937544"/>
          <a:ext cx="838200" cy="2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161630</xdr:rowOff>
    </xdr:from>
    <xdr:ext cx="599010" cy="259045"/>
    <xdr:sp macro="" textlink="">
      <xdr:nvSpPr>
        <xdr:cNvPr id="463" name="土木費平均値テキスト"/>
        <xdr:cNvSpPr txBox="1"/>
      </xdr:nvSpPr>
      <xdr:spPr>
        <a:xfrm>
          <a:off x="10528300" y="16620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4" name="フローチャート: 判断 463"/>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101107</xdr:rowOff>
    </xdr:from>
    <xdr:to>
      <xdr:col>50</xdr:col>
      <xdr:colOff>114300</xdr:colOff>
      <xdr:row>98</xdr:row>
      <xdr:rowOff>163748</xdr:rowOff>
    </xdr:to>
    <xdr:cxnSp macro="">
      <xdr:nvCxnSpPr>
        <xdr:cNvPr id="465" name="直線コネクタ 464"/>
        <xdr:cNvCxnSpPr/>
      </xdr:nvCxnSpPr>
      <xdr:spPr>
        <a:xfrm>
          <a:off x="8750300" y="16903207"/>
          <a:ext cx="889000" cy="6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6" name="フローチャート: 判断 465"/>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106112</xdr:rowOff>
    </xdr:from>
    <xdr:ext cx="599010" cy="259045"/>
    <xdr:sp macro="" textlink="">
      <xdr:nvSpPr>
        <xdr:cNvPr id="467" name="テキスト ボックス 466"/>
        <xdr:cNvSpPr txBox="1"/>
      </xdr:nvSpPr>
      <xdr:spPr>
        <a:xfrm>
          <a:off x="9339795" y="1656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79463</xdr:rowOff>
    </xdr:from>
    <xdr:to>
      <xdr:col>45</xdr:col>
      <xdr:colOff>177800</xdr:colOff>
      <xdr:row>98</xdr:row>
      <xdr:rowOff>101107</xdr:rowOff>
    </xdr:to>
    <xdr:cxnSp macro="">
      <xdr:nvCxnSpPr>
        <xdr:cNvPr id="468" name="直線コネクタ 467"/>
        <xdr:cNvCxnSpPr/>
      </xdr:nvCxnSpPr>
      <xdr:spPr>
        <a:xfrm>
          <a:off x="7861300" y="16881563"/>
          <a:ext cx="889000" cy="2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139858</xdr:rowOff>
    </xdr:from>
    <xdr:to>
      <xdr:col>46</xdr:col>
      <xdr:colOff>38100</xdr:colOff>
      <xdr:row>98</xdr:row>
      <xdr:rowOff>70008</xdr:rowOff>
    </xdr:to>
    <xdr:sp macro="" textlink="">
      <xdr:nvSpPr>
        <xdr:cNvPr id="469" name="フローチャート: 判断 468"/>
        <xdr:cNvSpPr/>
      </xdr:nvSpPr>
      <xdr:spPr>
        <a:xfrm>
          <a:off x="8699500" y="1677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86535</xdr:rowOff>
    </xdr:from>
    <xdr:ext cx="599010" cy="259045"/>
    <xdr:sp macro="" textlink="">
      <xdr:nvSpPr>
        <xdr:cNvPr id="470" name="テキスト ボックス 469"/>
        <xdr:cNvSpPr txBox="1"/>
      </xdr:nvSpPr>
      <xdr:spPr>
        <a:xfrm>
          <a:off x="8450795" y="16545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79463</xdr:rowOff>
    </xdr:from>
    <xdr:to>
      <xdr:col>41</xdr:col>
      <xdr:colOff>50800</xdr:colOff>
      <xdr:row>98</xdr:row>
      <xdr:rowOff>113390</xdr:rowOff>
    </xdr:to>
    <xdr:cxnSp macro="">
      <xdr:nvCxnSpPr>
        <xdr:cNvPr id="471" name="直線コネクタ 470"/>
        <xdr:cNvCxnSpPr/>
      </xdr:nvCxnSpPr>
      <xdr:spPr>
        <a:xfrm flipV="1">
          <a:off x="6972300" y="16881563"/>
          <a:ext cx="889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149974</xdr:rowOff>
    </xdr:from>
    <xdr:to>
      <xdr:col>41</xdr:col>
      <xdr:colOff>101600</xdr:colOff>
      <xdr:row>98</xdr:row>
      <xdr:rowOff>80124</xdr:rowOff>
    </xdr:to>
    <xdr:sp macro="" textlink="">
      <xdr:nvSpPr>
        <xdr:cNvPr id="472" name="フローチャート: 判断 471"/>
        <xdr:cNvSpPr/>
      </xdr:nvSpPr>
      <xdr:spPr>
        <a:xfrm>
          <a:off x="7810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96651</xdr:rowOff>
    </xdr:from>
    <xdr:ext cx="599010" cy="259045"/>
    <xdr:sp macro="" textlink="">
      <xdr:nvSpPr>
        <xdr:cNvPr id="473" name="テキスト ボックス 472"/>
        <xdr:cNvSpPr txBox="1"/>
      </xdr:nvSpPr>
      <xdr:spPr>
        <a:xfrm>
          <a:off x="7561795" y="1655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153178</xdr:rowOff>
    </xdr:from>
    <xdr:to>
      <xdr:col>36</xdr:col>
      <xdr:colOff>165100</xdr:colOff>
      <xdr:row>98</xdr:row>
      <xdr:rowOff>83328</xdr:rowOff>
    </xdr:to>
    <xdr:sp macro="" textlink="">
      <xdr:nvSpPr>
        <xdr:cNvPr id="474" name="フローチャート: 判断 473"/>
        <xdr:cNvSpPr/>
      </xdr:nvSpPr>
      <xdr:spPr>
        <a:xfrm>
          <a:off x="6921500" y="1678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99855</xdr:rowOff>
    </xdr:from>
    <xdr:ext cx="599010" cy="259045"/>
    <xdr:sp macro="" textlink="">
      <xdr:nvSpPr>
        <xdr:cNvPr id="475" name="テキスト ボックス 474"/>
        <xdr:cNvSpPr txBox="1"/>
      </xdr:nvSpPr>
      <xdr:spPr>
        <a:xfrm>
          <a:off x="6672795" y="1655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84644</xdr:rowOff>
    </xdr:from>
    <xdr:to>
      <xdr:col>55</xdr:col>
      <xdr:colOff>50800</xdr:colOff>
      <xdr:row>99</xdr:row>
      <xdr:rowOff>14794</xdr:rowOff>
    </xdr:to>
    <xdr:sp macro="" textlink="">
      <xdr:nvSpPr>
        <xdr:cNvPr id="481" name="楕円 480"/>
        <xdr:cNvSpPr/>
      </xdr:nvSpPr>
      <xdr:spPr>
        <a:xfrm>
          <a:off x="10426700" y="1688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171021</xdr:rowOff>
    </xdr:from>
    <xdr:ext cx="534377" cy="259045"/>
    <xdr:sp macro="" textlink="">
      <xdr:nvSpPr>
        <xdr:cNvPr id="482" name="土木費該当値テキスト"/>
        <xdr:cNvSpPr txBox="1"/>
      </xdr:nvSpPr>
      <xdr:spPr>
        <a:xfrm>
          <a:off x="10528300" y="1680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112948</xdr:rowOff>
    </xdr:from>
    <xdr:to>
      <xdr:col>50</xdr:col>
      <xdr:colOff>165100</xdr:colOff>
      <xdr:row>99</xdr:row>
      <xdr:rowOff>43098</xdr:rowOff>
    </xdr:to>
    <xdr:sp macro="" textlink="">
      <xdr:nvSpPr>
        <xdr:cNvPr id="483" name="楕円 482"/>
        <xdr:cNvSpPr/>
      </xdr:nvSpPr>
      <xdr:spPr>
        <a:xfrm>
          <a:off x="9588500" y="1691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34225</xdr:rowOff>
    </xdr:from>
    <xdr:ext cx="534377" cy="259045"/>
    <xdr:sp macro="" textlink="">
      <xdr:nvSpPr>
        <xdr:cNvPr id="484" name="テキスト ボックス 483"/>
        <xdr:cNvSpPr txBox="1"/>
      </xdr:nvSpPr>
      <xdr:spPr>
        <a:xfrm>
          <a:off x="9372111" y="1700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50307</xdr:rowOff>
    </xdr:from>
    <xdr:to>
      <xdr:col>46</xdr:col>
      <xdr:colOff>38100</xdr:colOff>
      <xdr:row>98</xdr:row>
      <xdr:rowOff>151907</xdr:rowOff>
    </xdr:to>
    <xdr:sp macro="" textlink="">
      <xdr:nvSpPr>
        <xdr:cNvPr id="485" name="楕円 484"/>
        <xdr:cNvSpPr/>
      </xdr:nvSpPr>
      <xdr:spPr>
        <a:xfrm>
          <a:off x="8699500" y="1685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143034</xdr:rowOff>
    </xdr:from>
    <xdr:ext cx="534377" cy="259045"/>
    <xdr:sp macro="" textlink="">
      <xdr:nvSpPr>
        <xdr:cNvPr id="486" name="テキスト ボックス 485"/>
        <xdr:cNvSpPr txBox="1"/>
      </xdr:nvSpPr>
      <xdr:spPr>
        <a:xfrm>
          <a:off x="8483111" y="1694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28663</xdr:rowOff>
    </xdr:from>
    <xdr:to>
      <xdr:col>41</xdr:col>
      <xdr:colOff>101600</xdr:colOff>
      <xdr:row>98</xdr:row>
      <xdr:rowOff>130263</xdr:rowOff>
    </xdr:to>
    <xdr:sp macro="" textlink="">
      <xdr:nvSpPr>
        <xdr:cNvPr id="487" name="楕円 486"/>
        <xdr:cNvSpPr/>
      </xdr:nvSpPr>
      <xdr:spPr>
        <a:xfrm>
          <a:off x="7810500" y="168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121390</xdr:rowOff>
    </xdr:from>
    <xdr:ext cx="599010" cy="259045"/>
    <xdr:sp macro="" textlink="">
      <xdr:nvSpPr>
        <xdr:cNvPr id="488" name="テキスト ボックス 487"/>
        <xdr:cNvSpPr txBox="1"/>
      </xdr:nvSpPr>
      <xdr:spPr>
        <a:xfrm>
          <a:off x="7561795" y="1692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62590</xdr:rowOff>
    </xdr:from>
    <xdr:to>
      <xdr:col>36</xdr:col>
      <xdr:colOff>165100</xdr:colOff>
      <xdr:row>98</xdr:row>
      <xdr:rowOff>164190</xdr:rowOff>
    </xdr:to>
    <xdr:sp macro="" textlink="">
      <xdr:nvSpPr>
        <xdr:cNvPr id="489" name="楕円 488"/>
        <xdr:cNvSpPr/>
      </xdr:nvSpPr>
      <xdr:spPr>
        <a:xfrm>
          <a:off x="6921500" y="1686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155317</xdr:rowOff>
    </xdr:from>
    <xdr:ext cx="534377" cy="259045"/>
    <xdr:sp macro="" textlink="">
      <xdr:nvSpPr>
        <xdr:cNvPr id="490" name="テキスト ボックス 489"/>
        <xdr:cNvSpPr txBox="1"/>
      </xdr:nvSpPr>
      <xdr:spPr>
        <a:xfrm>
          <a:off x="6705111" y="1695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16892</xdr:rowOff>
    </xdr:from>
    <xdr:to>
      <xdr:col>85</xdr:col>
      <xdr:colOff>126364</xdr:colOff>
      <xdr:row>39</xdr:row>
      <xdr:rowOff>985</xdr:rowOff>
    </xdr:to>
    <xdr:cxnSp macro="">
      <xdr:nvCxnSpPr>
        <xdr:cNvPr id="514" name="直線コネクタ 513"/>
        <xdr:cNvCxnSpPr/>
      </xdr:nvCxnSpPr>
      <xdr:spPr>
        <a:xfrm flipV="1">
          <a:off x="16317595" y="5331842"/>
          <a:ext cx="1269" cy="13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534377" cy="259045"/>
    <xdr:sp macro="" textlink="">
      <xdr:nvSpPr>
        <xdr:cNvPr id="515" name="消防費最小値テキスト"/>
        <xdr:cNvSpPr txBox="1"/>
      </xdr:nvSpPr>
      <xdr:spPr>
        <a:xfrm>
          <a:off x="16370300" y="66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6" name="直線コネクタ 515"/>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135019</xdr:rowOff>
    </xdr:from>
    <xdr:ext cx="599010" cy="259045"/>
    <xdr:sp macro="" textlink="">
      <xdr:nvSpPr>
        <xdr:cNvPr id="517" name="消防費最大値テキスト"/>
        <xdr:cNvSpPr txBox="1"/>
      </xdr:nvSpPr>
      <xdr:spPr>
        <a:xfrm>
          <a:off x="16370300" y="51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16892</xdr:rowOff>
    </xdr:from>
    <xdr:to>
      <xdr:col>86</xdr:col>
      <xdr:colOff>25400</xdr:colOff>
      <xdr:row>31</xdr:row>
      <xdr:rowOff>16892</xdr:rowOff>
    </xdr:to>
    <xdr:cxnSp macro="">
      <xdr:nvCxnSpPr>
        <xdr:cNvPr id="518" name="直線コネクタ 517"/>
        <xdr:cNvCxnSpPr/>
      </xdr:nvCxnSpPr>
      <xdr:spPr>
        <a:xfrm>
          <a:off x="16230600" y="533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59503</xdr:rowOff>
    </xdr:from>
    <xdr:to>
      <xdr:col>85</xdr:col>
      <xdr:colOff>127000</xdr:colOff>
      <xdr:row>38</xdr:row>
      <xdr:rowOff>92170</xdr:rowOff>
    </xdr:to>
    <xdr:cxnSp macro="">
      <xdr:nvCxnSpPr>
        <xdr:cNvPr id="519" name="直線コネクタ 518"/>
        <xdr:cNvCxnSpPr/>
      </xdr:nvCxnSpPr>
      <xdr:spPr>
        <a:xfrm flipV="1">
          <a:off x="15481300" y="6574603"/>
          <a:ext cx="838200" cy="3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120753</xdr:rowOff>
    </xdr:from>
    <xdr:ext cx="534377" cy="259045"/>
    <xdr:sp macro="" textlink="">
      <xdr:nvSpPr>
        <xdr:cNvPr id="520" name="消防費平均値テキスト"/>
        <xdr:cNvSpPr txBox="1"/>
      </xdr:nvSpPr>
      <xdr:spPr>
        <a:xfrm>
          <a:off x="16370300" y="6292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97876</xdr:rowOff>
    </xdr:from>
    <xdr:to>
      <xdr:col>85</xdr:col>
      <xdr:colOff>177800</xdr:colOff>
      <xdr:row>38</xdr:row>
      <xdr:rowOff>28026</xdr:rowOff>
    </xdr:to>
    <xdr:sp macro="" textlink="">
      <xdr:nvSpPr>
        <xdr:cNvPr id="521" name="フローチャート: 判断 520"/>
        <xdr:cNvSpPr/>
      </xdr:nvSpPr>
      <xdr:spPr>
        <a:xfrm>
          <a:off x="16268700" y="644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81762</xdr:rowOff>
    </xdr:from>
    <xdr:to>
      <xdr:col>81</xdr:col>
      <xdr:colOff>50800</xdr:colOff>
      <xdr:row>38</xdr:row>
      <xdr:rowOff>92170</xdr:rowOff>
    </xdr:to>
    <xdr:cxnSp macro="">
      <xdr:nvCxnSpPr>
        <xdr:cNvPr id="522" name="直線コネクタ 521"/>
        <xdr:cNvCxnSpPr/>
      </xdr:nvCxnSpPr>
      <xdr:spPr>
        <a:xfrm>
          <a:off x="14592300" y="6596862"/>
          <a:ext cx="889000" cy="1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94649</xdr:rowOff>
    </xdr:from>
    <xdr:to>
      <xdr:col>81</xdr:col>
      <xdr:colOff>101600</xdr:colOff>
      <xdr:row>38</xdr:row>
      <xdr:rowOff>24799</xdr:rowOff>
    </xdr:to>
    <xdr:sp macro="" textlink="">
      <xdr:nvSpPr>
        <xdr:cNvPr id="523" name="フローチャート: 判断 522"/>
        <xdr:cNvSpPr/>
      </xdr:nvSpPr>
      <xdr:spPr>
        <a:xfrm>
          <a:off x="15430500" y="64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41326</xdr:rowOff>
    </xdr:from>
    <xdr:ext cx="534377" cy="259045"/>
    <xdr:sp macro="" textlink="">
      <xdr:nvSpPr>
        <xdr:cNvPr id="524" name="テキスト ボックス 523"/>
        <xdr:cNvSpPr txBox="1"/>
      </xdr:nvSpPr>
      <xdr:spPr>
        <a:xfrm>
          <a:off x="15214111" y="621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71440</xdr:rowOff>
    </xdr:from>
    <xdr:to>
      <xdr:col>76</xdr:col>
      <xdr:colOff>114300</xdr:colOff>
      <xdr:row>38</xdr:row>
      <xdr:rowOff>81762</xdr:rowOff>
    </xdr:to>
    <xdr:cxnSp macro="">
      <xdr:nvCxnSpPr>
        <xdr:cNvPr id="525" name="直線コネクタ 524"/>
        <xdr:cNvCxnSpPr/>
      </xdr:nvCxnSpPr>
      <xdr:spPr>
        <a:xfrm>
          <a:off x="13703300" y="6586540"/>
          <a:ext cx="889000" cy="1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69991</xdr:rowOff>
    </xdr:from>
    <xdr:to>
      <xdr:col>76</xdr:col>
      <xdr:colOff>165100</xdr:colOff>
      <xdr:row>38</xdr:row>
      <xdr:rowOff>141</xdr:rowOff>
    </xdr:to>
    <xdr:sp macro="" textlink="">
      <xdr:nvSpPr>
        <xdr:cNvPr id="526" name="フローチャート: 判断 525"/>
        <xdr:cNvSpPr/>
      </xdr:nvSpPr>
      <xdr:spPr>
        <a:xfrm>
          <a:off x="145415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16668</xdr:rowOff>
    </xdr:from>
    <xdr:ext cx="534377" cy="259045"/>
    <xdr:sp macro="" textlink="">
      <xdr:nvSpPr>
        <xdr:cNvPr id="527" name="テキスト ボックス 526"/>
        <xdr:cNvSpPr txBox="1"/>
      </xdr:nvSpPr>
      <xdr:spPr>
        <a:xfrm>
          <a:off x="14325111" y="618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71440</xdr:rowOff>
    </xdr:from>
    <xdr:to>
      <xdr:col>71</xdr:col>
      <xdr:colOff>177800</xdr:colOff>
      <xdr:row>38</xdr:row>
      <xdr:rowOff>80032</xdr:rowOff>
    </xdr:to>
    <xdr:cxnSp macro="">
      <xdr:nvCxnSpPr>
        <xdr:cNvPr id="528" name="直線コネクタ 527"/>
        <xdr:cNvCxnSpPr/>
      </xdr:nvCxnSpPr>
      <xdr:spPr>
        <a:xfrm flipV="1">
          <a:off x="12814300" y="6586540"/>
          <a:ext cx="889000" cy="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134529</xdr:rowOff>
    </xdr:from>
    <xdr:to>
      <xdr:col>72</xdr:col>
      <xdr:colOff>38100</xdr:colOff>
      <xdr:row>38</xdr:row>
      <xdr:rowOff>64678</xdr:rowOff>
    </xdr:to>
    <xdr:sp macro="" textlink="">
      <xdr:nvSpPr>
        <xdr:cNvPr id="529" name="フローチャート: 判断 528"/>
        <xdr:cNvSpPr/>
      </xdr:nvSpPr>
      <xdr:spPr>
        <a:xfrm>
          <a:off x="13652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81206</xdr:rowOff>
    </xdr:from>
    <xdr:ext cx="534377" cy="259045"/>
    <xdr:sp macro="" textlink="">
      <xdr:nvSpPr>
        <xdr:cNvPr id="530" name="テキスト ボックス 529"/>
        <xdr:cNvSpPr txBox="1"/>
      </xdr:nvSpPr>
      <xdr:spPr>
        <a:xfrm>
          <a:off x="13436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129046</xdr:rowOff>
    </xdr:from>
    <xdr:to>
      <xdr:col>67</xdr:col>
      <xdr:colOff>101600</xdr:colOff>
      <xdr:row>38</xdr:row>
      <xdr:rowOff>59196</xdr:rowOff>
    </xdr:to>
    <xdr:sp macro="" textlink="">
      <xdr:nvSpPr>
        <xdr:cNvPr id="531" name="フローチャート: 判断 530"/>
        <xdr:cNvSpPr/>
      </xdr:nvSpPr>
      <xdr:spPr>
        <a:xfrm>
          <a:off x="12763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75723</xdr:rowOff>
    </xdr:from>
    <xdr:ext cx="534377" cy="259045"/>
    <xdr:sp macro="" textlink="">
      <xdr:nvSpPr>
        <xdr:cNvPr id="532" name="テキスト ボックス 531"/>
        <xdr:cNvSpPr txBox="1"/>
      </xdr:nvSpPr>
      <xdr:spPr>
        <a:xfrm>
          <a:off x="12547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8703</xdr:rowOff>
    </xdr:from>
    <xdr:to>
      <xdr:col>85</xdr:col>
      <xdr:colOff>177800</xdr:colOff>
      <xdr:row>38</xdr:row>
      <xdr:rowOff>110303</xdr:rowOff>
    </xdr:to>
    <xdr:sp macro="" textlink="">
      <xdr:nvSpPr>
        <xdr:cNvPr id="538" name="楕円 537"/>
        <xdr:cNvSpPr/>
      </xdr:nvSpPr>
      <xdr:spPr>
        <a:xfrm>
          <a:off x="16268700" y="652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95080</xdr:rowOff>
    </xdr:from>
    <xdr:ext cx="534377" cy="259045"/>
    <xdr:sp macro="" textlink="">
      <xdr:nvSpPr>
        <xdr:cNvPr id="539" name="消防費該当値テキスト"/>
        <xdr:cNvSpPr txBox="1"/>
      </xdr:nvSpPr>
      <xdr:spPr>
        <a:xfrm>
          <a:off x="16370300" y="643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41370</xdr:rowOff>
    </xdr:from>
    <xdr:to>
      <xdr:col>81</xdr:col>
      <xdr:colOff>101600</xdr:colOff>
      <xdr:row>38</xdr:row>
      <xdr:rowOff>142970</xdr:rowOff>
    </xdr:to>
    <xdr:sp macro="" textlink="">
      <xdr:nvSpPr>
        <xdr:cNvPr id="540" name="楕円 539"/>
        <xdr:cNvSpPr/>
      </xdr:nvSpPr>
      <xdr:spPr>
        <a:xfrm>
          <a:off x="15430500" y="65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134097</xdr:rowOff>
    </xdr:from>
    <xdr:ext cx="534377" cy="259045"/>
    <xdr:sp macro="" textlink="">
      <xdr:nvSpPr>
        <xdr:cNvPr id="541" name="テキスト ボックス 540"/>
        <xdr:cNvSpPr txBox="1"/>
      </xdr:nvSpPr>
      <xdr:spPr>
        <a:xfrm>
          <a:off x="15214111" y="66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30962</xdr:rowOff>
    </xdr:from>
    <xdr:to>
      <xdr:col>76</xdr:col>
      <xdr:colOff>165100</xdr:colOff>
      <xdr:row>38</xdr:row>
      <xdr:rowOff>132562</xdr:rowOff>
    </xdr:to>
    <xdr:sp macro="" textlink="">
      <xdr:nvSpPr>
        <xdr:cNvPr id="542" name="楕円 541"/>
        <xdr:cNvSpPr/>
      </xdr:nvSpPr>
      <xdr:spPr>
        <a:xfrm>
          <a:off x="14541500" y="654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123689</xdr:rowOff>
    </xdr:from>
    <xdr:ext cx="534377" cy="259045"/>
    <xdr:sp macro="" textlink="">
      <xdr:nvSpPr>
        <xdr:cNvPr id="543" name="テキスト ボックス 542"/>
        <xdr:cNvSpPr txBox="1"/>
      </xdr:nvSpPr>
      <xdr:spPr>
        <a:xfrm>
          <a:off x="14325111" y="663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20640</xdr:rowOff>
    </xdr:from>
    <xdr:to>
      <xdr:col>72</xdr:col>
      <xdr:colOff>38100</xdr:colOff>
      <xdr:row>38</xdr:row>
      <xdr:rowOff>122240</xdr:rowOff>
    </xdr:to>
    <xdr:sp macro="" textlink="">
      <xdr:nvSpPr>
        <xdr:cNvPr id="544" name="楕円 543"/>
        <xdr:cNvSpPr/>
      </xdr:nvSpPr>
      <xdr:spPr>
        <a:xfrm>
          <a:off x="13652500" y="653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113367</xdr:rowOff>
    </xdr:from>
    <xdr:ext cx="534377" cy="259045"/>
    <xdr:sp macro="" textlink="">
      <xdr:nvSpPr>
        <xdr:cNvPr id="545" name="テキスト ボックス 544"/>
        <xdr:cNvSpPr txBox="1"/>
      </xdr:nvSpPr>
      <xdr:spPr>
        <a:xfrm>
          <a:off x="13436111" y="662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29232</xdr:rowOff>
    </xdr:from>
    <xdr:to>
      <xdr:col>67</xdr:col>
      <xdr:colOff>101600</xdr:colOff>
      <xdr:row>38</xdr:row>
      <xdr:rowOff>130832</xdr:rowOff>
    </xdr:to>
    <xdr:sp macro="" textlink="">
      <xdr:nvSpPr>
        <xdr:cNvPr id="546" name="楕円 545"/>
        <xdr:cNvSpPr/>
      </xdr:nvSpPr>
      <xdr:spPr>
        <a:xfrm>
          <a:off x="12763500" y="654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121959</xdr:rowOff>
    </xdr:from>
    <xdr:ext cx="534377" cy="259045"/>
    <xdr:sp macro="" textlink="">
      <xdr:nvSpPr>
        <xdr:cNvPr id="547" name="テキスト ボックス 546"/>
        <xdr:cNvSpPr txBox="1"/>
      </xdr:nvSpPr>
      <xdr:spPr>
        <a:xfrm>
          <a:off x="12547111" y="663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71" name="直線コネクタ 570"/>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2" name="教育費最小値テキスト"/>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3" name="直線コネクタ 572"/>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4" name="教育費最大値テキスト"/>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5" name="直線コネクタ 574"/>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109662</xdr:rowOff>
    </xdr:from>
    <xdr:to>
      <xdr:col>85</xdr:col>
      <xdr:colOff>127000</xdr:colOff>
      <xdr:row>57</xdr:row>
      <xdr:rowOff>15597</xdr:rowOff>
    </xdr:to>
    <xdr:cxnSp macro="">
      <xdr:nvCxnSpPr>
        <xdr:cNvPr id="576" name="直線コネクタ 575"/>
        <xdr:cNvCxnSpPr/>
      </xdr:nvCxnSpPr>
      <xdr:spPr>
        <a:xfrm flipV="1">
          <a:off x="15481300" y="9710862"/>
          <a:ext cx="838200" cy="7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69014</xdr:rowOff>
    </xdr:from>
    <xdr:ext cx="599010" cy="259045"/>
    <xdr:sp macro="" textlink="">
      <xdr:nvSpPr>
        <xdr:cNvPr id="577" name="教育費平均値テキスト"/>
        <xdr:cNvSpPr txBox="1"/>
      </xdr:nvSpPr>
      <xdr:spPr>
        <a:xfrm>
          <a:off x="16370300" y="9498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78" name="フローチャート: 判断 577"/>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150273</xdr:rowOff>
    </xdr:from>
    <xdr:to>
      <xdr:col>81</xdr:col>
      <xdr:colOff>50800</xdr:colOff>
      <xdr:row>57</xdr:row>
      <xdr:rowOff>15597</xdr:rowOff>
    </xdr:to>
    <xdr:cxnSp macro="">
      <xdr:nvCxnSpPr>
        <xdr:cNvPr id="579" name="直線コネクタ 578"/>
        <xdr:cNvCxnSpPr/>
      </xdr:nvCxnSpPr>
      <xdr:spPr>
        <a:xfrm>
          <a:off x="14592300" y="9751473"/>
          <a:ext cx="889000" cy="3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80" name="フローチャート: 判断 579"/>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20840</xdr:rowOff>
    </xdr:from>
    <xdr:ext cx="599010" cy="259045"/>
    <xdr:sp macro="" textlink="">
      <xdr:nvSpPr>
        <xdr:cNvPr id="581" name="テキスト ボックス 580"/>
        <xdr:cNvSpPr txBox="1"/>
      </xdr:nvSpPr>
      <xdr:spPr>
        <a:xfrm>
          <a:off x="15181795" y="945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150273</xdr:rowOff>
    </xdr:from>
    <xdr:to>
      <xdr:col>76</xdr:col>
      <xdr:colOff>114300</xdr:colOff>
      <xdr:row>57</xdr:row>
      <xdr:rowOff>83644</xdr:rowOff>
    </xdr:to>
    <xdr:cxnSp macro="">
      <xdr:nvCxnSpPr>
        <xdr:cNvPr id="582" name="直線コネクタ 581"/>
        <xdr:cNvCxnSpPr/>
      </xdr:nvCxnSpPr>
      <xdr:spPr>
        <a:xfrm flipV="1">
          <a:off x="13703300" y="9751473"/>
          <a:ext cx="889000" cy="10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145666</xdr:rowOff>
    </xdr:from>
    <xdr:to>
      <xdr:col>76</xdr:col>
      <xdr:colOff>165100</xdr:colOff>
      <xdr:row>56</xdr:row>
      <xdr:rowOff>75816</xdr:rowOff>
    </xdr:to>
    <xdr:sp macro="" textlink="">
      <xdr:nvSpPr>
        <xdr:cNvPr id="583" name="フローチャート: 判断 582"/>
        <xdr:cNvSpPr/>
      </xdr:nvSpPr>
      <xdr:spPr>
        <a:xfrm>
          <a:off x="14541500" y="957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92343</xdr:rowOff>
    </xdr:from>
    <xdr:ext cx="599010" cy="259045"/>
    <xdr:sp macro="" textlink="">
      <xdr:nvSpPr>
        <xdr:cNvPr id="584" name="テキスト ボックス 583"/>
        <xdr:cNvSpPr txBox="1"/>
      </xdr:nvSpPr>
      <xdr:spPr>
        <a:xfrm>
          <a:off x="14292795" y="935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83644</xdr:rowOff>
    </xdr:from>
    <xdr:to>
      <xdr:col>71</xdr:col>
      <xdr:colOff>177800</xdr:colOff>
      <xdr:row>57</xdr:row>
      <xdr:rowOff>108545</xdr:rowOff>
    </xdr:to>
    <xdr:cxnSp macro="">
      <xdr:nvCxnSpPr>
        <xdr:cNvPr id="585" name="直線コネクタ 584"/>
        <xdr:cNvCxnSpPr/>
      </xdr:nvCxnSpPr>
      <xdr:spPr>
        <a:xfrm flipV="1">
          <a:off x="12814300" y="9856294"/>
          <a:ext cx="889000" cy="2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42391</xdr:rowOff>
    </xdr:from>
    <xdr:to>
      <xdr:col>72</xdr:col>
      <xdr:colOff>38100</xdr:colOff>
      <xdr:row>56</xdr:row>
      <xdr:rowOff>143991</xdr:rowOff>
    </xdr:to>
    <xdr:sp macro="" textlink="">
      <xdr:nvSpPr>
        <xdr:cNvPr id="586" name="フローチャート: 判断 585"/>
        <xdr:cNvSpPr/>
      </xdr:nvSpPr>
      <xdr:spPr>
        <a:xfrm>
          <a:off x="13652500" y="96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160518</xdr:rowOff>
    </xdr:from>
    <xdr:ext cx="599010" cy="259045"/>
    <xdr:sp macro="" textlink="">
      <xdr:nvSpPr>
        <xdr:cNvPr id="587" name="テキスト ボックス 586"/>
        <xdr:cNvSpPr txBox="1"/>
      </xdr:nvSpPr>
      <xdr:spPr>
        <a:xfrm>
          <a:off x="13403795" y="941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41522</xdr:rowOff>
    </xdr:from>
    <xdr:to>
      <xdr:col>67</xdr:col>
      <xdr:colOff>101600</xdr:colOff>
      <xdr:row>56</xdr:row>
      <xdr:rowOff>143122</xdr:rowOff>
    </xdr:to>
    <xdr:sp macro="" textlink="">
      <xdr:nvSpPr>
        <xdr:cNvPr id="588" name="フローチャート: 判断 587"/>
        <xdr:cNvSpPr/>
      </xdr:nvSpPr>
      <xdr:spPr>
        <a:xfrm>
          <a:off x="12763500" y="964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159649</xdr:rowOff>
    </xdr:from>
    <xdr:ext cx="599010" cy="259045"/>
    <xdr:sp macro="" textlink="">
      <xdr:nvSpPr>
        <xdr:cNvPr id="589" name="テキスト ボックス 588"/>
        <xdr:cNvSpPr txBox="1"/>
      </xdr:nvSpPr>
      <xdr:spPr>
        <a:xfrm>
          <a:off x="12514795" y="941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58862</xdr:rowOff>
    </xdr:from>
    <xdr:to>
      <xdr:col>85</xdr:col>
      <xdr:colOff>177800</xdr:colOff>
      <xdr:row>56</xdr:row>
      <xdr:rowOff>160462</xdr:rowOff>
    </xdr:to>
    <xdr:sp macro="" textlink="">
      <xdr:nvSpPr>
        <xdr:cNvPr id="595" name="楕円 594"/>
        <xdr:cNvSpPr/>
      </xdr:nvSpPr>
      <xdr:spPr>
        <a:xfrm>
          <a:off x="16268700" y="966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37289</xdr:rowOff>
    </xdr:from>
    <xdr:ext cx="599010" cy="259045"/>
    <xdr:sp macro="" textlink="">
      <xdr:nvSpPr>
        <xdr:cNvPr id="596" name="教育費該当値テキスト"/>
        <xdr:cNvSpPr txBox="1"/>
      </xdr:nvSpPr>
      <xdr:spPr>
        <a:xfrm>
          <a:off x="16370300" y="963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136247</xdr:rowOff>
    </xdr:from>
    <xdr:to>
      <xdr:col>81</xdr:col>
      <xdr:colOff>101600</xdr:colOff>
      <xdr:row>57</xdr:row>
      <xdr:rowOff>66397</xdr:rowOff>
    </xdr:to>
    <xdr:sp macro="" textlink="">
      <xdr:nvSpPr>
        <xdr:cNvPr id="597" name="楕円 596"/>
        <xdr:cNvSpPr/>
      </xdr:nvSpPr>
      <xdr:spPr>
        <a:xfrm>
          <a:off x="15430500" y="973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57524</xdr:rowOff>
    </xdr:from>
    <xdr:ext cx="534377" cy="259045"/>
    <xdr:sp macro="" textlink="">
      <xdr:nvSpPr>
        <xdr:cNvPr id="598" name="テキスト ボックス 597"/>
        <xdr:cNvSpPr txBox="1"/>
      </xdr:nvSpPr>
      <xdr:spPr>
        <a:xfrm>
          <a:off x="15214111" y="983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99473</xdr:rowOff>
    </xdr:from>
    <xdr:to>
      <xdr:col>76</xdr:col>
      <xdr:colOff>165100</xdr:colOff>
      <xdr:row>57</xdr:row>
      <xdr:rowOff>29623</xdr:rowOff>
    </xdr:to>
    <xdr:sp macro="" textlink="">
      <xdr:nvSpPr>
        <xdr:cNvPr id="599" name="楕円 598"/>
        <xdr:cNvSpPr/>
      </xdr:nvSpPr>
      <xdr:spPr>
        <a:xfrm>
          <a:off x="14541500" y="97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20750</xdr:rowOff>
    </xdr:from>
    <xdr:ext cx="599010" cy="259045"/>
    <xdr:sp macro="" textlink="">
      <xdr:nvSpPr>
        <xdr:cNvPr id="600" name="テキスト ボックス 599"/>
        <xdr:cNvSpPr txBox="1"/>
      </xdr:nvSpPr>
      <xdr:spPr>
        <a:xfrm>
          <a:off x="14292795" y="979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32844</xdr:rowOff>
    </xdr:from>
    <xdr:to>
      <xdr:col>72</xdr:col>
      <xdr:colOff>38100</xdr:colOff>
      <xdr:row>57</xdr:row>
      <xdr:rowOff>134444</xdr:rowOff>
    </xdr:to>
    <xdr:sp macro="" textlink="">
      <xdr:nvSpPr>
        <xdr:cNvPr id="601" name="楕円 600"/>
        <xdr:cNvSpPr/>
      </xdr:nvSpPr>
      <xdr:spPr>
        <a:xfrm>
          <a:off x="13652500" y="980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125571</xdr:rowOff>
    </xdr:from>
    <xdr:ext cx="534377" cy="259045"/>
    <xdr:sp macro="" textlink="">
      <xdr:nvSpPr>
        <xdr:cNvPr id="602" name="テキスト ボックス 601"/>
        <xdr:cNvSpPr txBox="1"/>
      </xdr:nvSpPr>
      <xdr:spPr>
        <a:xfrm>
          <a:off x="13436111" y="989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57745</xdr:rowOff>
    </xdr:from>
    <xdr:to>
      <xdr:col>67</xdr:col>
      <xdr:colOff>101600</xdr:colOff>
      <xdr:row>57</xdr:row>
      <xdr:rowOff>159345</xdr:rowOff>
    </xdr:to>
    <xdr:sp macro="" textlink="">
      <xdr:nvSpPr>
        <xdr:cNvPr id="603" name="楕円 602"/>
        <xdr:cNvSpPr/>
      </xdr:nvSpPr>
      <xdr:spPr>
        <a:xfrm>
          <a:off x="12763500" y="983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150472</xdr:rowOff>
    </xdr:from>
    <xdr:ext cx="534377" cy="259045"/>
    <xdr:sp macro="" textlink="">
      <xdr:nvSpPr>
        <xdr:cNvPr id="604" name="テキスト ボックス 603"/>
        <xdr:cNvSpPr txBox="1"/>
      </xdr:nvSpPr>
      <xdr:spPr>
        <a:xfrm>
          <a:off x="12547111" y="992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16706</xdr:rowOff>
    </xdr:from>
    <xdr:to>
      <xdr:col>85</xdr:col>
      <xdr:colOff>126364</xdr:colOff>
      <xdr:row>79</xdr:row>
      <xdr:rowOff>44450</xdr:rowOff>
    </xdr:to>
    <xdr:cxnSp macro="">
      <xdr:nvCxnSpPr>
        <xdr:cNvPr id="628" name="直線コネクタ 627"/>
        <xdr:cNvCxnSpPr/>
      </xdr:nvCxnSpPr>
      <xdr:spPr>
        <a:xfrm flipV="1">
          <a:off x="16317595" y="12018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134833</xdr:rowOff>
    </xdr:from>
    <xdr:ext cx="599010" cy="259045"/>
    <xdr:sp macro="" textlink="">
      <xdr:nvSpPr>
        <xdr:cNvPr id="631" name="災害復旧費最大値テキスト"/>
        <xdr:cNvSpPr txBox="1"/>
      </xdr:nvSpPr>
      <xdr:spPr>
        <a:xfrm>
          <a:off x="16370300" y="117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16706</xdr:rowOff>
    </xdr:from>
    <xdr:to>
      <xdr:col>86</xdr:col>
      <xdr:colOff>25400</xdr:colOff>
      <xdr:row>70</xdr:row>
      <xdr:rowOff>16706</xdr:rowOff>
    </xdr:to>
    <xdr:cxnSp macro="">
      <xdr:nvCxnSpPr>
        <xdr:cNvPr id="632" name="直線コネクタ 631"/>
        <xdr:cNvCxnSpPr/>
      </xdr:nvCxnSpPr>
      <xdr:spPr>
        <a:xfrm>
          <a:off x="16230600" y="1201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139540</xdr:rowOff>
    </xdr:from>
    <xdr:to>
      <xdr:col>85</xdr:col>
      <xdr:colOff>127000</xdr:colOff>
      <xdr:row>73</xdr:row>
      <xdr:rowOff>3748</xdr:rowOff>
    </xdr:to>
    <xdr:cxnSp macro="">
      <xdr:nvCxnSpPr>
        <xdr:cNvPr id="633" name="直線コネクタ 632"/>
        <xdr:cNvCxnSpPr/>
      </xdr:nvCxnSpPr>
      <xdr:spPr>
        <a:xfrm>
          <a:off x="15481300" y="12483940"/>
          <a:ext cx="838200" cy="3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18505</xdr:rowOff>
    </xdr:from>
    <xdr:ext cx="534377" cy="259045"/>
    <xdr:sp macro="" textlink="">
      <xdr:nvSpPr>
        <xdr:cNvPr id="634" name="災害復旧費平均値テキスト"/>
        <xdr:cNvSpPr txBox="1"/>
      </xdr:nvSpPr>
      <xdr:spPr>
        <a:xfrm>
          <a:off x="16370300" y="13391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40078</xdr:rowOff>
    </xdr:from>
    <xdr:to>
      <xdr:col>85</xdr:col>
      <xdr:colOff>177800</xdr:colOff>
      <xdr:row>78</xdr:row>
      <xdr:rowOff>141678</xdr:rowOff>
    </xdr:to>
    <xdr:sp macro="" textlink="">
      <xdr:nvSpPr>
        <xdr:cNvPr id="635" name="フローチャート: 判断 634"/>
        <xdr:cNvSpPr/>
      </xdr:nvSpPr>
      <xdr:spPr>
        <a:xfrm>
          <a:off x="16268700" y="1341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139540</xdr:rowOff>
    </xdr:from>
    <xdr:to>
      <xdr:col>81</xdr:col>
      <xdr:colOff>50800</xdr:colOff>
      <xdr:row>75</xdr:row>
      <xdr:rowOff>163185</xdr:rowOff>
    </xdr:to>
    <xdr:cxnSp macro="">
      <xdr:nvCxnSpPr>
        <xdr:cNvPr id="636" name="直線コネクタ 635"/>
        <xdr:cNvCxnSpPr/>
      </xdr:nvCxnSpPr>
      <xdr:spPr>
        <a:xfrm flipV="1">
          <a:off x="14592300" y="12483940"/>
          <a:ext cx="889000" cy="53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41301</xdr:rowOff>
    </xdr:from>
    <xdr:to>
      <xdr:col>81</xdr:col>
      <xdr:colOff>101600</xdr:colOff>
      <xdr:row>78</xdr:row>
      <xdr:rowOff>142901</xdr:rowOff>
    </xdr:to>
    <xdr:sp macro="" textlink="">
      <xdr:nvSpPr>
        <xdr:cNvPr id="637" name="フローチャート: 判断 636"/>
        <xdr:cNvSpPr/>
      </xdr:nvSpPr>
      <xdr:spPr>
        <a:xfrm>
          <a:off x="15430500" y="1341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134028</xdr:rowOff>
    </xdr:from>
    <xdr:ext cx="534377" cy="259045"/>
    <xdr:sp macro="" textlink="">
      <xdr:nvSpPr>
        <xdr:cNvPr id="638" name="テキスト ボックス 637"/>
        <xdr:cNvSpPr txBox="1"/>
      </xdr:nvSpPr>
      <xdr:spPr>
        <a:xfrm>
          <a:off x="15214111" y="1350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163185</xdr:rowOff>
    </xdr:from>
    <xdr:to>
      <xdr:col>76</xdr:col>
      <xdr:colOff>114300</xdr:colOff>
      <xdr:row>78</xdr:row>
      <xdr:rowOff>125721</xdr:rowOff>
    </xdr:to>
    <xdr:cxnSp macro="">
      <xdr:nvCxnSpPr>
        <xdr:cNvPr id="639" name="直線コネクタ 638"/>
        <xdr:cNvCxnSpPr/>
      </xdr:nvCxnSpPr>
      <xdr:spPr>
        <a:xfrm flipV="1">
          <a:off x="13703300" y="13021935"/>
          <a:ext cx="889000" cy="47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75237</xdr:rowOff>
    </xdr:from>
    <xdr:to>
      <xdr:col>76</xdr:col>
      <xdr:colOff>165100</xdr:colOff>
      <xdr:row>79</xdr:row>
      <xdr:rowOff>5387</xdr:rowOff>
    </xdr:to>
    <xdr:sp macro="" textlink="">
      <xdr:nvSpPr>
        <xdr:cNvPr id="640" name="フローチャート: 判断 639"/>
        <xdr:cNvSpPr/>
      </xdr:nvSpPr>
      <xdr:spPr>
        <a:xfrm>
          <a:off x="14541500" y="1344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167964</xdr:rowOff>
    </xdr:from>
    <xdr:ext cx="534377" cy="259045"/>
    <xdr:sp macro="" textlink="">
      <xdr:nvSpPr>
        <xdr:cNvPr id="641" name="テキスト ボックス 640"/>
        <xdr:cNvSpPr txBox="1"/>
      </xdr:nvSpPr>
      <xdr:spPr>
        <a:xfrm>
          <a:off x="14325111" y="1354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125721</xdr:rowOff>
    </xdr:from>
    <xdr:to>
      <xdr:col>71</xdr:col>
      <xdr:colOff>177800</xdr:colOff>
      <xdr:row>79</xdr:row>
      <xdr:rowOff>5869</xdr:rowOff>
    </xdr:to>
    <xdr:cxnSp macro="">
      <xdr:nvCxnSpPr>
        <xdr:cNvPr id="642" name="直線コネクタ 641"/>
        <xdr:cNvCxnSpPr/>
      </xdr:nvCxnSpPr>
      <xdr:spPr>
        <a:xfrm flipV="1">
          <a:off x="12814300" y="13498821"/>
          <a:ext cx="889000" cy="5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77279</xdr:rowOff>
    </xdr:from>
    <xdr:to>
      <xdr:col>72</xdr:col>
      <xdr:colOff>38100</xdr:colOff>
      <xdr:row>79</xdr:row>
      <xdr:rowOff>7429</xdr:rowOff>
    </xdr:to>
    <xdr:sp macro="" textlink="">
      <xdr:nvSpPr>
        <xdr:cNvPr id="643" name="フローチャート: 判断 642"/>
        <xdr:cNvSpPr/>
      </xdr:nvSpPr>
      <xdr:spPr>
        <a:xfrm>
          <a:off x="13652500" y="1345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170006</xdr:rowOff>
    </xdr:from>
    <xdr:ext cx="534377" cy="259045"/>
    <xdr:sp macro="" textlink="">
      <xdr:nvSpPr>
        <xdr:cNvPr id="644" name="テキスト ボックス 643"/>
        <xdr:cNvSpPr txBox="1"/>
      </xdr:nvSpPr>
      <xdr:spPr>
        <a:xfrm>
          <a:off x="13436111" y="1354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92005</xdr:rowOff>
    </xdr:from>
    <xdr:to>
      <xdr:col>67</xdr:col>
      <xdr:colOff>101600</xdr:colOff>
      <xdr:row>79</xdr:row>
      <xdr:rowOff>22155</xdr:rowOff>
    </xdr:to>
    <xdr:sp macro="" textlink="">
      <xdr:nvSpPr>
        <xdr:cNvPr id="645" name="フローチャート: 判断 644"/>
        <xdr:cNvSpPr/>
      </xdr:nvSpPr>
      <xdr:spPr>
        <a:xfrm>
          <a:off x="127635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38682</xdr:rowOff>
    </xdr:from>
    <xdr:ext cx="534377" cy="259045"/>
    <xdr:sp macro="" textlink="">
      <xdr:nvSpPr>
        <xdr:cNvPr id="646" name="テキスト ボックス 645"/>
        <xdr:cNvSpPr txBox="1"/>
      </xdr:nvSpPr>
      <xdr:spPr>
        <a:xfrm>
          <a:off x="12547111" y="1324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124398</xdr:rowOff>
    </xdr:from>
    <xdr:to>
      <xdr:col>85</xdr:col>
      <xdr:colOff>177800</xdr:colOff>
      <xdr:row>73</xdr:row>
      <xdr:rowOff>54548</xdr:rowOff>
    </xdr:to>
    <xdr:sp macro="" textlink="">
      <xdr:nvSpPr>
        <xdr:cNvPr id="652" name="楕円 651"/>
        <xdr:cNvSpPr/>
      </xdr:nvSpPr>
      <xdr:spPr>
        <a:xfrm>
          <a:off x="16268700" y="124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147275</xdr:rowOff>
    </xdr:from>
    <xdr:ext cx="599010" cy="259045"/>
    <xdr:sp macro="" textlink="">
      <xdr:nvSpPr>
        <xdr:cNvPr id="653" name="災害復旧費該当値テキスト"/>
        <xdr:cNvSpPr txBox="1"/>
      </xdr:nvSpPr>
      <xdr:spPr>
        <a:xfrm>
          <a:off x="16370300" y="1232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88740</xdr:rowOff>
    </xdr:from>
    <xdr:to>
      <xdr:col>81</xdr:col>
      <xdr:colOff>101600</xdr:colOff>
      <xdr:row>73</xdr:row>
      <xdr:rowOff>18890</xdr:rowOff>
    </xdr:to>
    <xdr:sp macro="" textlink="">
      <xdr:nvSpPr>
        <xdr:cNvPr id="654" name="楕円 653"/>
        <xdr:cNvSpPr/>
      </xdr:nvSpPr>
      <xdr:spPr>
        <a:xfrm>
          <a:off x="15430500" y="1243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35417</xdr:rowOff>
    </xdr:from>
    <xdr:ext cx="599010" cy="259045"/>
    <xdr:sp macro="" textlink="">
      <xdr:nvSpPr>
        <xdr:cNvPr id="655" name="テキスト ボックス 654"/>
        <xdr:cNvSpPr txBox="1"/>
      </xdr:nvSpPr>
      <xdr:spPr>
        <a:xfrm>
          <a:off x="15181795" y="1220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112385</xdr:rowOff>
    </xdr:from>
    <xdr:to>
      <xdr:col>76</xdr:col>
      <xdr:colOff>165100</xdr:colOff>
      <xdr:row>76</xdr:row>
      <xdr:rowOff>42534</xdr:rowOff>
    </xdr:to>
    <xdr:sp macro="" textlink="">
      <xdr:nvSpPr>
        <xdr:cNvPr id="656" name="楕円 655"/>
        <xdr:cNvSpPr/>
      </xdr:nvSpPr>
      <xdr:spPr>
        <a:xfrm>
          <a:off x="14541500" y="129711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59062</xdr:rowOff>
    </xdr:from>
    <xdr:ext cx="599010" cy="259045"/>
    <xdr:sp macro="" textlink="">
      <xdr:nvSpPr>
        <xdr:cNvPr id="657" name="テキスト ボックス 656"/>
        <xdr:cNvSpPr txBox="1"/>
      </xdr:nvSpPr>
      <xdr:spPr>
        <a:xfrm>
          <a:off x="14292795" y="1274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74921</xdr:rowOff>
    </xdr:from>
    <xdr:to>
      <xdr:col>72</xdr:col>
      <xdr:colOff>38100</xdr:colOff>
      <xdr:row>79</xdr:row>
      <xdr:rowOff>5071</xdr:rowOff>
    </xdr:to>
    <xdr:sp macro="" textlink="">
      <xdr:nvSpPr>
        <xdr:cNvPr id="658" name="楕円 657"/>
        <xdr:cNvSpPr/>
      </xdr:nvSpPr>
      <xdr:spPr>
        <a:xfrm>
          <a:off x="13652500" y="1344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21598</xdr:rowOff>
    </xdr:from>
    <xdr:ext cx="534377" cy="259045"/>
    <xdr:sp macro="" textlink="">
      <xdr:nvSpPr>
        <xdr:cNvPr id="659" name="テキスト ボックス 658"/>
        <xdr:cNvSpPr txBox="1"/>
      </xdr:nvSpPr>
      <xdr:spPr>
        <a:xfrm>
          <a:off x="13436111" y="1322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126519</xdr:rowOff>
    </xdr:from>
    <xdr:to>
      <xdr:col>67</xdr:col>
      <xdr:colOff>101600</xdr:colOff>
      <xdr:row>79</xdr:row>
      <xdr:rowOff>56669</xdr:rowOff>
    </xdr:to>
    <xdr:sp macro="" textlink="">
      <xdr:nvSpPr>
        <xdr:cNvPr id="660" name="楕円 659"/>
        <xdr:cNvSpPr/>
      </xdr:nvSpPr>
      <xdr:spPr>
        <a:xfrm>
          <a:off x="12763500" y="1349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47796</xdr:rowOff>
    </xdr:from>
    <xdr:ext cx="534377" cy="259045"/>
    <xdr:sp macro="" textlink="">
      <xdr:nvSpPr>
        <xdr:cNvPr id="661" name="テキスト ボックス 660"/>
        <xdr:cNvSpPr txBox="1"/>
      </xdr:nvSpPr>
      <xdr:spPr>
        <a:xfrm>
          <a:off x="12547111" y="135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3" name="直線コネクタ 682"/>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4" name="公債費最小値テキスト"/>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5" name="直線コネクタ 684"/>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6" name="公債費最大値テキスト"/>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7" name="直線コネクタ 686"/>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55308</xdr:rowOff>
    </xdr:from>
    <xdr:to>
      <xdr:col>85</xdr:col>
      <xdr:colOff>127000</xdr:colOff>
      <xdr:row>97</xdr:row>
      <xdr:rowOff>81263</xdr:rowOff>
    </xdr:to>
    <xdr:cxnSp macro="">
      <xdr:nvCxnSpPr>
        <xdr:cNvPr id="688" name="直線コネクタ 687"/>
        <xdr:cNvCxnSpPr/>
      </xdr:nvCxnSpPr>
      <xdr:spPr>
        <a:xfrm>
          <a:off x="15481300" y="16685958"/>
          <a:ext cx="838200" cy="2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162572</xdr:rowOff>
    </xdr:from>
    <xdr:ext cx="599010" cy="259045"/>
    <xdr:sp macro="" textlink="">
      <xdr:nvSpPr>
        <xdr:cNvPr id="689" name="公債費平均値テキスト"/>
        <xdr:cNvSpPr txBox="1"/>
      </xdr:nvSpPr>
      <xdr:spPr>
        <a:xfrm>
          <a:off x="16370300" y="16450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90" name="フローチャート: 判断 689"/>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55308</xdr:rowOff>
    </xdr:from>
    <xdr:to>
      <xdr:col>81</xdr:col>
      <xdr:colOff>50800</xdr:colOff>
      <xdr:row>97</xdr:row>
      <xdr:rowOff>71462</xdr:rowOff>
    </xdr:to>
    <xdr:cxnSp macro="">
      <xdr:nvCxnSpPr>
        <xdr:cNvPr id="691" name="直線コネクタ 690"/>
        <xdr:cNvCxnSpPr/>
      </xdr:nvCxnSpPr>
      <xdr:spPr>
        <a:xfrm flipV="1">
          <a:off x="14592300" y="16685958"/>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2" name="フローチャート: 判断 691"/>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90467</xdr:rowOff>
    </xdr:from>
    <xdr:ext cx="599010" cy="259045"/>
    <xdr:sp macro="" textlink="">
      <xdr:nvSpPr>
        <xdr:cNvPr id="693" name="テキスト ボックス 692"/>
        <xdr:cNvSpPr txBox="1"/>
      </xdr:nvSpPr>
      <xdr:spPr>
        <a:xfrm>
          <a:off x="15181795" y="1637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66870</xdr:rowOff>
    </xdr:from>
    <xdr:to>
      <xdr:col>76</xdr:col>
      <xdr:colOff>114300</xdr:colOff>
      <xdr:row>97</xdr:row>
      <xdr:rowOff>71462</xdr:rowOff>
    </xdr:to>
    <xdr:cxnSp macro="">
      <xdr:nvCxnSpPr>
        <xdr:cNvPr id="694" name="直線コネクタ 693"/>
        <xdr:cNvCxnSpPr/>
      </xdr:nvCxnSpPr>
      <xdr:spPr>
        <a:xfrm>
          <a:off x="13703300" y="16697520"/>
          <a:ext cx="889000" cy="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88548</xdr:rowOff>
    </xdr:from>
    <xdr:to>
      <xdr:col>76</xdr:col>
      <xdr:colOff>165100</xdr:colOff>
      <xdr:row>97</xdr:row>
      <xdr:rowOff>18698</xdr:rowOff>
    </xdr:to>
    <xdr:sp macro="" textlink="">
      <xdr:nvSpPr>
        <xdr:cNvPr id="695" name="フローチャート: 判断 694"/>
        <xdr:cNvSpPr/>
      </xdr:nvSpPr>
      <xdr:spPr>
        <a:xfrm>
          <a:off x="14541500" y="1654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35225</xdr:rowOff>
    </xdr:from>
    <xdr:ext cx="599010" cy="259045"/>
    <xdr:sp macro="" textlink="">
      <xdr:nvSpPr>
        <xdr:cNvPr id="696" name="テキスト ボックス 695"/>
        <xdr:cNvSpPr txBox="1"/>
      </xdr:nvSpPr>
      <xdr:spPr>
        <a:xfrm>
          <a:off x="14292795" y="1632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66870</xdr:rowOff>
    </xdr:from>
    <xdr:to>
      <xdr:col>71</xdr:col>
      <xdr:colOff>177800</xdr:colOff>
      <xdr:row>97</xdr:row>
      <xdr:rowOff>68652</xdr:rowOff>
    </xdr:to>
    <xdr:cxnSp macro="">
      <xdr:nvCxnSpPr>
        <xdr:cNvPr id="697" name="直線コネクタ 696"/>
        <xdr:cNvCxnSpPr/>
      </xdr:nvCxnSpPr>
      <xdr:spPr>
        <a:xfrm flipV="1">
          <a:off x="12814300" y="16697520"/>
          <a:ext cx="889000" cy="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98661</xdr:rowOff>
    </xdr:from>
    <xdr:to>
      <xdr:col>72</xdr:col>
      <xdr:colOff>38100</xdr:colOff>
      <xdr:row>97</xdr:row>
      <xdr:rowOff>28811</xdr:rowOff>
    </xdr:to>
    <xdr:sp macro="" textlink="">
      <xdr:nvSpPr>
        <xdr:cNvPr id="698" name="フローチャート: 判断 697"/>
        <xdr:cNvSpPr/>
      </xdr:nvSpPr>
      <xdr:spPr>
        <a:xfrm>
          <a:off x="13652500" y="165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45338</xdr:rowOff>
    </xdr:from>
    <xdr:ext cx="599010" cy="259045"/>
    <xdr:sp macro="" textlink="">
      <xdr:nvSpPr>
        <xdr:cNvPr id="699" name="テキスト ボックス 698"/>
        <xdr:cNvSpPr txBox="1"/>
      </xdr:nvSpPr>
      <xdr:spPr>
        <a:xfrm>
          <a:off x="13403795" y="1633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103360</xdr:rowOff>
    </xdr:from>
    <xdr:to>
      <xdr:col>67</xdr:col>
      <xdr:colOff>101600</xdr:colOff>
      <xdr:row>97</xdr:row>
      <xdr:rowOff>33510</xdr:rowOff>
    </xdr:to>
    <xdr:sp macro="" textlink="">
      <xdr:nvSpPr>
        <xdr:cNvPr id="700" name="フローチャート: 判断 699"/>
        <xdr:cNvSpPr/>
      </xdr:nvSpPr>
      <xdr:spPr>
        <a:xfrm>
          <a:off x="12763500" y="165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50037</xdr:rowOff>
    </xdr:from>
    <xdr:ext cx="599010" cy="259045"/>
    <xdr:sp macro="" textlink="">
      <xdr:nvSpPr>
        <xdr:cNvPr id="701" name="テキスト ボックス 700"/>
        <xdr:cNvSpPr txBox="1"/>
      </xdr:nvSpPr>
      <xdr:spPr>
        <a:xfrm>
          <a:off x="12514795" y="1633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30463</xdr:rowOff>
    </xdr:from>
    <xdr:to>
      <xdr:col>85</xdr:col>
      <xdr:colOff>177800</xdr:colOff>
      <xdr:row>97</xdr:row>
      <xdr:rowOff>132063</xdr:rowOff>
    </xdr:to>
    <xdr:sp macro="" textlink="">
      <xdr:nvSpPr>
        <xdr:cNvPr id="707" name="楕円 706"/>
        <xdr:cNvSpPr/>
      </xdr:nvSpPr>
      <xdr:spPr>
        <a:xfrm>
          <a:off x="16268700" y="166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8890</xdr:rowOff>
    </xdr:from>
    <xdr:ext cx="599010" cy="259045"/>
    <xdr:sp macro="" textlink="">
      <xdr:nvSpPr>
        <xdr:cNvPr id="708" name="公債費該当値テキスト"/>
        <xdr:cNvSpPr txBox="1"/>
      </xdr:nvSpPr>
      <xdr:spPr>
        <a:xfrm>
          <a:off x="16370300" y="16639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4508</xdr:rowOff>
    </xdr:from>
    <xdr:to>
      <xdr:col>81</xdr:col>
      <xdr:colOff>101600</xdr:colOff>
      <xdr:row>97</xdr:row>
      <xdr:rowOff>106108</xdr:rowOff>
    </xdr:to>
    <xdr:sp macro="" textlink="">
      <xdr:nvSpPr>
        <xdr:cNvPr id="709" name="楕円 708"/>
        <xdr:cNvSpPr/>
      </xdr:nvSpPr>
      <xdr:spPr>
        <a:xfrm>
          <a:off x="15430500" y="1663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97235</xdr:rowOff>
    </xdr:from>
    <xdr:ext cx="599010" cy="259045"/>
    <xdr:sp macro="" textlink="">
      <xdr:nvSpPr>
        <xdr:cNvPr id="710" name="テキスト ボックス 709"/>
        <xdr:cNvSpPr txBox="1"/>
      </xdr:nvSpPr>
      <xdr:spPr>
        <a:xfrm>
          <a:off x="15181795" y="16727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20662</xdr:rowOff>
    </xdr:from>
    <xdr:to>
      <xdr:col>76</xdr:col>
      <xdr:colOff>165100</xdr:colOff>
      <xdr:row>97</xdr:row>
      <xdr:rowOff>122262</xdr:rowOff>
    </xdr:to>
    <xdr:sp macro="" textlink="">
      <xdr:nvSpPr>
        <xdr:cNvPr id="711" name="楕円 710"/>
        <xdr:cNvSpPr/>
      </xdr:nvSpPr>
      <xdr:spPr>
        <a:xfrm>
          <a:off x="14541500" y="1665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113389</xdr:rowOff>
    </xdr:from>
    <xdr:ext cx="599010" cy="259045"/>
    <xdr:sp macro="" textlink="">
      <xdr:nvSpPr>
        <xdr:cNvPr id="712" name="テキスト ボックス 711"/>
        <xdr:cNvSpPr txBox="1"/>
      </xdr:nvSpPr>
      <xdr:spPr>
        <a:xfrm>
          <a:off x="14292795" y="1674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16070</xdr:rowOff>
    </xdr:from>
    <xdr:to>
      <xdr:col>72</xdr:col>
      <xdr:colOff>38100</xdr:colOff>
      <xdr:row>97</xdr:row>
      <xdr:rowOff>117670</xdr:rowOff>
    </xdr:to>
    <xdr:sp macro="" textlink="">
      <xdr:nvSpPr>
        <xdr:cNvPr id="713" name="楕円 712"/>
        <xdr:cNvSpPr/>
      </xdr:nvSpPr>
      <xdr:spPr>
        <a:xfrm>
          <a:off x="13652500" y="1664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108797</xdr:rowOff>
    </xdr:from>
    <xdr:ext cx="599010" cy="259045"/>
    <xdr:sp macro="" textlink="">
      <xdr:nvSpPr>
        <xdr:cNvPr id="714" name="テキスト ボックス 713"/>
        <xdr:cNvSpPr txBox="1"/>
      </xdr:nvSpPr>
      <xdr:spPr>
        <a:xfrm>
          <a:off x="13403795" y="16739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17852</xdr:rowOff>
    </xdr:from>
    <xdr:to>
      <xdr:col>67</xdr:col>
      <xdr:colOff>101600</xdr:colOff>
      <xdr:row>97</xdr:row>
      <xdr:rowOff>119452</xdr:rowOff>
    </xdr:to>
    <xdr:sp macro="" textlink="">
      <xdr:nvSpPr>
        <xdr:cNvPr id="715" name="楕円 714"/>
        <xdr:cNvSpPr/>
      </xdr:nvSpPr>
      <xdr:spPr>
        <a:xfrm>
          <a:off x="12763500" y="166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110579</xdr:rowOff>
    </xdr:from>
    <xdr:ext cx="599010" cy="259045"/>
    <xdr:sp macro="" textlink="">
      <xdr:nvSpPr>
        <xdr:cNvPr id="716" name="テキスト ボックス 715"/>
        <xdr:cNvSpPr txBox="1"/>
      </xdr:nvSpPr>
      <xdr:spPr>
        <a:xfrm>
          <a:off x="12514795" y="1674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0" name="直線コネクタ 739"/>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1" name="諸支出金最小値テキスト"/>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43" name="諸支出金最大値テキスト"/>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平均値テキスト"/>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フローチャート: 判断 746"/>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4318</xdr:rowOff>
    </xdr:from>
    <xdr:to>
      <xdr:col>112</xdr:col>
      <xdr:colOff>38100</xdr:colOff>
      <xdr:row>31</xdr:row>
      <xdr:rowOff>105918</xdr:rowOff>
    </xdr:to>
    <xdr:sp macro="" textlink="">
      <xdr:nvSpPr>
        <xdr:cNvPr id="749" name="フローチャート: 判断 748"/>
        <xdr:cNvSpPr/>
      </xdr:nvSpPr>
      <xdr:spPr>
        <a:xfrm>
          <a:off x="21272500" y="531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122445</xdr:rowOff>
    </xdr:from>
    <xdr:ext cx="469744" cy="259045"/>
    <xdr:sp macro="" textlink="">
      <xdr:nvSpPr>
        <xdr:cNvPr id="750" name="テキスト ボックス 749"/>
        <xdr:cNvSpPr txBox="1"/>
      </xdr:nvSpPr>
      <xdr:spPr>
        <a:xfrm>
          <a:off x="21088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118618</xdr:rowOff>
    </xdr:from>
    <xdr:to>
      <xdr:col>107</xdr:col>
      <xdr:colOff>101600</xdr:colOff>
      <xdr:row>37</xdr:row>
      <xdr:rowOff>48768</xdr:rowOff>
    </xdr:to>
    <xdr:sp macro="" textlink="">
      <xdr:nvSpPr>
        <xdr:cNvPr id="752" name="フローチャート: 判断 751"/>
        <xdr:cNvSpPr/>
      </xdr:nvSpPr>
      <xdr:spPr>
        <a:xfrm>
          <a:off x="20383500" y="629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65295</xdr:rowOff>
    </xdr:from>
    <xdr:ext cx="378565" cy="259045"/>
    <xdr:sp macro="" textlink="">
      <xdr:nvSpPr>
        <xdr:cNvPr id="753" name="テキスト ボックス 752"/>
        <xdr:cNvSpPr txBox="1"/>
      </xdr:nvSpPr>
      <xdr:spPr>
        <a:xfrm>
          <a:off x="20245017" y="6066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24130</xdr:rowOff>
    </xdr:from>
    <xdr:to>
      <xdr:col>102</xdr:col>
      <xdr:colOff>165100</xdr:colOff>
      <xdr:row>37</xdr:row>
      <xdr:rowOff>125730</xdr:rowOff>
    </xdr:to>
    <xdr:sp macro="" textlink="">
      <xdr:nvSpPr>
        <xdr:cNvPr id="755" name="フローチャート: 判断 754"/>
        <xdr:cNvSpPr/>
      </xdr:nvSpPr>
      <xdr:spPr>
        <a:xfrm>
          <a:off x="19494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142257</xdr:rowOff>
    </xdr:from>
    <xdr:ext cx="378565" cy="259045"/>
    <xdr:sp macro="" textlink="">
      <xdr:nvSpPr>
        <xdr:cNvPr id="756" name="テキスト ボックス 755"/>
        <xdr:cNvSpPr txBox="1"/>
      </xdr:nvSpPr>
      <xdr:spPr>
        <a:xfrm>
          <a:off x="19356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126238</xdr:rowOff>
    </xdr:from>
    <xdr:to>
      <xdr:col>98</xdr:col>
      <xdr:colOff>38100</xdr:colOff>
      <xdr:row>38</xdr:row>
      <xdr:rowOff>56388</xdr:rowOff>
    </xdr:to>
    <xdr:sp macro="" textlink="">
      <xdr:nvSpPr>
        <xdr:cNvPr id="757" name="フローチャート: 判断 756"/>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72915</xdr:rowOff>
    </xdr:from>
    <xdr:ext cx="378565" cy="259045"/>
    <xdr:sp macro="" textlink="">
      <xdr:nvSpPr>
        <xdr:cNvPr id="758" name="テキスト ボックス 757"/>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65" name="諸支出金該当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244,827</a:t>
          </a:r>
          <a:r>
            <a:rPr kumimoji="1" lang="ja-JP" altLang="en-US" sz="1300">
              <a:latin typeface="ＭＳ Ｐゴシック" panose="020B0600070205080204" pitchFamily="50" charset="-128"/>
              <a:ea typeface="ＭＳ Ｐゴシック" panose="020B0600070205080204" pitchFamily="50" charset="-128"/>
            </a:rPr>
            <a:t>円となっており、前年比</a:t>
          </a:r>
          <a:r>
            <a:rPr kumimoji="1" lang="en-US" altLang="ja-JP" sz="1300">
              <a:latin typeface="ＭＳ Ｐゴシック" panose="020B0600070205080204" pitchFamily="50" charset="-128"/>
              <a:ea typeface="ＭＳ Ｐゴシック" panose="020B0600070205080204" pitchFamily="50" charset="-128"/>
            </a:rPr>
            <a:t>24,320</a:t>
          </a:r>
          <a:r>
            <a:rPr kumimoji="1" lang="ja-JP" altLang="en-US" sz="1300">
              <a:latin typeface="ＭＳ Ｐゴシック" panose="020B0600070205080204" pitchFamily="50" charset="-128"/>
              <a:ea typeface="ＭＳ Ｐゴシック" panose="020B0600070205080204" pitchFamily="50" charset="-128"/>
            </a:rPr>
            <a:t>円の減となっている。子育て世帯臨時特別給付金の減が主な要因である。</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140,930</a:t>
          </a:r>
          <a:r>
            <a:rPr kumimoji="1" lang="ja-JP" altLang="en-US" sz="1300">
              <a:latin typeface="ＭＳ Ｐゴシック" panose="020B0600070205080204" pitchFamily="50" charset="-128"/>
              <a:ea typeface="ＭＳ Ｐゴシック" panose="020B0600070205080204" pitchFamily="50" charset="-128"/>
            </a:rPr>
            <a:t>円となっており、前年比</a:t>
          </a:r>
          <a:r>
            <a:rPr kumimoji="1" lang="en-US" altLang="ja-JP" sz="1300">
              <a:latin typeface="ＭＳ Ｐゴシック" panose="020B0600070205080204" pitchFamily="50" charset="-128"/>
              <a:ea typeface="ＭＳ Ｐゴシック" panose="020B0600070205080204" pitchFamily="50" charset="-128"/>
            </a:rPr>
            <a:t>45,590</a:t>
          </a:r>
          <a:r>
            <a:rPr kumimoji="1" lang="ja-JP" altLang="en-US" sz="1300">
              <a:latin typeface="ＭＳ Ｐゴシック" panose="020B0600070205080204" pitchFamily="50" charset="-128"/>
              <a:ea typeface="ＭＳ Ｐゴシック" panose="020B0600070205080204" pitchFamily="50" charset="-128"/>
            </a:rPr>
            <a:t>円の増となっているが、川辺川土地改良事業償還金</a:t>
          </a:r>
          <a:r>
            <a:rPr kumimoji="1" lang="en-US" altLang="ja-JP" sz="1300">
              <a:latin typeface="ＭＳ Ｐゴシック" panose="020B0600070205080204" pitchFamily="50" charset="-128"/>
              <a:ea typeface="ＭＳ Ｐゴシック" panose="020B0600070205080204" pitchFamily="50" charset="-128"/>
            </a:rPr>
            <a:t>181,888</a:t>
          </a:r>
          <a:r>
            <a:rPr kumimoji="1" lang="ja-JP" altLang="en-US" sz="1300">
              <a:latin typeface="ＭＳ Ｐゴシック" panose="020B0600070205080204" pitchFamily="50" charset="-128"/>
              <a:ea typeface="ＭＳ Ｐゴシック" panose="020B0600070205080204" pitchFamily="50" charset="-128"/>
            </a:rPr>
            <a:t>千円の増によるものである。</a:t>
          </a:r>
        </a:p>
        <a:p>
          <a:r>
            <a:rPr kumimoji="1" lang="ja-JP" altLang="en-US" sz="1300">
              <a:latin typeface="ＭＳ Ｐゴシック" panose="020B0600070205080204" pitchFamily="50" charset="-128"/>
              <a:ea typeface="ＭＳ Ｐゴシック" panose="020B0600070205080204" pitchFamily="50" charset="-128"/>
            </a:rPr>
            <a:t>・災害復旧費は、住民一人当たり</a:t>
          </a:r>
          <a:r>
            <a:rPr kumimoji="1" lang="en-US" altLang="ja-JP" sz="1300">
              <a:latin typeface="ＭＳ Ｐゴシック" panose="020B0600070205080204" pitchFamily="50" charset="-128"/>
              <a:ea typeface="ＭＳ Ｐゴシック" panose="020B0600070205080204" pitchFamily="50" charset="-128"/>
            </a:rPr>
            <a:t>280,683</a:t>
          </a:r>
          <a:r>
            <a:rPr kumimoji="1" lang="ja-JP" altLang="en-US" sz="1300">
              <a:latin typeface="ＭＳ Ｐゴシック" panose="020B0600070205080204" pitchFamily="50" charset="-128"/>
              <a:ea typeface="ＭＳ Ｐゴシック" panose="020B0600070205080204" pitchFamily="50" charset="-128"/>
            </a:rPr>
            <a:t>千円となっており、前年比</a:t>
          </a:r>
          <a:r>
            <a:rPr kumimoji="1" lang="en-US" altLang="ja-JP" sz="1300">
              <a:latin typeface="ＭＳ Ｐゴシック" panose="020B0600070205080204" pitchFamily="50" charset="-128"/>
              <a:ea typeface="ＭＳ Ｐゴシック" panose="020B0600070205080204" pitchFamily="50" charset="-128"/>
            </a:rPr>
            <a:t>9,359</a:t>
          </a:r>
          <a:r>
            <a:rPr kumimoji="1" lang="ja-JP" altLang="en-US" sz="1300">
              <a:latin typeface="ＭＳ Ｐゴシック" panose="020B0600070205080204" pitchFamily="50" charset="-128"/>
              <a:ea typeface="ＭＳ Ｐゴシック" panose="020B0600070205080204" pitchFamily="50" charset="-128"/>
            </a:rPr>
            <a:t>円の減となっているが、平均を大幅に上回っている。令和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月豪雨災害復旧事業の竣工状況が進んだことによるものであるが、</a:t>
          </a:r>
          <a:r>
            <a:rPr kumimoji="1" lang="en-US" altLang="ja-JP" sz="1300">
              <a:latin typeface="ＭＳ Ｐゴシック" panose="020B0600070205080204" pitchFamily="50" charset="-128"/>
              <a:ea typeface="ＭＳ Ｐゴシック" panose="020B0600070205080204" pitchFamily="50" charset="-128"/>
            </a:rPr>
            <a:t>R6</a:t>
          </a:r>
          <a:r>
            <a:rPr kumimoji="1" lang="ja-JP" altLang="en-US" sz="1300">
              <a:latin typeface="ＭＳ Ｐゴシック" panose="020B0600070205080204" pitchFamily="50" charset="-128"/>
              <a:ea typeface="ＭＳ Ｐゴシック" panose="020B0600070205080204" pitchFamily="50" charset="-128"/>
            </a:rPr>
            <a:t>年度まで事業が残っている状況である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63,351</a:t>
          </a:r>
          <a:r>
            <a:rPr kumimoji="1" lang="ja-JP" altLang="en-US" sz="1300">
              <a:latin typeface="ＭＳ Ｐゴシック" panose="020B0600070205080204" pitchFamily="50" charset="-128"/>
              <a:ea typeface="ＭＳ Ｐゴシック" panose="020B0600070205080204" pitchFamily="50" charset="-128"/>
            </a:rPr>
            <a:t>円となっており、前年比</a:t>
          </a:r>
          <a:r>
            <a:rPr kumimoji="1" lang="en-US" altLang="ja-JP" sz="1300">
              <a:latin typeface="ＭＳ Ｐゴシック" panose="020B0600070205080204" pitchFamily="50" charset="-128"/>
              <a:ea typeface="ＭＳ Ｐゴシック" panose="020B0600070205080204" pitchFamily="50" charset="-128"/>
            </a:rPr>
            <a:t>22,287</a:t>
          </a:r>
          <a:r>
            <a:rPr kumimoji="1" lang="ja-JP" altLang="en-US" sz="1300">
              <a:latin typeface="ＭＳ Ｐゴシック" panose="020B0600070205080204" pitchFamily="50" charset="-128"/>
              <a:ea typeface="ＭＳ Ｐゴシック" panose="020B0600070205080204" pitchFamily="50" charset="-128"/>
            </a:rPr>
            <a:t>円の増となっているが、災害復旧事業の進捗状況により、道路橋梁の補修等の事業の執行が進んだことが要因である。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117,884</a:t>
          </a:r>
          <a:r>
            <a:rPr kumimoji="1" lang="ja-JP" altLang="en-US" sz="1300">
              <a:latin typeface="ＭＳ Ｐゴシック" panose="020B0600070205080204" pitchFamily="50" charset="-128"/>
              <a:ea typeface="ＭＳ Ｐゴシック" panose="020B0600070205080204" pitchFamily="50" charset="-128"/>
            </a:rPr>
            <a:t>円となっており、前年比</a:t>
          </a:r>
          <a:r>
            <a:rPr kumimoji="1" lang="en-US" altLang="ja-JP" sz="1300">
              <a:latin typeface="ＭＳ Ｐゴシック" panose="020B0600070205080204" pitchFamily="50" charset="-128"/>
              <a:ea typeface="ＭＳ Ｐゴシック" panose="020B0600070205080204" pitchFamily="50" charset="-128"/>
            </a:rPr>
            <a:t>20,311</a:t>
          </a:r>
          <a:r>
            <a:rPr kumimoji="1" lang="ja-JP" altLang="en-US" sz="1300">
              <a:latin typeface="ＭＳ Ｐゴシック" panose="020B0600070205080204" pitchFamily="50" charset="-128"/>
              <a:ea typeface="ＭＳ Ｐゴシック" panose="020B0600070205080204" pitchFamily="50" charset="-128"/>
            </a:rPr>
            <a:t>円の増となっているが、学校施設の大規模改修</a:t>
          </a:r>
          <a:r>
            <a:rPr kumimoji="1" lang="en-US" altLang="ja-JP" sz="1300">
              <a:latin typeface="ＭＳ Ｐゴシック" panose="020B0600070205080204" pitchFamily="50" charset="-128"/>
              <a:ea typeface="ＭＳ Ｐゴシック" panose="020B0600070205080204" pitchFamily="50" charset="-128"/>
            </a:rPr>
            <a:t>103,766</a:t>
          </a:r>
          <a:r>
            <a:rPr kumimoji="1" lang="ja-JP" altLang="en-US" sz="1300">
              <a:latin typeface="ＭＳ Ｐゴシック" panose="020B0600070205080204" pitchFamily="50" charset="-128"/>
              <a:ea typeface="ＭＳ Ｐゴシック" panose="020B0600070205080204" pitchFamily="50" charset="-128"/>
            </a:rPr>
            <a:t>千円の増によるものである。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74,521</a:t>
          </a:r>
          <a:r>
            <a:rPr kumimoji="1" lang="ja-JP" altLang="en-US" sz="1300">
              <a:latin typeface="ＭＳ Ｐゴシック" panose="020B0600070205080204" pitchFamily="50" charset="-128"/>
              <a:ea typeface="ＭＳ Ｐゴシック" panose="020B0600070205080204" pitchFamily="50" charset="-128"/>
            </a:rPr>
            <a:t>円となっており、前年比</a:t>
          </a:r>
          <a:r>
            <a:rPr kumimoji="1" lang="en-US" altLang="ja-JP" sz="1300">
              <a:latin typeface="ＭＳ Ｐゴシック" panose="020B0600070205080204" pitchFamily="50" charset="-128"/>
              <a:ea typeface="ＭＳ Ｐゴシック" panose="020B0600070205080204" pitchFamily="50" charset="-128"/>
            </a:rPr>
            <a:t>11,395</a:t>
          </a:r>
          <a:r>
            <a:rPr kumimoji="1" lang="ja-JP" altLang="en-US" sz="1300">
              <a:latin typeface="ＭＳ Ｐゴシック" panose="020B0600070205080204" pitchFamily="50" charset="-128"/>
              <a:ea typeface="ＭＳ Ｐゴシック" panose="020B0600070205080204" pitchFamily="50" charset="-128"/>
            </a:rPr>
            <a:t>円の減となっている。簡易水道事業操出金</a:t>
          </a:r>
          <a:r>
            <a:rPr kumimoji="1" lang="en-US" altLang="ja-JP" sz="1300">
              <a:latin typeface="ＭＳ Ｐゴシック" panose="020B0600070205080204" pitchFamily="50" charset="-128"/>
              <a:ea typeface="ＭＳ Ｐゴシック" panose="020B0600070205080204" pitchFamily="50" charset="-128"/>
            </a:rPr>
            <a:t>25,266</a:t>
          </a:r>
          <a:r>
            <a:rPr kumimoji="1" lang="ja-JP" altLang="en-US" sz="1300">
              <a:latin typeface="ＭＳ Ｐゴシック" panose="020B0600070205080204" pitchFamily="50" charset="-128"/>
              <a:ea typeface="ＭＳ Ｐゴシック" panose="020B0600070205080204" pitchFamily="50" charset="-128"/>
            </a:rPr>
            <a:t>千円の減が主な要因である。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年度は前年度と比較すると実質単年度収支が地方交付税の減により、</a:t>
          </a:r>
          <a:r>
            <a:rPr kumimoji="1" lang="en-US" altLang="ja-JP" sz="1400">
              <a:latin typeface="ＭＳ ゴシック" pitchFamily="49" charset="-128"/>
              <a:ea typeface="ＭＳ ゴシック" pitchFamily="49" charset="-128"/>
            </a:rPr>
            <a:t>3.57</a:t>
          </a:r>
          <a:r>
            <a:rPr kumimoji="1" lang="ja-JP" altLang="en-US" sz="1400">
              <a:latin typeface="ＭＳ ゴシック" pitchFamily="49" charset="-128"/>
              <a:ea typeface="ＭＳ ゴシック" pitchFamily="49" charset="-128"/>
            </a:rPr>
            <a:t>％の減となったものの、財政調整基金へ</a:t>
          </a:r>
          <a:r>
            <a:rPr kumimoji="1" lang="en-US" altLang="ja-JP" sz="1400">
              <a:latin typeface="ＭＳ ゴシック" pitchFamily="49" charset="-128"/>
              <a:ea typeface="ＭＳ ゴシック" pitchFamily="49" charset="-128"/>
            </a:rPr>
            <a:t>160,000</a:t>
          </a:r>
          <a:r>
            <a:rPr kumimoji="1" lang="ja-JP" altLang="en-US" sz="1400">
              <a:latin typeface="ＭＳ ゴシック" pitchFamily="49" charset="-128"/>
              <a:ea typeface="ＭＳ ゴシック" pitchFamily="49" charset="-128"/>
            </a:rPr>
            <a:t>千円の積戻しが実施できた結果、基金残高が</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年度時の水準まで比率が増加した。今後生活インフラの長寿命化を計画的に実施するため、事業の優先順位をつけ、実質単年度収支がプラスで推移するような計画的な事業実施に努めていく。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後期高齢者医療事業にて赤字決算が続いているが、令和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年度においては、前年度より</a:t>
          </a:r>
          <a:r>
            <a:rPr kumimoji="1" lang="en-US" altLang="ja-JP" sz="1400">
              <a:latin typeface="ＭＳ ゴシック" pitchFamily="49" charset="-128"/>
              <a:ea typeface="ＭＳ ゴシック" pitchFamily="49" charset="-128"/>
            </a:rPr>
            <a:t>0.07</a:t>
          </a:r>
          <a:r>
            <a:rPr kumimoji="1" lang="ja-JP" altLang="en-US" sz="1400">
              <a:latin typeface="ＭＳ ゴシック" pitchFamily="49" charset="-128"/>
              <a:ea typeface="ＭＳ ゴシック" pitchFamily="49" charset="-128"/>
            </a:rPr>
            <a:t>％の減となった。一般会計においては、前年度より依然</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を超える水準となっている。これは普通交付税、特別交付税が前年度より減になったものの、個人住民税の所得割が増となり、公債費や操出金も減となったことにより黒字幅が拡大したことによる。国民健康保険事業における黒字の比率が小さくなってきているのは高齢化によるものであるため、今後介護保険事業の適正な財政運営が必須となってくると推察される。よって、基準外繰出金が発生しないよう努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5343308</v>
      </c>
      <c r="BO4" s="415"/>
      <c r="BP4" s="415"/>
      <c r="BQ4" s="415"/>
      <c r="BR4" s="415"/>
      <c r="BS4" s="415"/>
      <c r="BT4" s="415"/>
      <c r="BU4" s="416"/>
      <c r="BV4" s="414">
        <v>5222295</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32.700000000000003</v>
      </c>
      <c r="CU4" s="589"/>
      <c r="CV4" s="589"/>
      <c r="CW4" s="589"/>
      <c r="CX4" s="589"/>
      <c r="CY4" s="589"/>
      <c r="CZ4" s="589"/>
      <c r="DA4" s="590"/>
      <c r="DB4" s="588">
        <v>31.1</v>
      </c>
      <c r="DC4" s="589"/>
      <c r="DD4" s="589"/>
      <c r="DE4" s="589"/>
      <c r="DF4" s="589"/>
      <c r="DG4" s="589"/>
      <c r="DH4" s="589"/>
      <c r="DI4" s="590"/>
    </row>
    <row r="5" spans="1:119" ht="18.75" customHeight="1" x14ac:dyDescent="0.2">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4666383</v>
      </c>
      <c r="BO5" s="420"/>
      <c r="BP5" s="420"/>
      <c r="BQ5" s="420"/>
      <c r="BR5" s="420"/>
      <c r="BS5" s="420"/>
      <c r="BT5" s="420"/>
      <c r="BU5" s="421"/>
      <c r="BV5" s="419">
        <v>4524670</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87.8</v>
      </c>
      <c r="CU5" s="390"/>
      <c r="CV5" s="390"/>
      <c r="CW5" s="390"/>
      <c r="CX5" s="390"/>
      <c r="CY5" s="390"/>
      <c r="CZ5" s="390"/>
      <c r="DA5" s="391"/>
      <c r="DB5" s="389">
        <v>86.1</v>
      </c>
      <c r="DC5" s="390"/>
      <c r="DD5" s="390"/>
      <c r="DE5" s="390"/>
      <c r="DF5" s="390"/>
      <c r="DG5" s="390"/>
      <c r="DH5" s="390"/>
      <c r="DI5" s="391"/>
    </row>
    <row r="6" spans="1:119" ht="18.75" customHeight="1" x14ac:dyDescent="0.2">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96</v>
      </c>
      <c r="AV6" s="467"/>
      <c r="AW6" s="467"/>
      <c r="AX6" s="467"/>
      <c r="AY6" s="399" t="s">
        <v>104</v>
      </c>
      <c r="AZ6" s="400"/>
      <c r="BA6" s="400"/>
      <c r="BB6" s="400"/>
      <c r="BC6" s="400"/>
      <c r="BD6" s="400"/>
      <c r="BE6" s="400"/>
      <c r="BF6" s="400"/>
      <c r="BG6" s="400"/>
      <c r="BH6" s="400"/>
      <c r="BI6" s="400"/>
      <c r="BJ6" s="400"/>
      <c r="BK6" s="400"/>
      <c r="BL6" s="400"/>
      <c r="BM6" s="401"/>
      <c r="BN6" s="419">
        <v>676925</v>
      </c>
      <c r="BO6" s="420"/>
      <c r="BP6" s="420"/>
      <c r="BQ6" s="420"/>
      <c r="BR6" s="420"/>
      <c r="BS6" s="420"/>
      <c r="BT6" s="420"/>
      <c r="BU6" s="421"/>
      <c r="BV6" s="419">
        <v>697625</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88.5</v>
      </c>
      <c r="CU6" s="563"/>
      <c r="CV6" s="563"/>
      <c r="CW6" s="563"/>
      <c r="CX6" s="563"/>
      <c r="CY6" s="563"/>
      <c r="CZ6" s="563"/>
      <c r="DA6" s="564"/>
      <c r="DB6" s="562">
        <v>88</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107</v>
      </c>
      <c r="AV7" s="467"/>
      <c r="AW7" s="467"/>
      <c r="AX7" s="467"/>
      <c r="AY7" s="399" t="s">
        <v>108</v>
      </c>
      <c r="AZ7" s="400"/>
      <c r="BA7" s="400"/>
      <c r="BB7" s="400"/>
      <c r="BC7" s="400"/>
      <c r="BD7" s="400"/>
      <c r="BE7" s="400"/>
      <c r="BF7" s="400"/>
      <c r="BG7" s="400"/>
      <c r="BH7" s="400"/>
      <c r="BI7" s="400"/>
      <c r="BJ7" s="400"/>
      <c r="BK7" s="400"/>
      <c r="BL7" s="400"/>
      <c r="BM7" s="401"/>
      <c r="BN7" s="419">
        <v>14300</v>
      </c>
      <c r="BO7" s="420"/>
      <c r="BP7" s="420"/>
      <c r="BQ7" s="420"/>
      <c r="BR7" s="420"/>
      <c r="BS7" s="420"/>
      <c r="BT7" s="420"/>
      <c r="BU7" s="421"/>
      <c r="BV7" s="419">
        <v>32230</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2026244</v>
      </c>
      <c r="CU7" s="420"/>
      <c r="CV7" s="420"/>
      <c r="CW7" s="420"/>
      <c r="CX7" s="420"/>
      <c r="CY7" s="420"/>
      <c r="CZ7" s="420"/>
      <c r="DA7" s="421"/>
      <c r="DB7" s="419">
        <v>2139431</v>
      </c>
      <c r="DC7" s="420"/>
      <c r="DD7" s="420"/>
      <c r="DE7" s="420"/>
      <c r="DF7" s="420"/>
      <c r="DG7" s="420"/>
      <c r="DH7" s="420"/>
      <c r="DI7" s="421"/>
    </row>
    <row r="8" spans="1:119" ht="18.75" customHeight="1" thickBot="1" x14ac:dyDescent="0.25">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111</v>
      </c>
      <c r="AV8" s="467"/>
      <c r="AW8" s="467"/>
      <c r="AX8" s="467"/>
      <c r="AY8" s="399" t="s">
        <v>112</v>
      </c>
      <c r="AZ8" s="400"/>
      <c r="BA8" s="400"/>
      <c r="BB8" s="400"/>
      <c r="BC8" s="400"/>
      <c r="BD8" s="400"/>
      <c r="BE8" s="400"/>
      <c r="BF8" s="400"/>
      <c r="BG8" s="400"/>
      <c r="BH8" s="400"/>
      <c r="BI8" s="400"/>
      <c r="BJ8" s="400"/>
      <c r="BK8" s="400"/>
      <c r="BL8" s="400"/>
      <c r="BM8" s="401"/>
      <c r="BN8" s="419">
        <v>662625</v>
      </c>
      <c r="BO8" s="420"/>
      <c r="BP8" s="420"/>
      <c r="BQ8" s="420"/>
      <c r="BR8" s="420"/>
      <c r="BS8" s="420"/>
      <c r="BT8" s="420"/>
      <c r="BU8" s="421"/>
      <c r="BV8" s="419">
        <v>665395</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2">
        <v>0.15</v>
      </c>
      <c r="CU8" s="523"/>
      <c r="CV8" s="523"/>
      <c r="CW8" s="523"/>
      <c r="CX8" s="523"/>
      <c r="CY8" s="523"/>
      <c r="CZ8" s="523"/>
      <c r="DA8" s="524"/>
      <c r="DB8" s="522">
        <v>0.15</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2"/>
      <c r="L9" s="553" t="s">
        <v>115</v>
      </c>
      <c r="M9" s="554"/>
      <c r="N9" s="554"/>
      <c r="O9" s="554"/>
      <c r="P9" s="554"/>
      <c r="Q9" s="555"/>
      <c r="R9" s="556">
        <v>3238</v>
      </c>
      <c r="S9" s="557"/>
      <c r="T9" s="557"/>
      <c r="U9" s="557"/>
      <c r="V9" s="558"/>
      <c r="W9" s="488" t="s">
        <v>116</v>
      </c>
      <c r="X9" s="489"/>
      <c r="Y9" s="489"/>
      <c r="Z9" s="489"/>
      <c r="AA9" s="489"/>
      <c r="AB9" s="489"/>
      <c r="AC9" s="489"/>
      <c r="AD9" s="489"/>
      <c r="AE9" s="489"/>
      <c r="AF9" s="489"/>
      <c r="AG9" s="489"/>
      <c r="AH9" s="489"/>
      <c r="AI9" s="489"/>
      <c r="AJ9" s="489"/>
      <c r="AK9" s="489"/>
      <c r="AL9" s="559"/>
      <c r="AM9" s="478" t="s">
        <v>117</v>
      </c>
      <c r="AN9" s="393"/>
      <c r="AO9" s="393"/>
      <c r="AP9" s="393"/>
      <c r="AQ9" s="393"/>
      <c r="AR9" s="393"/>
      <c r="AS9" s="393"/>
      <c r="AT9" s="394"/>
      <c r="AU9" s="466" t="s">
        <v>118</v>
      </c>
      <c r="AV9" s="467"/>
      <c r="AW9" s="467"/>
      <c r="AX9" s="467"/>
      <c r="AY9" s="399" t="s">
        <v>119</v>
      </c>
      <c r="AZ9" s="400"/>
      <c r="BA9" s="400"/>
      <c r="BB9" s="400"/>
      <c r="BC9" s="400"/>
      <c r="BD9" s="400"/>
      <c r="BE9" s="400"/>
      <c r="BF9" s="400"/>
      <c r="BG9" s="400"/>
      <c r="BH9" s="400"/>
      <c r="BI9" s="400"/>
      <c r="BJ9" s="400"/>
      <c r="BK9" s="400"/>
      <c r="BL9" s="400"/>
      <c r="BM9" s="401"/>
      <c r="BN9" s="419">
        <v>-2770</v>
      </c>
      <c r="BO9" s="420"/>
      <c r="BP9" s="420"/>
      <c r="BQ9" s="420"/>
      <c r="BR9" s="420"/>
      <c r="BS9" s="420"/>
      <c r="BT9" s="420"/>
      <c r="BU9" s="421"/>
      <c r="BV9" s="419">
        <v>43849</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9.6</v>
      </c>
      <c r="CU9" s="390"/>
      <c r="CV9" s="390"/>
      <c r="CW9" s="390"/>
      <c r="CX9" s="390"/>
      <c r="CY9" s="390"/>
      <c r="CZ9" s="390"/>
      <c r="DA9" s="391"/>
      <c r="DB9" s="389">
        <v>10.1</v>
      </c>
      <c r="DC9" s="390"/>
      <c r="DD9" s="390"/>
      <c r="DE9" s="390"/>
      <c r="DF9" s="390"/>
      <c r="DG9" s="390"/>
      <c r="DH9" s="390"/>
      <c r="DI9" s="391"/>
    </row>
    <row r="10" spans="1:119" ht="18.75" customHeight="1" thickBot="1" x14ac:dyDescent="0.25">
      <c r="A10" s="181"/>
      <c r="B10" s="551"/>
      <c r="C10" s="552"/>
      <c r="D10" s="552"/>
      <c r="E10" s="552"/>
      <c r="F10" s="552"/>
      <c r="G10" s="552"/>
      <c r="H10" s="552"/>
      <c r="I10" s="552"/>
      <c r="J10" s="552"/>
      <c r="K10" s="472"/>
      <c r="L10" s="392" t="s">
        <v>121</v>
      </c>
      <c r="M10" s="393"/>
      <c r="N10" s="393"/>
      <c r="O10" s="393"/>
      <c r="P10" s="393"/>
      <c r="Q10" s="394"/>
      <c r="R10" s="395">
        <v>3422</v>
      </c>
      <c r="S10" s="396"/>
      <c r="T10" s="396"/>
      <c r="U10" s="396"/>
      <c r="V10" s="398"/>
      <c r="W10" s="560"/>
      <c r="X10" s="370"/>
      <c r="Y10" s="370"/>
      <c r="Z10" s="370"/>
      <c r="AA10" s="370"/>
      <c r="AB10" s="370"/>
      <c r="AC10" s="370"/>
      <c r="AD10" s="370"/>
      <c r="AE10" s="370"/>
      <c r="AF10" s="370"/>
      <c r="AG10" s="370"/>
      <c r="AH10" s="370"/>
      <c r="AI10" s="370"/>
      <c r="AJ10" s="370"/>
      <c r="AK10" s="370"/>
      <c r="AL10" s="561"/>
      <c r="AM10" s="478" t="s">
        <v>122</v>
      </c>
      <c r="AN10" s="393"/>
      <c r="AO10" s="393"/>
      <c r="AP10" s="393"/>
      <c r="AQ10" s="393"/>
      <c r="AR10" s="393"/>
      <c r="AS10" s="393"/>
      <c r="AT10" s="394"/>
      <c r="AU10" s="466" t="s">
        <v>123</v>
      </c>
      <c r="AV10" s="467"/>
      <c r="AW10" s="467"/>
      <c r="AX10" s="467"/>
      <c r="AY10" s="399" t="s">
        <v>124</v>
      </c>
      <c r="AZ10" s="400"/>
      <c r="BA10" s="400"/>
      <c r="BB10" s="400"/>
      <c r="BC10" s="400"/>
      <c r="BD10" s="400"/>
      <c r="BE10" s="400"/>
      <c r="BF10" s="400"/>
      <c r="BG10" s="400"/>
      <c r="BH10" s="400"/>
      <c r="BI10" s="400"/>
      <c r="BJ10" s="400"/>
      <c r="BK10" s="400"/>
      <c r="BL10" s="400"/>
      <c r="BM10" s="401"/>
      <c r="BN10" s="419">
        <v>161619</v>
      </c>
      <c r="BO10" s="420"/>
      <c r="BP10" s="420"/>
      <c r="BQ10" s="420"/>
      <c r="BR10" s="420"/>
      <c r="BS10" s="420"/>
      <c r="BT10" s="420"/>
      <c r="BU10" s="421"/>
      <c r="BV10" s="419">
        <v>211616</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8" t="s">
        <v>128</v>
      </c>
      <c r="AN11" s="393"/>
      <c r="AO11" s="393"/>
      <c r="AP11" s="393"/>
      <c r="AQ11" s="393"/>
      <c r="AR11" s="393"/>
      <c r="AS11" s="393"/>
      <c r="AT11" s="394"/>
      <c r="AU11" s="466" t="s">
        <v>123</v>
      </c>
      <c r="AV11" s="467"/>
      <c r="AW11" s="467"/>
      <c r="AX11" s="467"/>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3276</v>
      </c>
      <c r="S12" s="538"/>
      <c r="T12" s="538"/>
      <c r="U12" s="538"/>
      <c r="V12" s="539"/>
      <c r="W12" s="540" t="s">
        <v>1</v>
      </c>
      <c r="X12" s="467"/>
      <c r="Y12" s="467"/>
      <c r="Z12" s="467"/>
      <c r="AA12" s="467"/>
      <c r="AB12" s="541"/>
      <c r="AC12" s="542" t="s">
        <v>135</v>
      </c>
      <c r="AD12" s="543"/>
      <c r="AE12" s="543"/>
      <c r="AF12" s="543"/>
      <c r="AG12" s="544"/>
      <c r="AH12" s="542" t="s">
        <v>136</v>
      </c>
      <c r="AI12" s="543"/>
      <c r="AJ12" s="543"/>
      <c r="AK12" s="543"/>
      <c r="AL12" s="545"/>
      <c r="AM12" s="478" t="s">
        <v>137</v>
      </c>
      <c r="AN12" s="393"/>
      <c r="AO12" s="393"/>
      <c r="AP12" s="393"/>
      <c r="AQ12" s="393"/>
      <c r="AR12" s="393"/>
      <c r="AS12" s="393"/>
      <c r="AT12" s="394"/>
      <c r="AU12" s="466" t="s">
        <v>96</v>
      </c>
      <c r="AV12" s="467"/>
      <c r="AW12" s="467"/>
      <c r="AX12" s="467"/>
      <c r="AY12" s="399" t="s">
        <v>138</v>
      </c>
      <c r="AZ12" s="400"/>
      <c r="BA12" s="400"/>
      <c r="BB12" s="400"/>
      <c r="BC12" s="400"/>
      <c r="BD12" s="400"/>
      <c r="BE12" s="400"/>
      <c r="BF12" s="400"/>
      <c r="BG12" s="400"/>
      <c r="BH12" s="400"/>
      <c r="BI12" s="400"/>
      <c r="BJ12" s="400"/>
      <c r="BK12" s="400"/>
      <c r="BL12" s="400"/>
      <c r="BM12" s="401"/>
      <c r="BN12" s="419">
        <v>65000</v>
      </c>
      <c r="BO12" s="420"/>
      <c r="BP12" s="420"/>
      <c r="BQ12" s="420"/>
      <c r="BR12" s="420"/>
      <c r="BS12" s="420"/>
      <c r="BT12" s="420"/>
      <c r="BU12" s="421"/>
      <c r="BV12" s="419">
        <v>80000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2" t="s">
        <v>131</v>
      </c>
      <c r="CU12" s="523"/>
      <c r="CV12" s="523"/>
      <c r="CW12" s="523"/>
      <c r="CX12" s="523"/>
      <c r="CY12" s="523"/>
      <c r="CZ12" s="523"/>
      <c r="DA12" s="524"/>
      <c r="DB12" s="522" t="s">
        <v>131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9" t="s">
        <v>140</v>
      </c>
      <c r="N13" s="510"/>
      <c r="O13" s="510"/>
      <c r="P13" s="510"/>
      <c r="Q13" s="511"/>
      <c r="R13" s="512">
        <v>3269</v>
      </c>
      <c r="S13" s="513"/>
      <c r="T13" s="513"/>
      <c r="U13" s="513"/>
      <c r="V13" s="514"/>
      <c r="W13" s="500" t="s">
        <v>141</v>
      </c>
      <c r="X13" s="442"/>
      <c r="Y13" s="442"/>
      <c r="Z13" s="442"/>
      <c r="AA13" s="442"/>
      <c r="AB13" s="443"/>
      <c r="AC13" s="395">
        <v>288</v>
      </c>
      <c r="AD13" s="396"/>
      <c r="AE13" s="396"/>
      <c r="AF13" s="396"/>
      <c r="AG13" s="397"/>
      <c r="AH13" s="395">
        <v>337</v>
      </c>
      <c r="AI13" s="396"/>
      <c r="AJ13" s="396"/>
      <c r="AK13" s="396"/>
      <c r="AL13" s="398"/>
      <c r="AM13" s="478" t="s">
        <v>142</v>
      </c>
      <c r="AN13" s="393"/>
      <c r="AO13" s="393"/>
      <c r="AP13" s="393"/>
      <c r="AQ13" s="393"/>
      <c r="AR13" s="393"/>
      <c r="AS13" s="393"/>
      <c r="AT13" s="394"/>
      <c r="AU13" s="466" t="s">
        <v>143</v>
      </c>
      <c r="AV13" s="467"/>
      <c r="AW13" s="467"/>
      <c r="AX13" s="467"/>
      <c r="AY13" s="399" t="s">
        <v>144</v>
      </c>
      <c r="AZ13" s="400"/>
      <c r="BA13" s="400"/>
      <c r="BB13" s="400"/>
      <c r="BC13" s="400"/>
      <c r="BD13" s="400"/>
      <c r="BE13" s="400"/>
      <c r="BF13" s="400"/>
      <c r="BG13" s="400"/>
      <c r="BH13" s="400"/>
      <c r="BI13" s="400"/>
      <c r="BJ13" s="400"/>
      <c r="BK13" s="400"/>
      <c r="BL13" s="400"/>
      <c r="BM13" s="401"/>
      <c r="BN13" s="419">
        <v>93849</v>
      </c>
      <c r="BO13" s="420"/>
      <c r="BP13" s="420"/>
      <c r="BQ13" s="420"/>
      <c r="BR13" s="420"/>
      <c r="BS13" s="420"/>
      <c r="BT13" s="420"/>
      <c r="BU13" s="421"/>
      <c r="BV13" s="419">
        <v>175465</v>
      </c>
      <c r="BW13" s="420"/>
      <c r="BX13" s="420"/>
      <c r="BY13" s="420"/>
      <c r="BZ13" s="420"/>
      <c r="CA13" s="420"/>
      <c r="CB13" s="420"/>
      <c r="CC13" s="421"/>
      <c r="CD13" s="428" t="s">
        <v>145</v>
      </c>
      <c r="CE13" s="373"/>
      <c r="CF13" s="373"/>
      <c r="CG13" s="373"/>
      <c r="CH13" s="373"/>
      <c r="CI13" s="373"/>
      <c r="CJ13" s="373"/>
      <c r="CK13" s="373"/>
      <c r="CL13" s="373"/>
      <c r="CM13" s="373"/>
      <c r="CN13" s="373"/>
      <c r="CO13" s="373"/>
      <c r="CP13" s="373"/>
      <c r="CQ13" s="373"/>
      <c r="CR13" s="373"/>
      <c r="CS13" s="429"/>
      <c r="CT13" s="389">
        <v>10</v>
      </c>
      <c r="CU13" s="390"/>
      <c r="CV13" s="390"/>
      <c r="CW13" s="390"/>
      <c r="CX13" s="390"/>
      <c r="CY13" s="390"/>
      <c r="CZ13" s="390"/>
      <c r="DA13" s="391"/>
      <c r="DB13" s="389">
        <v>10.9</v>
      </c>
      <c r="DC13" s="390"/>
      <c r="DD13" s="390"/>
      <c r="DE13" s="390"/>
      <c r="DF13" s="390"/>
      <c r="DG13" s="390"/>
      <c r="DH13" s="390"/>
      <c r="DI13" s="391"/>
    </row>
    <row r="14" spans="1:119" ht="18.75" customHeight="1" thickBot="1" x14ac:dyDescent="0.25">
      <c r="A14" s="181"/>
      <c r="B14" s="528"/>
      <c r="C14" s="529"/>
      <c r="D14" s="529"/>
      <c r="E14" s="529"/>
      <c r="F14" s="529"/>
      <c r="G14" s="529"/>
      <c r="H14" s="529"/>
      <c r="I14" s="529"/>
      <c r="J14" s="529"/>
      <c r="K14" s="530"/>
      <c r="L14" s="502" t="s">
        <v>146</v>
      </c>
      <c r="M14" s="546"/>
      <c r="N14" s="546"/>
      <c r="O14" s="546"/>
      <c r="P14" s="546"/>
      <c r="Q14" s="547"/>
      <c r="R14" s="512">
        <v>3344</v>
      </c>
      <c r="S14" s="513"/>
      <c r="T14" s="513"/>
      <c r="U14" s="513"/>
      <c r="V14" s="514"/>
      <c r="W14" s="515"/>
      <c r="X14" s="445"/>
      <c r="Y14" s="445"/>
      <c r="Z14" s="445"/>
      <c r="AA14" s="445"/>
      <c r="AB14" s="446"/>
      <c r="AC14" s="505">
        <v>17.7</v>
      </c>
      <c r="AD14" s="506"/>
      <c r="AE14" s="506"/>
      <c r="AF14" s="506"/>
      <c r="AG14" s="507"/>
      <c r="AH14" s="505">
        <v>19.7</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147</v>
      </c>
      <c r="CE14" s="426"/>
      <c r="CF14" s="426"/>
      <c r="CG14" s="426"/>
      <c r="CH14" s="426"/>
      <c r="CI14" s="426"/>
      <c r="CJ14" s="426"/>
      <c r="CK14" s="426"/>
      <c r="CL14" s="426"/>
      <c r="CM14" s="426"/>
      <c r="CN14" s="426"/>
      <c r="CO14" s="426"/>
      <c r="CP14" s="426"/>
      <c r="CQ14" s="426"/>
      <c r="CR14" s="426"/>
      <c r="CS14" s="427"/>
      <c r="CT14" s="516" t="s">
        <v>131</v>
      </c>
      <c r="CU14" s="517"/>
      <c r="CV14" s="517"/>
      <c r="CW14" s="517"/>
      <c r="CX14" s="517"/>
      <c r="CY14" s="517"/>
      <c r="CZ14" s="517"/>
      <c r="DA14" s="518"/>
      <c r="DB14" s="516" t="s">
        <v>148</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9" t="s">
        <v>140</v>
      </c>
      <c r="N15" s="510"/>
      <c r="O15" s="510"/>
      <c r="P15" s="510"/>
      <c r="Q15" s="511"/>
      <c r="R15" s="512">
        <v>3338</v>
      </c>
      <c r="S15" s="513"/>
      <c r="T15" s="513"/>
      <c r="U15" s="513"/>
      <c r="V15" s="514"/>
      <c r="W15" s="500" t="s">
        <v>149</v>
      </c>
      <c r="X15" s="442"/>
      <c r="Y15" s="442"/>
      <c r="Z15" s="442"/>
      <c r="AA15" s="442"/>
      <c r="AB15" s="443"/>
      <c r="AC15" s="395">
        <v>393</v>
      </c>
      <c r="AD15" s="396"/>
      <c r="AE15" s="396"/>
      <c r="AF15" s="396"/>
      <c r="AG15" s="397"/>
      <c r="AH15" s="395">
        <v>418</v>
      </c>
      <c r="AI15" s="396"/>
      <c r="AJ15" s="396"/>
      <c r="AK15" s="396"/>
      <c r="AL15" s="398"/>
      <c r="AM15" s="478"/>
      <c r="AN15" s="393"/>
      <c r="AO15" s="393"/>
      <c r="AP15" s="393"/>
      <c r="AQ15" s="393"/>
      <c r="AR15" s="393"/>
      <c r="AS15" s="393"/>
      <c r="AT15" s="394"/>
      <c r="AU15" s="466"/>
      <c r="AV15" s="467"/>
      <c r="AW15" s="467"/>
      <c r="AX15" s="467"/>
      <c r="AY15" s="411" t="s">
        <v>150</v>
      </c>
      <c r="AZ15" s="412"/>
      <c r="BA15" s="412"/>
      <c r="BB15" s="412"/>
      <c r="BC15" s="412"/>
      <c r="BD15" s="412"/>
      <c r="BE15" s="412"/>
      <c r="BF15" s="412"/>
      <c r="BG15" s="412"/>
      <c r="BH15" s="412"/>
      <c r="BI15" s="412"/>
      <c r="BJ15" s="412"/>
      <c r="BK15" s="412"/>
      <c r="BL15" s="412"/>
      <c r="BM15" s="413"/>
      <c r="BN15" s="414">
        <v>298956</v>
      </c>
      <c r="BO15" s="415"/>
      <c r="BP15" s="415"/>
      <c r="BQ15" s="415"/>
      <c r="BR15" s="415"/>
      <c r="BS15" s="415"/>
      <c r="BT15" s="415"/>
      <c r="BU15" s="416"/>
      <c r="BV15" s="414">
        <v>283390</v>
      </c>
      <c r="BW15" s="415"/>
      <c r="BX15" s="415"/>
      <c r="BY15" s="415"/>
      <c r="BZ15" s="415"/>
      <c r="CA15" s="415"/>
      <c r="CB15" s="415"/>
      <c r="CC15" s="416"/>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502" t="s">
        <v>152</v>
      </c>
      <c r="M16" s="503"/>
      <c r="N16" s="503"/>
      <c r="O16" s="503"/>
      <c r="P16" s="503"/>
      <c r="Q16" s="504"/>
      <c r="R16" s="497" t="s">
        <v>153</v>
      </c>
      <c r="S16" s="498"/>
      <c r="T16" s="498"/>
      <c r="U16" s="498"/>
      <c r="V16" s="499"/>
      <c r="W16" s="515"/>
      <c r="X16" s="445"/>
      <c r="Y16" s="445"/>
      <c r="Z16" s="445"/>
      <c r="AA16" s="445"/>
      <c r="AB16" s="446"/>
      <c r="AC16" s="505">
        <v>24.1</v>
      </c>
      <c r="AD16" s="506"/>
      <c r="AE16" s="506"/>
      <c r="AF16" s="506"/>
      <c r="AG16" s="507"/>
      <c r="AH16" s="505">
        <v>24.4</v>
      </c>
      <c r="AI16" s="506"/>
      <c r="AJ16" s="506"/>
      <c r="AK16" s="506"/>
      <c r="AL16" s="508"/>
      <c r="AM16" s="478"/>
      <c r="AN16" s="393"/>
      <c r="AO16" s="393"/>
      <c r="AP16" s="393"/>
      <c r="AQ16" s="393"/>
      <c r="AR16" s="393"/>
      <c r="AS16" s="393"/>
      <c r="AT16" s="394"/>
      <c r="AU16" s="466"/>
      <c r="AV16" s="467"/>
      <c r="AW16" s="467"/>
      <c r="AX16" s="467"/>
      <c r="AY16" s="399" t="s">
        <v>154</v>
      </c>
      <c r="AZ16" s="400"/>
      <c r="BA16" s="400"/>
      <c r="BB16" s="400"/>
      <c r="BC16" s="400"/>
      <c r="BD16" s="400"/>
      <c r="BE16" s="400"/>
      <c r="BF16" s="400"/>
      <c r="BG16" s="400"/>
      <c r="BH16" s="400"/>
      <c r="BI16" s="400"/>
      <c r="BJ16" s="400"/>
      <c r="BK16" s="400"/>
      <c r="BL16" s="400"/>
      <c r="BM16" s="401"/>
      <c r="BN16" s="419">
        <v>1956742</v>
      </c>
      <c r="BO16" s="420"/>
      <c r="BP16" s="420"/>
      <c r="BQ16" s="420"/>
      <c r="BR16" s="420"/>
      <c r="BS16" s="420"/>
      <c r="BT16" s="420"/>
      <c r="BU16" s="421"/>
      <c r="BV16" s="419">
        <v>2020027</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81"/>
      <c r="B17" s="531"/>
      <c r="C17" s="532"/>
      <c r="D17" s="532"/>
      <c r="E17" s="532"/>
      <c r="F17" s="532"/>
      <c r="G17" s="532"/>
      <c r="H17" s="532"/>
      <c r="I17" s="532"/>
      <c r="J17" s="532"/>
      <c r="K17" s="533"/>
      <c r="L17" s="195"/>
      <c r="M17" s="494" t="s">
        <v>155</v>
      </c>
      <c r="N17" s="495"/>
      <c r="O17" s="495"/>
      <c r="P17" s="495"/>
      <c r="Q17" s="496"/>
      <c r="R17" s="497" t="s">
        <v>156</v>
      </c>
      <c r="S17" s="498"/>
      <c r="T17" s="498"/>
      <c r="U17" s="498"/>
      <c r="V17" s="499"/>
      <c r="W17" s="500" t="s">
        <v>157</v>
      </c>
      <c r="X17" s="442"/>
      <c r="Y17" s="442"/>
      <c r="Z17" s="442"/>
      <c r="AA17" s="442"/>
      <c r="AB17" s="443"/>
      <c r="AC17" s="395">
        <v>950</v>
      </c>
      <c r="AD17" s="396"/>
      <c r="AE17" s="396"/>
      <c r="AF17" s="396"/>
      <c r="AG17" s="397"/>
      <c r="AH17" s="395">
        <v>958</v>
      </c>
      <c r="AI17" s="396"/>
      <c r="AJ17" s="396"/>
      <c r="AK17" s="396"/>
      <c r="AL17" s="398"/>
      <c r="AM17" s="478"/>
      <c r="AN17" s="393"/>
      <c r="AO17" s="393"/>
      <c r="AP17" s="393"/>
      <c r="AQ17" s="393"/>
      <c r="AR17" s="393"/>
      <c r="AS17" s="393"/>
      <c r="AT17" s="394"/>
      <c r="AU17" s="466"/>
      <c r="AV17" s="467"/>
      <c r="AW17" s="467"/>
      <c r="AX17" s="467"/>
      <c r="AY17" s="399" t="s">
        <v>158</v>
      </c>
      <c r="AZ17" s="400"/>
      <c r="BA17" s="400"/>
      <c r="BB17" s="400"/>
      <c r="BC17" s="400"/>
      <c r="BD17" s="400"/>
      <c r="BE17" s="400"/>
      <c r="BF17" s="400"/>
      <c r="BG17" s="400"/>
      <c r="BH17" s="400"/>
      <c r="BI17" s="400"/>
      <c r="BJ17" s="400"/>
      <c r="BK17" s="400"/>
      <c r="BL17" s="400"/>
      <c r="BM17" s="401"/>
      <c r="BN17" s="419">
        <v>357686</v>
      </c>
      <c r="BO17" s="420"/>
      <c r="BP17" s="420"/>
      <c r="BQ17" s="420"/>
      <c r="BR17" s="420"/>
      <c r="BS17" s="420"/>
      <c r="BT17" s="420"/>
      <c r="BU17" s="421"/>
      <c r="BV17" s="419">
        <v>338998</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81"/>
      <c r="B18" s="471" t="s">
        <v>159</v>
      </c>
      <c r="C18" s="472"/>
      <c r="D18" s="472"/>
      <c r="E18" s="473"/>
      <c r="F18" s="473"/>
      <c r="G18" s="473"/>
      <c r="H18" s="473"/>
      <c r="I18" s="473"/>
      <c r="J18" s="473"/>
      <c r="K18" s="473"/>
      <c r="L18" s="474">
        <v>121.19</v>
      </c>
      <c r="M18" s="474"/>
      <c r="N18" s="474"/>
      <c r="O18" s="474"/>
      <c r="P18" s="474"/>
      <c r="Q18" s="474"/>
      <c r="R18" s="475"/>
      <c r="S18" s="475"/>
      <c r="T18" s="475"/>
      <c r="U18" s="475"/>
      <c r="V18" s="476"/>
      <c r="W18" s="490"/>
      <c r="X18" s="491"/>
      <c r="Y18" s="491"/>
      <c r="Z18" s="491"/>
      <c r="AA18" s="491"/>
      <c r="AB18" s="501"/>
      <c r="AC18" s="383">
        <v>58.2</v>
      </c>
      <c r="AD18" s="384"/>
      <c r="AE18" s="384"/>
      <c r="AF18" s="384"/>
      <c r="AG18" s="477"/>
      <c r="AH18" s="383">
        <v>55.9</v>
      </c>
      <c r="AI18" s="384"/>
      <c r="AJ18" s="384"/>
      <c r="AK18" s="384"/>
      <c r="AL18" s="385"/>
      <c r="AM18" s="478"/>
      <c r="AN18" s="393"/>
      <c r="AO18" s="393"/>
      <c r="AP18" s="393"/>
      <c r="AQ18" s="393"/>
      <c r="AR18" s="393"/>
      <c r="AS18" s="393"/>
      <c r="AT18" s="394"/>
      <c r="AU18" s="466"/>
      <c r="AV18" s="467"/>
      <c r="AW18" s="467"/>
      <c r="AX18" s="467"/>
      <c r="AY18" s="399" t="s">
        <v>160</v>
      </c>
      <c r="AZ18" s="400"/>
      <c r="BA18" s="400"/>
      <c r="BB18" s="400"/>
      <c r="BC18" s="400"/>
      <c r="BD18" s="400"/>
      <c r="BE18" s="400"/>
      <c r="BF18" s="400"/>
      <c r="BG18" s="400"/>
      <c r="BH18" s="400"/>
      <c r="BI18" s="400"/>
      <c r="BJ18" s="400"/>
      <c r="BK18" s="400"/>
      <c r="BL18" s="400"/>
      <c r="BM18" s="401"/>
      <c r="BN18" s="419">
        <v>1790779</v>
      </c>
      <c r="BO18" s="420"/>
      <c r="BP18" s="420"/>
      <c r="BQ18" s="420"/>
      <c r="BR18" s="420"/>
      <c r="BS18" s="420"/>
      <c r="BT18" s="420"/>
      <c r="BU18" s="421"/>
      <c r="BV18" s="419">
        <v>1842073</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81"/>
      <c r="B19" s="471" t="s">
        <v>161</v>
      </c>
      <c r="C19" s="472"/>
      <c r="D19" s="472"/>
      <c r="E19" s="473"/>
      <c r="F19" s="473"/>
      <c r="G19" s="473"/>
      <c r="H19" s="473"/>
      <c r="I19" s="473"/>
      <c r="J19" s="473"/>
      <c r="K19" s="473"/>
      <c r="L19" s="479">
        <v>27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162</v>
      </c>
      <c r="AZ19" s="400"/>
      <c r="BA19" s="400"/>
      <c r="BB19" s="400"/>
      <c r="BC19" s="400"/>
      <c r="BD19" s="400"/>
      <c r="BE19" s="400"/>
      <c r="BF19" s="400"/>
      <c r="BG19" s="400"/>
      <c r="BH19" s="400"/>
      <c r="BI19" s="400"/>
      <c r="BJ19" s="400"/>
      <c r="BK19" s="400"/>
      <c r="BL19" s="400"/>
      <c r="BM19" s="401"/>
      <c r="BN19" s="419">
        <v>3210037</v>
      </c>
      <c r="BO19" s="420"/>
      <c r="BP19" s="420"/>
      <c r="BQ19" s="420"/>
      <c r="BR19" s="420"/>
      <c r="BS19" s="420"/>
      <c r="BT19" s="420"/>
      <c r="BU19" s="421"/>
      <c r="BV19" s="419">
        <v>3471678</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81"/>
      <c r="B20" s="471" t="s">
        <v>163</v>
      </c>
      <c r="C20" s="472"/>
      <c r="D20" s="472"/>
      <c r="E20" s="473"/>
      <c r="F20" s="473"/>
      <c r="G20" s="473"/>
      <c r="H20" s="473"/>
      <c r="I20" s="473"/>
      <c r="J20" s="473"/>
      <c r="K20" s="473"/>
      <c r="L20" s="479">
        <v>1131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81"/>
      <c r="B21" s="468" t="s">
        <v>164</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
      <c r="A22" s="181"/>
      <c r="B22" s="432" t="s">
        <v>165</v>
      </c>
      <c r="C22" s="433"/>
      <c r="D22" s="434"/>
      <c r="E22" s="441" t="s">
        <v>1</v>
      </c>
      <c r="F22" s="442"/>
      <c r="G22" s="442"/>
      <c r="H22" s="442"/>
      <c r="I22" s="442"/>
      <c r="J22" s="442"/>
      <c r="K22" s="443"/>
      <c r="L22" s="441" t="s">
        <v>166</v>
      </c>
      <c r="M22" s="442"/>
      <c r="N22" s="442"/>
      <c r="O22" s="442"/>
      <c r="P22" s="443"/>
      <c r="Q22" s="447" t="s">
        <v>167</v>
      </c>
      <c r="R22" s="448"/>
      <c r="S22" s="448"/>
      <c r="T22" s="448"/>
      <c r="U22" s="448"/>
      <c r="V22" s="449"/>
      <c r="W22" s="453" t="s">
        <v>168</v>
      </c>
      <c r="X22" s="433"/>
      <c r="Y22" s="434"/>
      <c r="Z22" s="441" t="s">
        <v>1</v>
      </c>
      <c r="AA22" s="442"/>
      <c r="AB22" s="442"/>
      <c r="AC22" s="442"/>
      <c r="AD22" s="442"/>
      <c r="AE22" s="442"/>
      <c r="AF22" s="442"/>
      <c r="AG22" s="443"/>
      <c r="AH22" s="458" t="s">
        <v>169</v>
      </c>
      <c r="AI22" s="442"/>
      <c r="AJ22" s="442"/>
      <c r="AK22" s="442"/>
      <c r="AL22" s="443"/>
      <c r="AM22" s="458" t="s">
        <v>170</v>
      </c>
      <c r="AN22" s="459"/>
      <c r="AO22" s="459"/>
      <c r="AP22" s="459"/>
      <c r="AQ22" s="459"/>
      <c r="AR22" s="460"/>
      <c r="AS22" s="447" t="s">
        <v>167</v>
      </c>
      <c r="AT22" s="448"/>
      <c r="AU22" s="448"/>
      <c r="AV22" s="448"/>
      <c r="AW22" s="448"/>
      <c r="AX22" s="464"/>
      <c r="AY22" s="411" t="s">
        <v>171</v>
      </c>
      <c r="AZ22" s="412"/>
      <c r="BA22" s="412"/>
      <c r="BB22" s="412"/>
      <c r="BC22" s="412"/>
      <c r="BD22" s="412"/>
      <c r="BE22" s="412"/>
      <c r="BF22" s="412"/>
      <c r="BG22" s="412"/>
      <c r="BH22" s="412"/>
      <c r="BI22" s="412"/>
      <c r="BJ22" s="412"/>
      <c r="BK22" s="412"/>
      <c r="BL22" s="412"/>
      <c r="BM22" s="413"/>
      <c r="BN22" s="414">
        <v>3357147</v>
      </c>
      <c r="BO22" s="415"/>
      <c r="BP22" s="415"/>
      <c r="BQ22" s="415"/>
      <c r="BR22" s="415"/>
      <c r="BS22" s="415"/>
      <c r="BT22" s="415"/>
      <c r="BU22" s="416"/>
      <c r="BV22" s="414">
        <v>3246368</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172</v>
      </c>
      <c r="AZ23" s="400"/>
      <c r="BA23" s="400"/>
      <c r="BB23" s="400"/>
      <c r="BC23" s="400"/>
      <c r="BD23" s="400"/>
      <c r="BE23" s="400"/>
      <c r="BF23" s="400"/>
      <c r="BG23" s="400"/>
      <c r="BH23" s="400"/>
      <c r="BI23" s="400"/>
      <c r="BJ23" s="400"/>
      <c r="BK23" s="400"/>
      <c r="BL23" s="400"/>
      <c r="BM23" s="401"/>
      <c r="BN23" s="419">
        <v>3187460</v>
      </c>
      <c r="BO23" s="420"/>
      <c r="BP23" s="420"/>
      <c r="BQ23" s="420"/>
      <c r="BR23" s="420"/>
      <c r="BS23" s="420"/>
      <c r="BT23" s="420"/>
      <c r="BU23" s="421"/>
      <c r="BV23" s="419">
        <v>3101287</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81"/>
      <c r="B24" s="435"/>
      <c r="C24" s="436"/>
      <c r="D24" s="437"/>
      <c r="E24" s="392" t="s">
        <v>173</v>
      </c>
      <c r="F24" s="393"/>
      <c r="G24" s="393"/>
      <c r="H24" s="393"/>
      <c r="I24" s="393"/>
      <c r="J24" s="393"/>
      <c r="K24" s="394"/>
      <c r="L24" s="395">
        <v>1</v>
      </c>
      <c r="M24" s="396"/>
      <c r="N24" s="396"/>
      <c r="O24" s="396"/>
      <c r="P24" s="397"/>
      <c r="Q24" s="395">
        <v>7400</v>
      </c>
      <c r="R24" s="396"/>
      <c r="S24" s="396"/>
      <c r="T24" s="396"/>
      <c r="U24" s="396"/>
      <c r="V24" s="397"/>
      <c r="W24" s="454"/>
      <c r="X24" s="436"/>
      <c r="Y24" s="437"/>
      <c r="Z24" s="392" t="s">
        <v>174</v>
      </c>
      <c r="AA24" s="393"/>
      <c r="AB24" s="393"/>
      <c r="AC24" s="393"/>
      <c r="AD24" s="393"/>
      <c r="AE24" s="393"/>
      <c r="AF24" s="393"/>
      <c r="AG24" s="394"/>
      <c r="AH24" s="395">
        <v>57</v>
      </c>
      <c r="AI24" s="396"/>
      <c r="AJ24" s="396"/>
      <c r="AK24" s="396"/>
      <c r="AL24" s="397"/>
      <c r="AM24" s="395">
        <v>162450</v>
      </c>
      <c r="AN24" s="396"/>
      <c r="AO24" s="396"/>
      <c r="AP24" s="396"/>
      <c r="AQ24" s="396"/>
      <c r="AR24" s="397"/>
      <c r="AS24" s="395">
        <v>2850</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2411899</v>
      </c>
      <c r="BO24" s="420"/>
      <c r="BP24" s="420"/>
      <c r="BQ24" s="420"/>
      <c r="BR24" s="420"/>
      <c r="BS24" s="420"/>
      <c r="BT24" s="420"/>
      <c r="BU24" s="421"/>
      <c r="BV24" s="419">
        <v>2199102</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
      <c r="A25" s="181"/>
      <c r="B25" s="435"/>
      <c r="C25" s="436"/>
      <c r="D25" s="437"/>
      <c r="E25" s="392" t="s">
        <v>176</v>
      </c>
      <c r="F25" s="393"/>
      <c r="G25" s="393"/>
      <c r="H25" s="393"/>
      <c r="I25" s="393"/>
      <c r="J25" s="393"/>
      <c r="K25" s="394"/>
      <c r="L25" s="395">
        <v>1</v>
      </c>
      <c r="M25" s="396"/>
      <c r="N25" s="396"/>
      <c r="O25" s="396"/>
      <c r="P25" s="397"/>
      <c r="Q25" s="395">
        <v>5680</v>
      </c>
      <c r="R25" s="396"/>
      <c r="S25" s="396"/>
      <c r="T25" s="396"/>
      <c r="U25" s="396"/>
      <c r="V25" s="397"/>
      <c r="W25" s="454"/>
      <c r="X25" s="436"/>
      <c r="Y25" s="437"/>
      <c r="Z25" s="392" t="s">
        <v>177</v>
      </c>
      <c r="AA25" s="393"/>
      <c r="AB25" s="393"/>
      <c r="AC25" s="393"/>
      <c r="AD25" s="393"/>
      <c r="AE25" s="393"/>
      <c r="AF25" s="393"/>
      <c r="AG25" s="394"/>
      <c r="AH25" s="395" t="s">
        <v>148</v>
      </c>
      <c r="AI25" s="396"/>
      <c r="AJ25" s="396"/>
      <c r="AK25" s="396"/>
      <c r="AL25" s="397"/>
      <c r="AM25" s="395" t="s">
        <v>148</v>
      </c>
      <c r="AN25" s="396"/>
      <c r="AO25" s="396"/>
      <c r="AP25" s="396"/>
      <c r="AQ25" s="396"/>
      <c r="AR25" s="397"/>
      <c r="AS25" s="395" t="s">
        <v>148</v>
      </c>
      <c r="AT25" s="396"/>
      <c r="AU25" s="396"/>
      <c r="AV25" s="396"/>
      <c r="AW25" s="396"/>
      <c r="AX25" s="398"/>
      <c r="AY25" s="411" t="s">
        <v>178</v>
      </c>
      <c r="AZ25" s="412"/>
      <c r="BA25" s="412"/>
      <c r="BB25" s="412"/>
      <c r="BC25" s="412"/>
      <c r="BD25" s="412"/>
      <c r="BE25" s="412"/>
      <c r="BF25" s="412"/>
      <c r="BG25" s="412"/>
      <c r="BH25" s="412"/>
      <c r="BI25" s="412"/>
      <c r="BJ25" s="412"/>
      <c r="BK25" s="412"/>
      <c r="BL25" s="412"/>
      <c r="BM25" s="413"/>
      <c r="BN25" s="414">
        <v>50459</v>
      </c>
      <c r="BO25" s="415"/>
      <c r="BP25" s="415"/>
      <c r="BQ25" s="415"/>
      <c r="BR25" s="415"/>
      <c r="BS25" s="415"/>
      <c r="BT25" s="415"/>
      <c r="BU25" s="416"/>
      <c r="BV25" s="414">
        <v>49361</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
      <c r="A26" s="181"/>
      <c r="B26" s="435"/>
      <c r="C26" s="436"/>
      <c r="D26" s="437"/>
      <c r="E26" s="392" t="s">
        <v>179</v>
      </c>
      <c r="F26" s="393"/>
      <c r="G26" s="393"/>
      <c r="H26" s="393"/>
      <c r="I26" s="393"/>
      <c r="J26" s="393"/>
      <c r="K26" s="394"/>
      <c r="L26" s="395">
        <v>1</v>
      </c>
      <c r="M26" s="396"/>
      <c r="N26" s="396"/>
      <c r="O26" s="396"/>
      <c r="P26" s="397"/>
      <c r="Q26" s="395">
        <v>5090</v>
      </c>
      <c r="R26" s="396"/>
      <c r="S26" s="396"/>
      <c r="T26" s="396"/>
      <c r="U26" s="396"/>
      <c r="V26" s="397"/>
      <c r="W26" s="454"/>
      <c r="X26" s="436"/>
      <c r="Y26" s="437"/>
      <c r="Z26" s="392" t="s">
        <v>180</v>
      </c>
      <c r="AA26" s="430"/>
      <c r="AB26" s="430"/>
      <c r="AC26" s="430"/>
      <c r="AD26" s="430"/>
      <c r="AE26" s="430"/>
      <c r="AF26" s="430"/>
      <c r="AG26" s="431"/>
      <c r="AH26" s="395" t="s">
        <v>148</v>
      </c>
      <c r="AI26" s="396"/>
      <c r="AJ26" s="396"/>
      <c r="AK26" s="396"/>
      <c r="AL26" s="397"/>
      <c r="AM26" s="395" t="s">
        <v>148</v>
      </c>
      <c r="AN26" s="396"/>
      <c r="AO26" s="396"/>
      <c r="AP26" s="396"/>
      <c r="AQ26" s="396"/>
      <c r="AR26" s="397"/>
      <c r="AS26" s="395" t="s">
        <v>148</v>
      </c>
      <c r="AT26" s="396"/>
      <c r="AU26" s="396"/>
      <c r="AV26" s="396"/>
      <c r="AW26" s="396"/>
      <c r="AX26" s="398"/>
      <c r="AY26" s="428" t="s">
        <v>181</v>
      </c>
      <c r="AZ26" s="373"/>
      <c r="BA26" s="373"/>
      <c r="BB26" s="373"/>
      <c r="BC26" s="373"/>
      <c r="BD26" s="373"/>
      <c r="BE26" s="373"/>
      <c r="BF26" s="373"/>
      <c r="BG26" s="373"/>
      <c r="BH26" s="373"/>
      <c r="BI26" s="373"/>
      <c r="BJ26" s="373"/>
      <c r="BK26" s="373"/>
      <c r="BL26" s="373"/>
      <c r="BM26" s="429"/>
      <c r="BN26" s="419" t="s">
        <v>132</v>
      </c>
      <c r="BO26" s="420"/>
      <c r="BP26" s="420"/>
      <c r="BQ26" s="420"/>
      <c r="BR26" s="420"/>
      <c r="BS26" s="420"/>
      <c r="BT26" s="420"/>
      <c r="BU26" s="421"/>
      <c r="BV26" s="419" t="s">
        <v>148</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81"/>
      <c r="B27" s="435"/>
      <c r="C27" s="436"/>
      <c r="D27" s="437"/>
      <c r="E27" s="392" t="s">
        <v>182</v>
      </c>
      <c r="F27" s="393"/>
      <c r="G27" s="393"/>
      <c r="H27" s="393"/>
      <c r="I27" s="393"/>
      <c r="J27" s="393"/>
      <c r="K27" s="394"/>
      <c r="L27" s="395">
        <v>1</v>
      </c>
      <c r="M27" s="396"/>
      <c r="N27" s="396"/>
      <c r="O27" s="396"/>
      <c r="P27" s="397"/>
      <c r="Q27" s="395">
        <v>2890</v>
      </c>
      <c r="R27" s="396"/>
      <c r="S27" s="396"/>
      <c r="T27" s="396"/>
      <c r="U27" s="396"/>
      <c r="V27" s="397"/>
      <c r="W27" s="454"/>
      <c r="X27" s="436"/>
      <c r="Y27" s="437"/>
      <c r="Z27" s="392" t="s">
        <v>183</v>
      </c>
      <c r="AA27" s="393"/>
      <c r="AB27" s="393"/>
      <c r="AC27" s="393"/>
      <c r="AD27" s="393"/>
      <c r="AE27" s="393"/>
      <c r="AF27" s="393"/>
      <c r="AG27" s="394"/>
      <c r="AH27" s="395" t="s">
        <v>148</v>
      </c>
      <c r="AI27" s="396"/>
      <c r="AJ27" s="396"/>
      <c r="AK27" s="396"/>
      <c r="AL27" s="397"/>
      <c r="AM27" s="395" t="s">
        <v>132</v>
      </c>
      <c r="AN27" s="396"/>
      <c r="AO27" s="396"/>
      <c r="AP27" s="396"/>
      <c r="AQ27" s="396"/>
      <c r="AR27" s="397"/>
      <c r="AS27" s="395" t="s">
        <v>132</v>
      </c>
      <c r="AT27" s="396"/>
      <c r="AU27" s="396"/>
      <c r="AV27" s="396"/>
      <c r="AW27" s="396"/>
      <c r="AX27" s="398"/>
      <c r="AY27" s="425" t="s">
        <v>184</v>
      </c>
      <c r="AZ27" s="426"/>
      <c r="BA27" s="426"/>
      <c r="BB27" s="426"/>
      <c r="BC27" s="426"/>
      <c r="BD27" s="426"/>
      <c r="BE27" s="426"/>
      <c r="BF27" s="426"/>
      <c r="BG27" s="426"/>
      <c r="BH27" s="426"/>
      <c r="BI27" s="426"/>
      <c r="BJ27" s="426"/>
      <c r="BK27" s="426"/>
      <c r="BL27" s="426"/>
      <c r="BM27" s="427"/>
      <c r="BN27" s="422" t="s">
        <v>132</v>
      </c>
      <c r="BO27" s="423"/>
      <c r="BP27" s="423"/>
      <c r="BQ27" s="423"/>
      <c r="BR27" s="423"/>
      <c r="BS27" s="423"/>
      <c r="BT27" s="423"/>
      <c r="BU27" s="424"/>
      <c r="BV27" s="422" t="s">
        <v>132</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
      <c r="A28" s="181"/>
      <c r="B28" s="435"/>
      <c r="C28" s="436"/>
      <c r="D28" s="437"/>
      <c r="E28" s="392" t="s">
        <v>185</v>
      </c>
      <c r="F28" s="393"/>
      <c r="G28" s="393"/>
      <c r="H28" s="393"/>
      <c r="I28" s="393"/>
      <c r="J28" s="393"/>
      <c r="K28" s="394"/>
      <c r="L28" s="395">
        <v>1</v>
      </c>
      <c r="M28" s="396"/>
      <c r="N28" s="396"/>
      <c r="O28" s="396"/>
      <c r="P28" s="397"/>
      <c r="Q28" s="395">
        <v>2380</v>
      </c>
      <c r="R28" s="396"/>
      <c r="S28" s="396"/>
      <c r="T28" s="396"/>
      <c r="U28" s="396"/>
      <c r="V28" s="397"/>
      <c r="W28" s="454"/>
      <c r="X28" s="436"/>
      <c r="Y28" s="437"/>
      <c r="Z28" s="392" t="s">
        <v>186</v>
      </c>
      <c r="AA28" s="393"/>
      <c r="AB28" s="393"/>
      <c r="AC28" s="393"/>
      <c r="AD28" s="393"/>
      <c r="AE28" s="393"/>
      <c r="AF28" s="393"/>
      <c r="AG28" s="394"/>
      <c r="AH28" s="395" t="s">
        <v>148</v>
      </c>
      <c r="AI28" s="396"/>
      <c r="AJ28" s="396"/>
      <c r="AK28" s="396"/>
      <c r="AL28" s="397"/>
      <c r="AM28" s="395" t="s">
        <v>148</v>
      </c>
      <c r="AN28" s="396"/>
      <c r="AO28" s="396"/>
      <c r="AP28" s="396"/>
      <c r="AQ28" s="396"/>
      <c r="AR28" s="397"/>
      <c r="AS28" s="395" t="s">
        <v>132</v>
      </c>
      <c r="AT28" s="396"/>
      <c r="AU28" s="396"/>
      <c r="AV28" s="396"/>
      <c r="AW28" s="396"/>
      <c r="AX28" s="398"/>
      <c r="AY28" s="402" t="s">
        <v>187</v>
      </c>
      <c r="AZ28" s="403"/>
      <c r="BA28" s="403"/>
      <c r="BB28" s="404"/>
      <c r="BC28" s="411" t="s">
        <v>50</v>
      </c>
      <c r="BD28" s="412"/>
      <c r="BE28" s="412"/>
      <c r="BF28" s="412"/>
      <c r="BG28" s="412"/>
      <c r="BH28" s="412"/>
      <c r="BI28" s="412"/>
      <c r="BJ28" s="412"/>
      <c r="BK28" s="412"/>
      <c r="BL28" s="412"/>
      <c r="BM28" s="413"/>
      <c r="BN28" s="414">
        <v>1005801</v>
      </c>
      <c r="BO28" s="415"/>
      <c r="BP28" s="415"/>
      <c r="BQ28" s="415"/>
      <c r="BR28" s="415"/>
      <c r="BS28" s="415"/>
      <c r="BT28" s="415"/>
      <c r="BU28" s="416"/>
      <c r="BV28" s="414">
        <v>909182</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
      <c r="A29" s="181"/>
      <c r="B29" s="435"/>
      <c r="C29" s="436"/>
      <c r="D29" s="437"/>
      <c r="E29" s="392" t="s">
        <v>188</v>
      </c>
      <c r="F29" s="393"/>
      <c r="G29" s="393"/>
      <c r="H29" s="393"/>
      <c r="I29" s="393"/>
      <c r="J29" s="393"/>
      <c r="K29" s="394"/>
      <c r="L29" s="395">
        <v>8</v>
      </c>
      <c r="M29" s="396"/>
      <c r="N29" s="396"/>
      <c r="O29" s="396"/>
      <c r="P29" s="397"/>
      <c r="Q29" s="395">
        <v>2160</v>
      </c>
      <c r="R29" s="396"/>
      <c r="S29" s="396"/>
      <c r="T29" s="396"/>
      <c r="U29" s="396"/>
      <c r="V29" s="397"/>
      <c r="W29" s="455"/>
      <c r="X29" s="456"/>
      <c r="Y29" s="457"/>
      <c r="Z29" s="392" t="s">
        <v>189</v>
      </c>
      <c r="AA29" s="393"/>
      <c r="AB29" s="393"/>
      <c r="AC29" s="393"/>
      <c r="AD29" s="393"/>
      <c r="AE29" s="393"/>
      <c r="AF29" s="393"/>
      <c r="AG29" s="394"/>
      <c r="AH29" s="395">
        <v>57</v>
      </c>
      <c r="AI29" s="396"/>
      <c r="AJ29" s="396"/>
      <c r="AK29" s="396"/>
      <c r="AL29" s="397"/>
      <c r="AM29" s="395">
        <v>162450</v>
      </c>
      <c r="AN29" s="396"/>
      <c r="AO29" s="396"/>
      <c r="AP29" s="396"/>
      <c r="AQ29" s="396"/>
      <c r="AR29" s="397"/>
      <c r="AS29" s="395">
        <v>2850</v>
      </c>
      <c r="AT29" s="396"/>
      <c r="AU29" s="396"/>
      <c r="AV29" s="396"/>
      <c r="AW29" s="396"/>
      <c r="AX29" s="398"/>
      <c r="AY29" s="405"/>
      <c r="AZ29" s="406"/>
      <c r="BA29" s="406"/>
      <c r="BB29" s="407"/>
      <c r="BC29" s="399" t="s">
        <v>190</v>
      </c>
      <c r="BD29" s="400"/>
      <c r="BE29" s="400"/>
      <c r="BF29" s="400"/>
      <c r="BG29" s="400"/>
      <c r="BH29" s="400"/>
      <c r="BI29" s="400"/>
      <c r="BJ29" s="400"/>
      <c r="BK29" s="400"/>
      <c r="BL29" s="400"/>
      <c r="BM29" s="401"/>
      <c r="BN29" s="419">
        <v>304203</v>
      </c>
      <c r="BO29" s="420"/>
      <c r="BP29" s="420"/>
      <c r="BQ29" s="420"/>
      <c r="BR29" s="420"/>
      <c r="BS29" s="420"/>
      <c r="BT29" s="420"/>
      <c r="BU29" s="421"/>
      <c r="BV29" s="419">
        <v>314190</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191</v>
      </c>
      <c r="X30" s="381"/>
      <c r="Y30" s="381"/>
      <c r="Z30" s="381"/>
      <c r="AA30" s="381"/>
      <c r="AB30" s="381"/>
      <c r="AC30" s="381"/>
      <c r="AD30" s="381"/>
      <c r="AE30" s="381"/>
      <c r="AF30" s="381"/>
      <c r="AG30" s="382"/>
      <c r="AH30" s="383">
        <v>94.3</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1143900</v>
      </c>
      <c r="BO30" s="423"/>
      <c r="BP30" s="423"/>
      <c r="BQ30" s="423"/>
      <c r="BR30" s="423"/>
      <c r="BS30" s="423"/>
      <c r="BT30" s="423"/>
      <c r="BU30" s="424"/>
      <c r="BV30" s="422">
        <v>1161205</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2" t="s">
        <v>192</v>
      </c>
      <c r="D32" s="372"/>
      <c r="E32" s="372"/>
      <c r="F32" s="372"/>
      <c r="G32" s="372"/>
      <c r="H32" s="372"/>
      <c r="I32" s="372"/>
      <c r="J32" s="372"/>
      <c r="K32" s="372"/>
      <c r="L32" s="372"/>
      <c r="M32" s="372"/>
      <c r="N32" s="372"/>
      <c r="O32" s="372"/>
      <c r="P32" s="372"/>
      <c r="Q32" s="372"/>
      <c r="R32" s="372"/>
      <c r="S32" s="372"/>
      <c r="U32" s="373" t="s">
        <v>193</v>
      </c>
      <c r="V32" s="373"/>
      <c r="W32" s="373"/>
      <c r="X32" s="373"/>
      <c r="Y32" s="373"/>
      <c r="Z32" s="373"/>
      <c r="AA32" s="373"/>
      <c r="AB32" s="373"/>
      <c r="AC32" s="373"/>
      <c r="AD32" s="373"/>
      <c r="AE32" s="373"/>
      <c r="AF32" s="373"/>
      <c r="AG32" s="373"/>
      <c r="AH32" s="373"/>
      <c r="AI32" s="373"/>
      <c r="AJ32" s="373"/>
      <c r="AK32" s="373"/>
      <c r="AM32" s="373" t="s">
        <v>194</v>
      </c>
      <c r="AN32" s="373"/>
      <c r="AO32" s="373"/>
      <c r="AP32" s="373"/>
      <c r="AQ32" s="373"/>
      <c r="AR32" s="373"/>
      <c r="AS32" s="373"/>
      <c r="AT32" s="373"/>
      <c r="AU32" s="373"/>
      <c r="AV32" s="373"/>
      <c r="AW32" s="373"/>
      <c r="AX32" s="373"/>
      <c r="AY32" s="373"/>
      <c r="AZ32" s="373"/>
      <c r="BA32" s="373"/>
      <c r="BB32" s="373"/>
      <c r="BC32" s="373"/>
      <c r="BE32" s="373" t="s">
        <v>195</v>
      </c>
      <c r="BF32" s="373"/>
      <c r="BG32" s="373"/>
      <c r="BH32" s="373"/>
      <c r="BI32" s="373"/>
      <c r="BJ32" s="373"/>
      <c r="BK32" s="373"/>
      <c r="BL32" s="373"/>
      <c r="BM32" s="373"/>
      <c r="BN32" s="373"/>
      <c r="BO32" s="373"/>
      <c r="BP32" s="373"/>
      <c r="BQ32" s="373"/>
      <c r="BR32" s="373"/>
      <c r="BS32" s="373"/>
      <c r="BT32" s="373"/>
      <c r="BU32" s="373"/>
      <c r="BW32" s="373" t="s">
        <v>196</v>
      </c>
      <c r="BX32" s="373"/>
      <c r="BY32" s="373"/>
      <c r="BZ32" s="373"/>
      <c r="CA32" s="373"/>
      <c r="CB32" s="373"/>
      <c r="CC32" s="373"/>
      <c r="CD32" s="373"/>
      <c r="CE32" s="373"/>
      <c r="CF32" s="373"/>
      <c r="CG32" s="373"/>
      <c r="CH32" s="373"/>
      <c r="CI32" s="373"/>
      <c r="CJ32" s="373"/>
      <c r="CK32" s="373"/>
      <c r="CL32" s="373"/>
      <c r="CM32" s="373"/>
      <c r="CO32" s="373" t="s">
        <v>197</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2">
      <c r="A33" s="181"/>
      <c r="B33" s="205"/>
      <c r="C33" s="371" t="s">
        <v>198</v>
      </c>
      <c r="D33" s="371"/>
      <c r="E33" s="370" t="s">
        <v>199</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199</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200</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5</v>
      </c>
      <c r="BF34" s="367"/>
      <c r="BG34" s="368" t="str">
        <f>IF('各会計、関係団体の財政状況及び健全化判断比率'!B31="","",'各会計、関係団体の財政状況及び健全化判断比率'!B31)</f>
        <v>簡易水道事業</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熊本県市町村総合事務組合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12</v>
      </c>
      <c r="CP34" s="367"/>
      <c r="CQ34" s="368" t="str">
        <f>IF('各会計、関係団体の財政状況及び健全化判断比率'!BS7="","",'各会計、関係団体の財政状況及び健全化判断比率'!BS7)</f>
        <v>株式会社やまえ</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6</v>
      </c>
      <c r="BF35" s="367"/>
      <c r="BG35" s="368" t="str">
        <f>IF('各会計、関係団体の財政状況及び健全化判断比率'!B32="","",'各会計、関係団体の財政状況及び健全化判断比率'!B32)</f>
        <v>農業集落排水事業</v>
      </c>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人吉下球磨消防組合</v>
      </c>
      <c r="BZ35" s="368"/>
      <c r="CA35" s="368"/>
      <c r="CB35" s="368"/>
      <c r="CC35" s="368"/>
      <c r="CD35" s="368"/>
      <c r="CE35" s="368"/>
      <c r="CF35" s="368"/>
      <c r="CG35" s="368"/>
      <c r="CH35" s="368"/>
      <c r="CI35" s="368"/>
      <c r="CJ35" s="368"/>
      <c r="CK35" s="368"/>
      <c r="CL35" s="368"/>
      <c r="CM35" s="368"/>
      <c r="CN35" s="181"/>
      <c r="CO35" s="367">
        <f t="shared" ref="CO35:CO43" si="3">IF(CQ35="","",CO34+1)</f>
        <v>13</v>
      </c>
      <c r="CP35" s="367"/>
      <c r="CQ35" s="368" t="str">
        <f>IF('各会計、関係団体の財政状況及び健全化判断比率'!BS8="","",'各会計、関係団体の財政状況及び健全化判断比率'!BS8)</f>
        <v>くま川鉄道株式会社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後期高齢者医療事業</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人吉球磨広域行政組合（一般会計）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熊本県後期高齢者医療広域連合（一般会計）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熊本県後期高齢者医療広域連合（後期高齢者医療特別計）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TYSf/0/1h7Rvg1RgMF/pXs4ozAH10CoVH33DFogyWVuNW+apFywZiWXDh+2ymx50UDvRejwpG9bVR6bturAuBw==" saltValue="lHRcvcJRXlK3FTy9m2HLu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election activeCell="J32" sqref="J32"/>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154" t="s">
        <v>558</v>
      </c>
      <c r="D34" s="1154"/>
      <c r="E34" s="1155"/>
      <c r="F34" s="32" t="s">
        <v>559</v>
      </c>
      <c r="G34" s="33" t="s">
        <v>560</v>
      </c>
      <c r="H34" s="33" t="s">
        <v>560</v>
      </c>
      <c r="I34" s="33" t="s">
        <v>561</v>
      </c>
      <c r="J34" s="34" t="s">
        <v>562</v>
      </c>
      <c r="K34" s="22"/>
      <c r="L34" s="22"/>
      <c r="M34" s="22"/>
      <c r="N34" s="22"/>
      <c r="O34" s="22"/>
      <c r="P34" s="22"/>
    </row>
    <row r="35" spans="1:16" ht="39" customHeight="1" x14ac:dyDescent="0.2">
      <c r="A35" s="22"/>
      <c r="B35" s="35"/>
      <c r="C35" s="1148" t="s">
        <v>563</v>
      </c>
      <c r="D35" s="1149"/>
      <c r="E35" s="1150"/>
      <c r="F35" s="36">
        <v>11</v>
      </c>
      <c r="G35" s="37">
        <v>17.329999999999998</v>
      </c>
      <c r="H35" s="37">
        <v>31.88</v>
      </c>
      <c r="I35" s="37">
        <v>31.1</v>
      </c>
      <c r="J35" s="38">
        <v>32.700000000000003</v>
      </c>
      <c r="K35" s="22"/>
      <c r="L35" s="22"/>
      <c r="M35" s="22"/>
      <c r="N35" s="22"/>
      <c r="O35" s="22"/>
      <c r="P35" s="22"/>
    </row>
    <row r="36" spans="1:16" ht="39" customHeight="1" x14ac:dyDescent="0.2">
      <c r="A36" s="22"/>
      <c r="B36" s="35"/>
      <c r="C36" s="1148" t="s">
        <v>564</v>
      </c>
      <c r="D36" s="1149"/>
      <c r="E36" s="1150"/>
      <c r="F36" s="36">
        <v>1.86</v>
      </c>
      <c r="G36" s="37">
        <v>2.11</v>
      </c>
      <c r="H36" s="37">
        <v>2.29</v>
      </c>
      <c r="I36" s="37">
        <v>1.78</v>
      </c>
      <c r="J36" s="38">
        <v>2.2200000000000002</v>
      </c>
      <c r="K36" s="22"/>
      <c r="L36" s="22"/>
      <c r="M36" s="22"/>
      <c r="N36" s="22"/>
      <c r="O36" s="22"/>
      <c r="P36" s="22"/>
    </row>
    <row r="37" spans="1:16" ht="39" customHeight="1" x14ac:dyDescent="0.2">
      <c r="A37" s="22"/>
      <c r="B37" s="35"/>
      <c r="C37" s="1148" t="s">
        <v>565</v>
      </c>
      <c r="D37" s="1149"/>
      <c r="E37" s="1150"/>
      <c r="F37" s="36">
        <v>2.08</v>
      </c>
      <c r="G37" s="37">
        <v>3.18</v>
      </c>
      <c r="H37" s="37">
        <v>2.4900000000000002</v>
      </c>
      <c r="I37" s="37">
        <v>1.42</v>
      </c>
      <c r="J37" s="38">
        <v>1.23</v>
      </c>
      <c r="K37" s="22"/>
      <c r="L37" s="22"/>
      <c r="M37" s="22"/>
      <c r="N37" s="22"/>
      <c r="O37" s="22"/>
      <c r="P37" s="22"/>
    </row>
    <row r="38" spans="1:16" ht="39" customHeight="1" x14ac:dyDescent="0.2">
      <c r="A38" s="22"/>
      <c r="B38" s="35"/>
      <c r="C38" s="1148" t="s">
        <v>566</v>
      </c>
      <c r="D38" s="1149"/>
      <c r="E38" s="1150"/>
      <c r="F38" s="36">
        <v>0.38</v>
      </c>
      <c r="G38" s="37">
        <v>0.37</v>
      </c>
      <c r="H38" s="37">
        <v>0.4</v>
      </c>
      <c r="I38" s="37">
        <v>0.28999999999999998</v>
      </c>
      <c r="J38" s="38">
        <v>0.25</v>
      </c>
      <c r="K38" s="22"/>
      <c r="L38" s="22"/>
      <c r="M38" s="22"/>
      <c r="N38" s="22"/>
      <c r="O38" s="22"/>
      <c r="P38" s="22"/>
    </row>
    <row r="39" spans="1:16" ht="39" customHeight="1" x14ac:dyDescent="0.2">
      <c r="A39" s="22"/>
      <c r="B39" s="35"/>
      <c r="C39" s="1148" t="s">
        <v>567</v>
      </c>
      <c r="D39" s="1149"/>
      <c r="E39" s="1150"/>
      <c r="F39" s="36">
        <v>0.19</v>
      </c>
      <c r="G39" s="37">
        <v>7.0000000000000007E-2</v>
      </c>
      <c r="H39" s="37" t="s">
        <v>568</v>
      </c>
      <c r="I39" s="37">
        <v>0.05</v>
      </c>
      <c r="J39" s="38">
        <v>0.16</v>
      </c>
      <c r="K39" s="22"/>
      <c r="L39" s="22"/>
      <c r="M39" s="22"/>
      <c r="N39" s="22"/>
      <c r="O39" s="22"/>
      <c r="P39" s="22"/>
    </row>
    <row r="40" spans="1:16" ht="39" customHeight="1" x14ac:dyDescent="0.2">
      <c r="A40" s="22"/>
      <c r="B40" s="35"/>
      <c r="C40" s="1148"/>
      <c r="D40" s="1149"/>
      <c r="E40" s="1150"/>
      <c r="F40" s="36"/>
      <c r="G40" s="37"/>
      <c r="H40" s="37"/>
      <c r="I40" s="37"/>
      <c r="J40" s="38"/>
      <c r="K40" s="22"/>
      <c r="L40" s="22"/>
      <c r="M40" s="22"/>
      <c r="N40" s="22"/>
      <c r="O40" s="22"/>
      <c r="P40" s="22"/>
    </row>
    <row r="41" spans="1:16" ht="39" customHeight="1" x14ac:dyDescent="0.2">
      <c r="A41" s="22"/>
      <c r="B41" s="35"/>
      <c r="C41" s="1148"/>
      <c r="D41" s="1149"/>
      <c r="E41" s="1150"/>
      <c r="F41" s="36"/>
      <c r="G41" s="37"/>
      <c r="H41" s="37"/>
      <c r="I41" s="37"/>
      <c r="J41" s="38"/>
      <c r="K41" s="22"/>
      <c r="L41" s="22"/>
      <c r="M41" s="22"/>
      <c r="N41" s="22"/>
      <c r="O41" s="22"/>
      <c r="P41" s="22"/>
    </row>
    <row r="42" spans="1:16" ht="39" customHeight="1" x14ac:dyDescent="0.2">
      <c r="A42" s="22"/>
      <c r="B42" s="39"/>
      <c r="C42" s="1148" t="s">
        <v>569</v>
      </c>
      <c r="D42" s="1149"/>
      <c r="E42" s="1150"/>
      <c r="F42" s="36" t="s">
        <v>510</v>
      </c>
      <c r="G42" s="37" t="s">
        <v>510</v>
      </c>
      <c r="H42" s="37" t="s">
        <v>510</v>
      </c>
      <c r="I42" s="37" t="s">
        <v>510</v>
      </c>
      <c r="J42" s="38" t="s">
        <v>510</v>
      </c>
      <c r="K42" s="22"/>
      <c r="L42" s="22"/>
      <c r="M42" s="22"/>
      <c r="N42" s="22"/>
      <c r="O42" s="22"/>
      <c r="P42" s="22"/>
    </row>
    <row r="43" spans="1:16" ht="39" customHeight="1" thickBot="1" x14ac:dyDescent="0.25">
      <c r="A43" s="22"/>
      <c r="B43" s="40"/>
      <c r="C43" s="1151" t="s">
        <v>570</v>
      </c>
      <c r="D43" s="1152"/>
      <c r="E43" s="1153"/>
      <c r="F43" s="41" t="s">
        <v>510</v>
      </c>
      <c r="G43" s="42" t="s">
        <v>510</v>
      </c>
      <c r="H43" s="42" t="s">
        <v>510</v>
      </c>
      <c r="I43" s="42" t="s">
        <v>510</v>
      </c>
      <c r="J43" s="43" t="s">
        <v>510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sqxbsRDgZ+9wEUq3s/AmZ2mVvvIfDyerDphzS5RhDokWNZnzfOuBiFSegxVhoofy/S8Oc5zUDCKSQc1Bve810Q==" saltValue="Q3kC1z8vTZDv41v0rj+N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49"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179" t="s">
        <v>10</v>
      </c>
      <c r="C45" s="1180"/>
      <c r="D45" s="58"/>
      <c r="E45" s="1185" t="s">
        <v>11</v>
      </c>
      <c r="F45" s="1185"/>
      <c r="G45" s="1185"/>
      <c r="H45" s="1185"/>
      <c r="I45" s="1185"/>
      <c r="J45" s="1186"/>
      <c r="K45" s="59">
        <v>373</v>
      </c>
      <c r="L45" s="60">
        <v>368</v>
      </c>
      <c r="M45" s="60">
        <v>357</v>
      </c>
      <c r="N45" s="60">
        <v>374</v>
      </c>
      <c r="O45" s="61">
        <v>329</v>
      </c>
      <c r="P45" s="48"/>
      <c r="Q45" s="48"/>
      <c r="R45" s="48"/>
      <c r="S45" s="48"/>
      <c r="T45" s="48"/>
      <c r="U45" s="48"/>
    </row>
    <row r="46" spans="1:21" ht="30.75" customHeight="1" x14ac:dyDescent="0.2">
      <c r="A46" s="48"/>
      <c r="B46" s="1181"/>
      <c r="C46" s="1182"/>
      <c r="D46" s="62"/>
      <c r="E46" s="1158" t="s">
        <v>12</v>
      </c>
      <c r="F46" s="1158"/>
      <c r="G46" s="1158"/>
      <c r="H46" s="1158"/>
      <c r="I46" s="1158"/>
      <c r="J46" s="1159"/>
      <c r="K46" s="63" t="s">
        <v>510</v>
      </c>
      <c r="L46" s="64" t="s">
        <v>510</v>
      </c>
      <c r="M46" s="64" t="s">
        <v>510</v>
      </c>
      <c r="N46" s="64" t="s">
        <v>510</v>
      </c>
      <c r="O46" s="65" t="s">
        <v>510</v>
      </c>
      <c r="P46" s="48"/>
      <c r="Q46" s="48"/>
      <c r="R46" s="48"/>
      <c r="S46" s="48"/>
      <c r="T46" s="48"/>
      <c r="U46" s="48"/>
    </row>
    <row r="47" spans="1:21" ht="30.75" customHeight="1" x14ac:dyDescent="0.2">
      <c r="A47" s="48"/>
      <c r="B47" s="1181"/>
      <c r="C47" s="1182"/>
      <c r="D47" s="62"/>
      <c r="E47" s="1158" t="s">
        <v>13</v>
      </c>
      <c r="F47" s="1158"/>
      <c r="G47" s="1158"/>
      <c r="H47" s="1158"/>
      <c r="I47" s="1158"/>
      <c r="J47" s="1159"/>
      <c r="K47" s="63" t="s">
        <v>510</v>
      </c>
      <c r="L47" s="64" t="s">
        <v>510</v>
      </c>
      <c r="M47" s="64" t="s">
        <v>510</v>
      </c>
      <c r="N47" s="64" t="s">
        <v>510</v>
      </c>
      <c r="O47" s="65" t="s">
        <v>510</v>
      </c>
      <c r="P47" s="48"/>
      <c r="Q47" s="48"/>
      <c r="R47" s="48"/>
      <c r="S47" s="48"/>
      <c r="T47" s="48"/>
      <c r="U47" s="48"/>
    </row>
    <row r="48" spans="1:21" ht="30.75" customHeight="1" x14ac:dyDescent="0.2">
      <c r="A48" s="48"/>
      <c r="B48" s="1181"/>
      <c r="C48" s="1182"/>
      <c r="D48" s="62"/>
      <c r="E48" s="1158" t="s">
        <v>14</v>
      </c>
      <c r="F48" s="1158"/>
      <c r="G48" s="1158"/>
      <c r="H48" s="1158"/>
      <c r="I48" s="1158"/>
      <c r="J48" s="1159"/>
      <c r="K48" s="63">
        <v>161</v>
      </c>
      <c r="L48" s="64">
        <v>156</v>
      </c>
      <c r="M48" s="64">
        <v>159</v>
      </c>
      <c r="N48" s="64">
        <v>154</v>
      </c>
      <c r="O48" s="65">
        <v>120</v>
      </c>
      <c r="P48" s="48"/>
      <c r="Q48" s="48"/>
      <c r="R48" s="48"/>
      <c r="S48" s="48"/>
      <c r="T48" s="48"/>
      <c r="U48" s="48"/>
    </row>
    <row r="49" spans="1:21" ht="30.75" customHeight="1" x14ac:dyDescent="0.2">
      <c r="A49" s="48"/>
      <c r="B49" s="1181"/>
      <c r="C49" s="1182"/>
      <c r="D49" s="62"/>
      <c r="E49" s="1158" t="s">
        <v>15</v>
      </c>
      <c r="F49" s="1158"/>
      <c r="G49" s="1158"/>
      <c r="H49" s="1158"/>
      <c r="I49" s="1158"/>
      <c r="J49" s="1159"/>
      <c r="K49" s="63">
        <v>9</v>
      </c>
      <c r="L49" s="64">
        <v>9</v>
      </c>
      <c r="M49" s="64">
        <v>9</v>
      </c>
      <c r="N49" s="64">
        <v>9</v>
      </c>
      <c r="O49" s="65">
        <v>5</v>
      </c>
      <c r="P49" s="48"/>
      <c r="Q49" s="48"/>
      <c r="R49" s="48"/>
      <c r="S49" s="48"/>
      <c r="T49" s="48"/>
      <c r="U49" s="48"/>
    </row>
    <row r="50" spans="1:21" ht="30.75" customHeight="1" x14ac:dyDescent="0.2">
      <c r="A50" s="48"/>
      <c r="B50" s="1181"/>
      <c r="C50" s="1182"/>
      <c r="D50" s="62"/>
      <c r="E50" s="1158" t="s">
        <v>16</v>
      </c>
      <c r="F50" s="1158"/>
      <c r="G50" s="1158"/>
      <c r="H50" s="1158"/>
      <c r="I50" s="1158"/>
      <c r="J50" s="1159"/>
      <c r="K50" s="63" t="s">
        <v>510</v>
      </c>
      <c r="L50" s="64" t="s">
        <v>510</v>
      </c>
      <c r="M50" s="64">
        <v>0</v>
      </c>
      <c r="N50" s="64" t="s">
        <v>510</v>
      </c>
      <c r="O50" s="65">
        <v>0</v>
      </c>
      <c r="P50" s="48"/>
      <c r="Q50" s="48"/>
      <c r="R50" s="48"/>
      <c r="S50" s="48"/>
      <c r="T50" s="48"/>
      <c r="U50" s="48"/>
    </row>
    <row r="51" spans="1:21" ht="30.75" customHeight="1" x14ac:dyDescent="0.2">
      <c r="A51" s="48"/>
      <c r="B51" s="1183"/>
      <c r="C51" s="1184"/>
      <c r="D51" s="66"/>
      <c r="E51" s="1158" t="s">
        <v>17</v>
      </c>
      <c r="F51" s="1158"/>
      <c r="G51" s="1158"/>
      <c r="H51" s="1158"/>
      <c r="I51" s="1158"/>
      <c r="J51" s="1159"/>
      <c r="K51" s="63" t="s">
        <v>510</v>
      </c>
      <c r="L51" s="64" t="s">
        <v>510</v>
      </c>
      <c r="M51" s="64" t="s">
        <v>510</v>
      </c>
      <c r="N51" s="64" t="s">
        <v>510</v>
      </c>
      <c r="O51" s="65" t="s">
        <v>510</v>
      </c>
      <c r="P51" s="48"/>
      <c r="Q51" s="48"/>
      <c r="R51" s="48"/>
      <c r="S51" s="48"/>
      <c r="T51" s="48"/>
      <c r="U51" s="48"/>
    </row>
    <row r="52" spans="1:21" ht="30.75" customHeight="1" x14ac:dyDescent="0.2">
      <c r="A52" s="48"/>
      <c r="B52" s="1156" t="s">
        <v>18</v>
      </c>
      <c r="C52" s="1157"/>
      <c r="D52" s="66"/>
      <c r="E52" s="1158" t="s">
        <v>19</v>
      </c>
      <c r="F52" s="1158"/>
      <c r="G52" s="1158"/>
      <c r="H52" s="1158"/>
      <c r="I52" s="1158"/>
      <c r="J52" s="1159"/>
      <c r="K52" s="63">
        <v>370</v>
      </c>
      <c r="L52" s="64">
        <v>356</v>
      </c>
      <c r="M52" s="64">
        <v>347</v>
      </c>
      <c r="N52" s="64">
        <v>349</v>
      </c>
      <c r="O52" s="65">
        <v>303</v>
      </c>
      <c r="P52" s="48"/>
      <c r="Q52" s="48"/>
      <c r="R52" s="48"/>
      <c r="S52" s="48"/>
      <c r="T52" s="48"/>
      <c r="U52" s="48"/>
    </row>
    <row r="53" spans="1:21" ht="30.75" customHeight="1" thickBot="1" x14ac:dyDescent="0.25">
      <c r="A53" s="48"/>
      <c r="B53" s="1160" t="s">
        <v>20</v>
      </c>
      <c r="C53" s="1161"/>
      <c r="D53" s="67"/>
      <c r="E53" s="1162" t="s">
        <v>21</v>
      </c>
      <c r="F53" s="1162"/>
      <c r="G53" s="1162"/>
      <c r="H53" s="1162"/>
      <c r="I53" s="1162"/>
      <c r="J53" s="1163"/>
      <c r="K53" s="68">
        <v>173</v>
      </c>
      <c r="L53" s="69">
        <v>177</v>
      </c>
      <c r="M53" s="69">
        <v>178</v>
      </c>
      <c r="N53" s="69">
        <v>188</v>
      </c>
      <c r="O53" s="70">
        <v>151</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25</v>
      </c>
      <c r="P56" s="48"/>
      <c r="Q56" s="48"/>
      <c r="R56" s="48"/>
      <c r="S56" s="48"/>
      <c r="T56" s="48"/>
      <c r="U56" s="48"/>
    </row>
    <row r="57" spans="1:21" ht="31.5" customHeight="1" thickBot="1" x14ac:dyDescent="0.3">
      <c r="A57" s="48"/>
      <c r="B57" s="76"/>
      <c r="C57" s="77"/>
      <c r="D57" s="77"/>
      <c r="E57" s="78"/>
      <c r="F57" s="78"/>
      <c r="G57" s="78"/>
      <c r="H57" s="78"/>
      <c r="I57" s="78"/>
      <c r="J57" s="79" t="s">
        <v>2</v>
      </c>
      <c r="K57" s="80" t="s">
        <v>571</v>
      </c>
      <c r="L57" s="81" t="s">
        <v>572</v>
      </c>
      <c r="M57" s="81" t="s">
        <v>573</v>
      </c>
      <c r="N57" s="81" t="s">
        <v>574</v>
      </c>
      <c r="O57" s="82" t="s">
        <v>575</v>
      </c>
      <c r="P57" s="48"/>
      <c r="Q57" s="48"/>
      <c r="R57" s="48"/>
      <c r="S57" s="48"/>
      <c r="T57" s="48"/>
      <c r="U57" s="48"/>
    </row>
    <row r="58" spans="1:21" ht="31.5" customHeight="1" x14ac:dyDescent="0.2">
      <c r="B58" s="1164" t="s">
        <v>26</v>
      </c>
      <c r="C58" s="1165"/>
      <c r="D58" s="1170" t="s">
        <v>27</v>
      </c>
      <c r="E58" s="1171"/>
      <c r="F58" s="1171"/>
      <c r="G58" s="1171"/>
      <c r="H58" s="1171"/>
      <c r="I58" s="1171"/>
      <c r="J58" s="1172"/>
      <c r="K58" s="83"/>
      <c r="L58" s="84"/>
      <c r="M58" s="84"/>
      <c r="N58" s="84"/>
      <c r="O58" s="85"/>
    </row>
    <row r="59" spans="1:21" ht="31.5" customHeight="1" x14ac:dyDescent="0.2">
      <c r="B59" s="1166"/>
      <c r="C59" s="1167"/>
      <c r="D59" s="1173" t="s">
        <v>28</v>
      </c>
      <c r="E59" s="1174"/>
      <c r="F59" s="1174"/>
      <c r="G59" s="1174"/>
      <c r="H59" s="1174"/>
      <c r="I59" s="1174"/>
      <c r="J59" s="1175"/>
      <c r="K59" s="86"/>
      <c r="L59" s="87"/>
      <c r="M59" s="87"/>
      <c r="N59" s="87"/>
      <c r="O59" s="88"/>
    </row>
    <row r="60" spans="1:21" ht="31.5" customHeight="1" thickBot="1" x14ac:dyDescent="0.25">
      <c r="B60" s="1168"/>
      <c r="C60" s="1169"/>
      <c r="D60" s="1176" t="s">
        <v>29</v>
      </c>
      <c r="E60" s="1177"/>
      <c r="F60" s="1177"/>
      <c r="G60" s="1177"/>
      <c r="H60" s="1177"/>
      <c r="I60" s="1177"/>
      <c r="J60" s="1178"/>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7W+z4BOqO75UqYCbzH5abrPO7CNfwsmQZaHtzGo/FT7/J5nqhbUxU48B3zfM+U1Rc8OCbcXTywK4/9aAccaLhg==" saltValue="9tdXnJR8m9QXFnWstjyNs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4"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3">
      <c r="B40" s="98" t="s">
        <v>9</v>
      </c>
      <c r="C40" s="99"/>
      <c r="D40" s="99"/>
      <c r="E40" s="100"/>
      <c r="F40" s="100"/>
      <c r="G40" s="100"/>
      <c r="H40" s="101" t="s">
        <v>2</v>
      </c>
      <c r="I40" s="102" t="s">
        <v>552</v>
      </c>
      <c r="J40" s="103" t="s">
        <v>553</v>
      </c>
      <c r="K40" s="103" t="s">
        <v>554</v>
      </c>
      <c r="L40" s="103" t="s">
        <v>555</v>
      </c>
      <c r="M40" s="104" t="s">
        <v>556</v>
      </c>
    </row>
    <row r="41" spans="2:13" ht="27.75" customHeight="1" x14ac:dyDescent="0.2">
      <c r="B41" s="1199" t="s">
        <v>32</v>
      </c>
      <c r="C41" s="1200"/>
      <c r="D41" s="105"/>
      <c r="E41" s="1201" t="s">
        <v>33</v>
      </c>
      <c r="F41" s="1201"/>
      <c r="G41" s="1201"/>
      <c r="H41" s="1202"/>
      <c r="I41" s="355">
        <v>3371</v>
      </c>
      <c r="J41" s="356">
        <v>3437</v>
      </c>
      <c r="K41" s="356">
        <v>3405</v>
      </c>
      <c r="L41" s="356">
        <v>3246</v>
      </c>
      <c r="M41" s="357">
        <v>3357</v>
      </c>
    </row>
    <row r="42" spans="2:13" ht="27.75" customHeight="1" x14ac:dyDescent="0.2">
      <c r="B42" s="1189"/>
      <c r="C42" s="1190"/>
      <c r="D42" s="106"/>
      <c r="E42" s="1193" t="s">
        <v>34</v>
      </c>
      <c r="F42" s="1193"/>
      <c r="G42" s="1193"/>
      <c r="H42" s="1194"/>
      <c r="I42" s="358" t="s">
        <v>510</v>
      </c>
      <c r="J42" s="359" t="s">
        <v>510</v>
      </c>
      <c r="K42" s="359">
        <v>3</v>
      </c>
      <c r="L42" s="359" t="s">
        <v>510</v>
      </c>
      <c r="M42" s="360">
        <v>3</v>
      </c>
    </row>
    <row r="43" spans="2:13" ht="27.75" customHeight="1" x14ac:dyDescent="0.2">
      <c r="B43" s="1189"/>
      <c r="C43" s="1190"/>
      <c r="D43" s="106"/>
      <c r="E43" s="1193" t="s">
        <v>35</v>
      </c>
      <c r="F43" s="1193"/>
      <c r="G43" s="1193"/>
      <c r="H43" s="1194"/>
      <c r="I43" s="358">
        <v>1127</v>
      </c>
      <c r="J43" s="359">
        <v>1011</v>
      </c>
      <c r="K43" s="359">
        <v>1006</v>
      </c>
      <c r="L43" s="359">
        <v>891</v>
      </c>
      <c r="M43" s="360">
        <v>843</v>
      </c>
    </row>
    <row r="44" spans="2:13" ht="27.75" customHeight="1" x14ac:dyDescent="0.2">
      <c r="B44" s="1189"/>
      <c r="C44" s="1190"/>
      <c r="D44" s="106"/>
      <c r="E44" s="1193" t="s">
        <v>36</v>
      </c>
      <c r="F44" s="1193"/>
      <c r="G44" s="1193"/>
      <c r="H44" s="1194"/>
      <c r="I44" s="358">
        <v>39</v>
      </c>
      <c r="J44" s="359">
        <v>32</v>
      </c>
      <c r="K44" s="359">
        <v>25</v>
      </c>
      <c r="L44" s="359">
        <v>21</v>
      </c>
      <c r="M44" s="360">
        <v>35</v>
      </c>
    </row>
    <row r="45" spans="2:13" ht="27.75" customHeight="1" x14ac:dyDescent="0.2">
      <c r="B45" s="1189"/>
      <c r="C45" s="1190"/>
      <c r="D45" s="106"/>
      <c r="E45" s="1193" t="s">
        <v>37</v>
      </c>
      <c r="F45" s="1193"/>
      <c r="G45" s="1193"/>
      <c r="H45" s="1194"/>
      <c r="I45" s="358">
        <v>418</v>
      </c>
      <c r="J45" s="359">
        <v>400</v>
      </c>
      <c r="K45" s="359">
        <v>384</v>
      </c>
      <c r="L45" s="359">
        <v>362</v>
      </c>
      <c r="M45" s="360">
        <v>334</v>
      </c>
    </row>
    <row r="46" spans="2:13" ht="27.75" customHeight="1" x14ac:dyDescent="0.2">
      <c r="B46" s="1189"/>
      <c r="C46" s="1190"/>
      <c r="D46" s="107"/>
      <c r="E46" s="1193" t="s">
        <v>38</v>
      </c>
      <c r="F46" s="1193"/>
      <c r="G46" s="1193"/>
      <c r="H46" s="1194"/>
      <c r="I46" s="358" t="s">
        <v>510</v>
      </c>
      <c r="J46" s="359" t="s">
        <v>510</v>
      </c>
      <c r="K46" s="359" t="s">
        <v>510</v>
      </c>
      <c r="L46" s="359" t="s">
        <v>510</v>
      </c>
      <c r="M46" s="360" t="s">
        <v>510</v>
      </c>
    </row>
    <row r="47" spans="2:13" ht="27.75" customHeight="1" x14ac:dyDescent="0.2">
      <c r="B47" s="1189"/>
      <c r="C47" s="1190"/>
      <c r="D47" s="108"/>
      <c r="E47" s="1203" t="s">
        <v>39</v>
      </c>
      <c r="F47" s="1204"/>
      <c r="G47" s="1204"/>
      <c r="H47" s="1205"/>
      <c r="I47" s="358" t="s">
        <v>510</v>
      </c>
      <c r="J47" s="359" t="s">
        <v>510</v>
      </c>
      <c r="K47" s="359" t="s">
        <v>510</v>
      </c>
      <c r="L47" s="359" t="s">
        <v>510</v>
      </c>
      <c r="M47" s="360" t="s">
        <v>510</v>
      </c>
    </row>
    <row r="48" spans="2:13" ht="27.75" customHeight="1" x14ac:dyDescent="0.2">
      <c r="B48" s="1189"/>
      <c r="C48" s="1190"/>
      <c r="D48" s="106"/>
      <c r="E48" s="1193" t="s">
        <v>40</v>
      </c>
      <c r="F48" s="1193"/>
      <c r="G48" s="1193"/>
      <c r="H48" s="1194"/>
      <c r="I48" s="358" t="s">
        <v>510</v>
      </c>
      <c r="J48" s="359" t="s">
        <v>510</v>
      </c>
      <c r="K48" s="359" t="s">
        <v>510</v>
      </c>
      <c r="L48" s="359" t="s">
        <v>510</v>
      </c>
      <c r="M48" s="360" t="s">
        <v>510</v>
      </c>
    </row>
    <row r="49" spans="2:13" ht="27.75" customHeight="1" x14ac:dyDescent="0.2">
      <c r="B49" s="1191"/>
      <c r="C49" s="1192"/>
      <c r="D49" s="106"/>
      <c r="E49" s="1193" t="s">
        <v>41</v>
      </c>
      <c r="F49" s="1193"/>
      <c r="G49" s="1193"/>
      <c r="H49" s="1194"/>
      <c r="I49" s="358" t="s">
        <v>510</v>
      </c>
      <c r="J49" s="359" t="s">
        <v>510</v>
      </c>
      <c r="K49" s="359" t="s">
        <v>510</v>
      </c>
      <c r="L49" s="359" t="s">
        <v>510</v>
      </c>
      <c r="M49" s="360" t="s">
        <v>510</v>
      </c>
    </row>
    <row r="50" spans="2:13" ht="27.75" customHeight="1" x14ac:dyDescent="0.2">
      <c r="B50" s="1187" t="s">
        <v>42</v>
      </c>
      <c r="C50" s="1188"/>
      <c r="D50" s="109"/>
      <c r="E50" s="1193" t="s">
        <v>43</v>
      </c>
      <c r="F50" s="1193"/>
      <c r="G50" s="1193"/>
      <c r="H50" s="1194"/>
      <c r="I50" s="358">
        <v>2378</v>
      </c>
      <c r="J50" s="359">
        <v>2212</v>
      </c>
      <c r="K50" s="359">
        <v>2338</v>
      </c>
      <c r="L50" s="359">
        <v>2578</v>
      </c>
      <c r="M50" s="360">
        <v>2648</v>
      </c>
    </row>
    <row r="51" spans="2:13" ht="27.75" customHeight="1" x14ac:dyDescent="0.2">
      <c r="B51" s="1189"/>
      <c r="C51" s="1190"/>
      <c r="D51" s="106"/>
      <c r="E51" s="1193" t="s">
        <v>44</v>
      </c>
      <c r="F51" s="1193"/>
      <c r="G51" s="1193"/>
      <c r="H51" s="1194"/>
      <c r="I51" s="358">
        <v>317</v>
      </c>
      <c r="J51" s="359">
        <v>292</v>
      </c>
      <c r="K51" s="359">
        <v>276</v>
      </c>
      <c r="L51" s="359">
        <v>253</v>
      </c>
      <c r="M51" s="360">
        <v>233</v>
      </c>
    </row>
    <row r="52" spans="2:13" ht="27.75" customHeight="1" x14ac:dyDescent="0.2">
      <c r="B52" s="1191"/>
      <c r="C52" s="1192"/>
      <c r="D52" s="106"/>
      <c r="E52" s="1193" t="s">
        <v>45</v>
      </c>
      <c r="F52" s="1193"/>
      <c r="G52" s="1193"/>
      <c r="H52" s="1194"/>
      <c r="I52" s="358">
        <v>2581</v>
      </c>
      <c r="J52" s="359">
        <v>2726</v>
      </c>
      <c r="K52" s="359">
        <v>2600</v>
      </c>
      <c r="L52" s="359">
        <v>2477</v>
      </c>
      <c r="M52" s="360">
        <v>2551</v>
      </c>
    </row>
    <row r="53" spans="2:13" ht="27.75" customHeight="1" thickBot="1" x14ac:dyDescent="0.25">
      <c r="B53" s="1195" t="s">
        <v>46</v>
      </c>
      <c r="C53" s="1196"/>
      <c r="D53" s="110"/>
      <c r="E53" s="1197" t="s">
        <v>47</v>
      </c>
      <c r="F53" s="1197"/>
      <c r="G53" s="1197"/>
      <c r="H53" s="1198"/>
      <c r="I53" s="361">
        <v>-321</v>
      </c>
      <c r="J53" s="362">
        <v>-350</v>
      </c>
      <c r="K53" s="362">
        <v>-392</v>
      </c>
      <c r="L53" s="362">
        <v>-788</v>
      </c>
      <c r="M53" s="363">
        <v>-860</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YYe6QJ16fb6MfUHWTTegOHl1JAkLzP4lNYLbwB/lx3q8uExaDlujTO+0xZLpIQpRRE7lhexIgGZ3G4hNvaTfMg==" saltValue="azdx/8g6KHUGM0T9aK0zD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A46" zoomScale="70" zoomScaleNormal="70" zoomScaleSheetLayoutView="100" workbookViewId="0">
      <selection activeCell="G58" sqref="G58"/>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554</v>
      </c>
      <c r="G54" s="119" t="s">
        <v>555</v>
      </c>
      <c r="H54" s="120" t="s">
        <v>556</v>
      </c>
    </row>
    <row r="55" spans="2:8" ht="52.5" customHeight="1" x14ac:dyDescent="0.2">
      <c r="B55" s="121"/>
      <c r="C55" s="1214" t="s">
        <v>50</v>
      </c>
      <c r="D55" s="1214"/>
      <c r="E55" s="1215"/>
      <c r="F55" s="122">
        <v>778</v>
      </c>
      <c r="G55" s="122">
        <v>909</v>
      </c>
      <c r="H55" s="123">
        <v>1006</v>
      </c>
    </row>
    <row r="56" spans="2:8" ht="52.5" customHeight="1" x14ac:dyDescent="0.2">
      <c r="B56" s="124"/>
      <c r="C56" s="1216" t="s">
        <v>51</v>
      </c>
      <c r="D56" s="1216"/>
      <c r="E56" s="1217"/>
      <c r="F56" s="125">
        <v>283</v>
      </c>
      <c r="G56" s="125">
        <v>314</v>
      </c>
      <c r="H56" s="126">
        <v>304</v>
      </c>
    </row>
    <row r="57" spans="2:8" ht="53.25" customHeight="1" x14ac:dyDescent="0.2">
      <c r="B57" s="124"/>
      <c r="C57" s="1218" t="s">
        <v>52</v>
      </c>
      <c r="D57" s="1218"/>
      <c r="E57" s="1219"/>
      <c r="F57" s="127">
        <v>1054</v>
      </c>
      <c r="G57" s="127">
        <v>1161</v>
      </c>
      <c r="H57" s="128">
        <v>1144</v>
      </c>
    </row>
    <row r="58" spans="2:8" ht="45.75" customHeight="1" x14ac:dyDescent="0.2">
      <c r="B58" s="129"/>
      <c r="C58" s="1206" t="s">
        <v>586</v>
      </c>
      <c r="D58" s="1207"/>
      <c r="E58" s="1208"/>
      <c r="F58" s="130">
        <v>356</v>
      </c>
      <c r="G58" s="130">
        <v>347</v>
      </c>
      <c r="H58" s="131">
        <v>348</v>
      </c>
    </row>
    <row r="59" spans="2:8" ht="45.75" customHeight="1" x14ac:dyDescent="0.2">
      <c r="B59" s="129"/>
      <c r="C59" s="1206" t="s">
        <v>587</v>
      </c>
      <c r="D59" s="1207"/>
      <c r="E59" s="1208"/>
      <c r="F59" s="130">
        <v>125</v>
      </c>
      <c r="G59" s="130">
        <v>194</v>
      </c>
      <c r="H59" s="131">
        <v>310</v>
      </c>
    </row>
    <row r="60" spans="2:8" ht="45.75" customHeight="1" x14ac:dyDescent="0.2">
      <c r="B60" s="129"/>
      <c r="C60" s="1206" t="s">
        <v>588</v>
      </c>
      <c r="D60" s="1207"/>
      <c r="E60" s="1208"/>
      <c r="F60" s="130">
        <v>209</v>
      </c>
      <c r="G60" s="130">
        <v>209</v>
      </c>
      <c r="H60" s="131">
        <v>208</v>
      </c>
    </row>
    <row r="61" spans="2:8" ht="45.75" customHeight="1" x14ac:dyDescent="0.2">
      <c r="B61" s="129"/>
      <c r="C61" s="1206" t="s">
        <v>589</v>
      </c>
      <c r="D61" s="1207"/>
      <c r="E61" s="1208"/>
      <c r="F61" s="130">
        <v>52</v>
      </c>
      <c r="G61" s="130">
        <v>71</v>
      </c>
      <c r="H61" s="131">
        <v>81</v>
      </c>
    </row>
    <row r="62" spans="2:8" ht="45.75" customHeight="1" thickBot="1" x14ac:dyDescent="0.25">
      <c r="B62" s="132"/>
      <c r="C62" s="1209" t="s">
        <v>590</v>
      </c>
      <c r="D62" s="1210"/>
      <c r="E62" s="1211"/>
      <c r="F62" s="133">
        <v>70</v>
      </c>
      <c r="G62" s="133">
        <v>70</v>
      </c>
      <c r="H62" s="134">
        <v>70</v>
      </c>
    </row>
    <row r="63" spans="2:8" ht="52.5" customHeight="1" thickBot="1" x14ac:dyDescent="0.25">
      <c r="B63" s="135"/>
      <c r="C63" s="1212" t="s">
        <v>53</v>
      </c>
      <c r="D63" s="1212"/>
      <c r="E63" s="1213"/>
      <c r="F63" s="136">
        <v>2114</v>
      </c>
      <c r="G63" s="136">
        <v>2385</v>
      </c>
      <c r="H63" s="137">
        <v>2454</v>
      </c>
    </row>
    <row r="64" spans="2:8" ht="13" x14ac:dyDescent="0.2"/>
  </sheetData>
  <sheetProtection algorithmName="SHA-512" hashValue="B41VKXnUPQUQpWQz6iKmW7xMoQDjLopS8ldow7VpjczRQsbTbW5nwuYjpQjXyaWEM0AOpThho1C6AGhOObLxNA==" saltValue="Z9F/DZXzSqmzrplgBSjT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549</v>
      </c>
      <c r="G2" s="151"/>
      <c r="H2" s="152"/>
    </row>
    <row r="3" spans="1:8" x14ac:dyDescent="0.2">
      <c r="A3" s="148" t="s">
        <v>542</v>
      </c>
      <c r="B3" s="153"/>
      <c r="C3" s="154"/>
      <c r="D3" s="155">
        <v>118261</v>
      </c>
      <c r="E3" s="156"/>
      <c r="F3" s="157">
        <v>271581</v>
      </c>
      <c r="G3" s="158"/>
      <c r="H3" s="159"/>
    </row>
    <row r="4" spans="1:8" x14ac:dyDescent="0.2">
      <c r="A4" s="160"/>
      <c r="B4" s="161"/>
      <c r="C4" s="162"/>
      <c r="D4" s="163">
        <v>25460</v>
      </c>
      <c r="E4" s="164"/>
      <c r="F4" s="165">
        <v>117844</v>
      </c>
      <c r="G4" s="166"/>
      <c r="H4" s="167"/>
    </row>
    <row r="5" spans="1:8" x14ac:dyDescent="0.2">
      <c r="A5" s="148" t="s">
        <v>544</v>
      </c>
      <c r="B5" s="153"/>
      <c r="C5" s="154"/>
      <c r="D5" s="155">
        <v>129646</v>
      </c>
      <c r="E5" s="156"/>
      <c r="F5" s="157">
        <v>268375</v>
      </c>
      <c r="G5" s="158"/>
      <c r="H5" s="159"/>
    </row>
    <row r="6" spans="1:8" x14ac:dyDescent="0.2">
      <c r="A6" s="160"/>
      <c r="B6" s="161"/>
      <c r="C6" s="162"/>
      <c r="D6" s="163">
        <v>35657</v>
      </c>
      <c r="E6" s="164"/>
      <c r="F6" s="165">
        <v>119602</v>
      </c>
      <c r="G6" s="166"/>
      <c r="H6" s="167"/>
    </row>
    <row r="7" spans="1:8" x14ac:dyDescent="0.2">
      <c r="A7" s="148" t="s">
        <v>545</v>
      </c>
      <c r="B7" s="153"/>
      <c r="C7" s="154"/>
      <c r="D7" s="155">
        <v>105793</v>
      </c>
      <c r="E7" s="156"/>
      <c r="F7" s="157">
        <v>301035</v>
      </c>
      <c r="G7" s="158"/>
      <c r="H7" s="159"/>
    </row>
    <row r="8" spans="1:8" x14ac:dyDescent="0.2">
      <c r="A8" s="160"/>
      <c r="B8" s="161"/>
      <c r="C8" s="162"/>
      <c r="D8" s="163">
        <v>8626</v>
      </c>
      <c r="E8" s="164"/>
      <c r="F8" s="165">
        <v>154376</v>
      </c>
      <c r="G8" s="166"/>
      <c r="H8" s="167"/>
    </row>
    <row r="9" spans="1:8" x14ac:dyDescent="0.2">
      <c r="A9" s="148" t="s">
        <v>546</v>
      </c>
      <c r="B9" s="153"/>
      <c r="C9" s="154"/>
      <c r="D9" s="155">
        <v>48128</v>
      </c>
      <c r="E9" s="156"/>
      <c r="F9" s="157">
        <v>330026</v>
      </c>
      <c r="G9" s="158"/>
      <c r="H9" s="159"/>
    </row>
    <row r="10" spans="1:8" x14ac:dyDescent="0.2">
      <c r="A10" s="160"/>
      <c r="B10" s="161"/>
      <c r="C10" s="162"/>
      <c r="D10" s="163">
        <v>33494</v>
      </c>
      <c r="E10" s="164"/>
      <c r="F10" s="165">
        <v>141075</v>
      </c>
      <c r="G10" s="166"/>
      <c r="H10" s="167"/>
    </row>
    <row r="11" spans="1:8" x14ac:dyDescent="0.2">
      <c r="A11" s="148" t="s">
        <v>547</v>
      </c>
      <c r="B11" s="153"/>
      <c r="C11" s="154"/>
      <c r="D11" s="155">
        <v>166575</v>
      </c>
      <c r="E11" s="156"/>
      <c r="F11" s="157">
        <v>278179</v>
      </c>
      <c r="G11" s="158"/>
      <c r="H11" s="159"/>
    </row>
    <row r="12" spans="1:8" x14ac:dyDescent="0.2">
      <c r="A12" s="160"/>
      <c r="B12" s="161"/>
      <c r="C12" s="168"/>
      <c r="D12" s="163">
        <v>89206</v>
      </c>
      <c r="E12" s="164"/>
      <c r="F12" s="165">
        <v>122182</v>
      </c>
      <c r="G12" s="166"/>
      <c r="H12" s="167"/>
    </row>
    <row r="13" spans="1:8" x14ac:dyDescent="0.2">
      <c r="A13" s="148"/>
      <c r="B13" s="153"/>
      <c r="C13" s="169"/>
      <c r="D13" s="170">
        <v>113681</v>
      </c>
      <c r="E13" s="171"/>
      <c r="F13" s="172">
        <v>289839</v>
      </c>
      <c r="G13" s="173"/>
      <c r="H13" s="159"/>
    </row>
    <row r="14" spans="1:8" x14ac:dyDescent="0.2">
      <c r="A14" s="160"/>
      <c r="B14" s="161"/>
      <c r="C14" s="162"/>
      <c r="D14" s="163">
        <v>38489</v>
      </c>
      <c r="E14" s="164"/>
      <c r="F14" s="165">
        <v>131016</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11</v>
      </c>
      <c r="C19" s="174">
        <f>ROUND(VALUE(SUBSTITUTE(実質収支比率等に係る経年分析!G$48,"▲","-")),2)</f>
        <v>17.34</v>
      </c>
      <c r="D19" s="174">
        <f>ROUND(VALUE(SUBSTITUTE(実質収支比率等に係る経年分析!H$48,"▲","-")),2)</f>
        <v>31.89</v>
      </c>
      <c r="E19" s="174">
        <f>ROUND(VALUE(SUBSTITUTE(実質収支比率等に係る経年分析!I$48,"▲","-")),2)</f>
        <v>31.1</v>
      </c>
      <c r="F19" s="174">
        <f>ROUND(VALUE(SUBSTITUTE(実質収支比率等に係る経年分析!J$48,"▲","-")),2)</f>
        <v>32.700000000000003</v>
      </c>
    </row>
    <row r="20" spans="1:11" x14ac:dyDescent="0.2">
      <c r="A20" s="174" t="s">
        <v>57</v>
      </c>
      <c r="B20" s="174">
        <f>ROUND(VALUE(SUBSTITUTE(実質収支比率等に係る経年分析!F$47,"▲","-")),2)</f>
        <v>48.96</v>
      </c>
      <c r="C20" s="174">
        <f>ROUND(VALUE(SUBSTITUTE(実質収支比率等に係る経年分析!G$47,"▲","-")),2)</f>
        <v>43.95</v>
      </c>
      <c r="D20" s="174">
        <f>ROUND(VALUE(SUBSTITUTE(実質収支比率等に係る経年分析!H$47,"▲","-")),2)</f>
        <v>39.89</v>
      </c>
      <c r="E20" s="174">
        <f>ROUND(VALUE(SUBSTITUTE(実質収支比率等に係る経年分析!I$47,"▲","-")),2)</f>
        <v>42.5</v>
      </c>
      <c r="F20" s="174">
        <f>ROUND(VALUE(SUBSTITUTE(実質収支比率等に係る経年分析!J$47,"▲","-")),2)</f>
        <v>49.64</v>
      </c>
    </row>
    <row r="21" spans="1:11" x14ac:dyDescent="0.2">
      <c r="A21" s="174" t="s">
        <v>58</v>
      </c>
      <c r="B21" s="174">
        <f>IF(ISNUMBER(VALUE(SUBSTITUTE(実質収支比率等に係る経年分析!F$49,"▲","-"))),ROUND(VALUE(SUBSTITUTE(実質収支比率等に係る経年分析!F$49,"▲","-")),2),NA())</f>
        <v>-3.65</v>
      </c>
      <c r="C21" s="174">
        <f>IF(ISNUMBER(VALUE(SUBSTITUTE(実質収支比率等に係る経年分析!G$49,"▲","-"))),ROUND(VALUE(SUBSTITUTE(実質収支比率等に係る経年分析!G$49,"▲","-")),2),NA())</f>
        <v>1.43</v>
      </c>
      <c r="D21" s="174">
        <f>IF(ISNUMBER(VALUE(SUBSTITUTE(実質収支比率等に係る経年分析!H$49,"▲","-"))),ROUND(VALUE(SUBSTITUTE(実質収支比率等に係る経年分析!H$49,"▲","-")),2),NA())</f>
        <v>13.41</v>
      </c>
      <c r="E21" s="174">
        <f>IF(ISNUMBER(VALUE(SUBSTITUTE(実質収支比率等に係る経年分析!I$49,"▲","-"))),ROUND(VALUE(SUBSTITUTE(実質収支比率等に係る経年分析!I$49,"▲","-")),2),NA())</f>
        <v>8.1999999999999993</v>
      </c>
      <c r="F21" s="174">
        <f>IF(ISNUMBER(VALUE(SUBSTITUTE(実質収支比率等に係る経年分析!J$49,"▲","-"))),ROUND(VALUE(SUBSTITUTE(実質収支比率等に係る経年分析!J$49,"▲","-")),2),NA())</f>
        <v>4.63</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簡易水道事業</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7.0000000000000007E-2</v>
      </c>
      <c r="F31" s="175">
        <f>IF(ROUND(VALUE(SUBSTITUTE(連結実質赤字比率に係る赤字・黒字の構成分析!H$39,"▲", "-")), 2) &lt; 0, ABS(ROUND(VALUE(SUBSTITUTE(連結実質赤字比率に係る赤字・黒字の構成分析!H$39,"▲", "-")), 2)), NA())</f>
        <v>0.39</v>
      </c>
      <c r="G31" s="175" t="e">
        <f>IF(ROUND(VALUE(SUBSTITUTE(連結実質赤字比率に係る赤字・黒字の構成分析!H$39,"▲", "-")), 2) &gt;= 0, ABS(ROUND(VALUE(SUBSTITUTE(連結実質赤字比率に係る赤字・黒字の構成分析!H$39,"▲", "-")), 2)), NA())</f>
        <v>#N/A</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0.16</v>
      </c>
    </row>
    <row r="32" spans="1:11" x14ac:dyDescent="0.2">
      <c r="A32" s="175" t="str">
        <f>IF(連結実質赤字比率に係る赤字・黒字の構成分析!C$38="",NA(),連結実質赤字比率に係る赤字・黒字の構成分析!C$38)</f>
        <v>農業集落排水事業</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0.28999999999999998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0.25</v>
      </c>
    </row>
    <row r="33" spans="1:16" x14ac:dyDescent="0.2">
      <c r="A33" s="175" t="str">
        <f>IF(連結実質赤字比率に係る赤字・黒字の構成分析!C$37="",NA(),連結実質赤字比率に係る赤字・黒字の構成分析!C$37)</f>
        <v>国民健康保険事業</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2.08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3.18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2.4900000000000002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1.42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1.23</v>
      </c>
    </row>
    <row r="34" spans="1:16" x14ac:dyDescent="0.2">
      <c r="A34" s="175" t="str">
        <f>IF(連結実質赤字比率に係る赤字・黒字の構成分析!C$36="",NA(),連結実質赤字比率に係る赤字・黒字の構成分析!C$36)</f>
        <v>介護保険事業</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1.86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2.11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2.29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1.78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2.2200000000000002</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17.329999999999998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31.88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31.1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32.700000000000003</v>
      </c>
    </row>
    <row r="36" spans="1:16" x14ac:dyDescent="0.2">
      <c r="A36" s="175" t="str">
        <f>IF(連結実質赤字比率に係る赤字・黒字の構成分析!C$34="",NA(),連結実質赤字比率に係る赤字・黒字の構成分析!C$34)</f>
        <v>後期高齢者医療事業</v>
      </c>
      <c r="B36" s="175">
        <f>IF(ROUND(VALUE(SUBSTITUTE(連結実質赤字比率に係る赤字・黒字の構成分析!F$34,"▲", "-")), 2) &lt; 0, ABS(ROUND(VALUE(SUBSTITUTE(連結実質赤字比率に係る赤字・黒字の構成分析!F$34,"▲", "-")), 2)), NA())</f>
        <v>0.19</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0.21</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0.21</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0.25</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0.18</v>
      </c>
      <c r="K36" s="175" t="e">
        <f>IF(ROUND(VALUE(SUBSTITUTE(連結実質赤字比率に係る赤字・黒字の構成分析!J$34,"▲", "-")), 2) &gt;= 0, ABS(ROUND(VALUE(SUBSTITUTE(連結実質赤字比率に係る赤字・黒字の構成分析!J$34,"▲", "-")), 2)), NA())</f>
        <v>#N/A</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370</v>
      </c>
      <c r="E42" s="176"/>
      <c r="F42" s="176"/>
      <c r="G42" s="176">
        <f>'実質公債費比率（分子）の構造'!L$52</f>
        <v>356</v>
      </c>
      <c r="H42" s="176"/>
      <c r="I42" s="176"/>
      <c r="J42" s="176">
        <f>'実質公債費比率（分子）の構造'!M$52</f>
        <v>347</v>
      </c>
      <c r="K42" s="176"/>
      <c r="L42" s="176"/>
      <c r="M42" s="176">
        <f>'実質公債費比率（分子）の構造'!N$52</f>
        <v>349</v>
      </c>
      <c r="N42" s="176"/>
      <c r="O42" s="176"/>
      <c r="P42" s="176">
        <f>'実質公債費比率（分子）の構造'!O$52</f>
        <v>303</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f>'実質公債費比率（分子）の構造'!M$50</f>
        <v>0</v>
      </c>
      <c r="I44" s="176"/>
      <c r="J44" s="176"/>
      <c r="K44" s="176" t="str">
        <f>'実質公債費比率（分子）の構造'!N$50</f>
        <v>-</v>
      </c>
      <c r="L44" s="176"/>
      <c r="M44" s="176"/>
      <c r="N44" s="176">
        <f>'実質公債費比率（分子）の構造'!O$50</f>
        <v>0</v>
      </c>
      <c r="O44" s="176"/>
      <c r="P44" s="176"/>
    </row>
    <row r="45" spans="1:16" x14ac:dyDescent="0.2">
      <c r="A45" s="176" t="s">
        <v>68</v>
      </c>
      <c r="B45" s="176">
        <f>'実質公債費比率（分子）の構造'!K$49</f>
        <v>9</v>
      </c>
      <c r="C45" s="176"/>
      <c r="D45" s="176"/>
      <c r="E45" s="176">
        <f>'実質公債費比率（分子）の構造'!L$49</f>
        <v>9</v>
      </c>
      <c r="F45" s="176"/>
      <c r="G45" s="176"/>
      <c r="H45" s="176">
        <f>'実質公債費比率（分子）の構造'!M$49</f>
        <v>9</v>
      </c>
      <c r="I45" s="176"/>
      <c r="J45" s="176"/>
      <c r="K45" s="176">
        <f>'実質公債費比率（分子）の構造'!N$49</f>
        <v>9</v>
      </c>
      <c r="L45" s="176"/>
      <c r="M45" s="176"/>
      <c r="N45" s="176">
        <f>'実質公債費比率（分子）の構造'!O$49</f>
        <v>5</v>
      </c>
      <c r="O45" s="176"/>
      <c r="P45" s="176"/>
    </row>
    <row r="46" spans="1:16" x14ac:dyDescent="0.2">
      <c r="A46" s="176" t="s">
        <v>69</v>
      </c>
      <c r="B46" s="176">
        <f>'実質公債費比率（分子）の構造'!K$48</f>
        <v>161</v>
      </c>
      <c r="C46" s="176"/>
      <c r="D46" s="176"/>
      <c r="E46" s="176">
        <f>'実質公債費比率（分子）の構造'!L$48</f>
        <v>156</v>
      </c>
      <c r="F46" s="176"/>
      <c r="G46" s="176"/>
      <c r="H46" s="176">
        <f>'実質公債費比率（分子）の構造'!M$48</f>
        <v>159</v>
      </c>
      <c r="I46" s="176"/>
      <c r="J46" s="176"/>
      <c r="K46" s="176">
        <f>'実質公債費比率（分子）の構造'!N$48</f>
        <v>154</v>
      </c>
      <c r="L46" s="176"/>
      <c r="M46" s="176"/>
      <c r="N46" s="176">
        <f>'実質公債費比率（分子）の構造'!O$48</f>
        <v>120</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373</v>
      </c>
      <c r="C49" s="176"/>
      <c r="D49" s="176"/>
      <c r="E49" s="176">
        <f>'実質公債費比率（分子）の構造'!L$45</f>
        <v>368</v>
      </c>
      <c r="F49" s="176"/>
      <c r="G49" s="176"/>
      <c r="H49" s="176">
        <f>'実質公債費比率（分子）の構造'!M$45</f>
        <v>357</v>
      </c>
      <c r="I49" s="176"/>
      <c r="J49" s="176"/>
      <c r="K49" s="176">
        <f>'実質公債費比率（分子）の構造'!N$45</f>
        <v>374</v>
      </c>
      <c r="L49" s="176"/>
      <c r="M49" s="176"/>
      <c r="N49" s="176">
        <f>'実質公債費比率（分子）の構造'!O$45</f>
        <v>329</v>
      </c>
      <c r="O49" s="176"/>
      <c r="P49" s="176"/>
    </row>
    <row r="50" spans="1:16" x14ac:dyDescent="0.2">
      <c r="A50" s="176" t="s">
        <v>73</v>
      </c>
      <c r="B50" s="176" t="e">
        <f>NA()</f>
        <v>#N/A</v>
      </c>
      <c r="C50" s="176">
        <f>IF(ISNUMBER('実質公債費比率（分子）の構造'!K$53),'実質公債費比率（分子）の構造'!K$53,NA())</f>
        <v>173</v>
      </c>
      <c r="D50" s="176" t="e">
        <f>NA()</f>
        <v>#N/A</v>
      </c>
      <c r="E50" s="176" t="e">
        <f>NA()</f>
        <v>#N/A</v>
      </c>
      <c r="F50" s="176">
        <f>IF(ISNUMBER('実質公債費比率（分子）の構造'!L$53),'実質公債費比率（分子）の構造'!L$53,NA())</f>
        <v>177</v>
      </c>
      <c r="G50" s="176" t="e">
        <f>NA()</f>
        <v>#N/A</v>
      </c>
      <c r="H50" s="176" t="e">
        <f>NA()</f>
        <v>#N/A</v>
      </c>
      <c r="I50" s="176">
        <f>IF(ISNUMBER('実質公債費比率（分子）の構造'!M$53),'実質公債費比率（分子）の構造'!M$53,NA())</f>
        <v>178</v>
      </c>
      <c r="J50" s="176" t="e">
        <f>NA()</f>
        <v>#N/A</v>
      </c>
      <c r="K50" s="176" t="e">
        <f>NA()</f>
        <v>#N/A</v>
      </c>
      <c r="L50" s="176">
        <f>IF(ISNUMBER('実質公債費比率（分子）の構造'!N$53),'実質公債費比率（分子）の構造'!N$53,NA())</f>
        <v>188</v>
      </c>
      <c r="M50" s="176" t="e">
        <f>NA()</f>
        <v>#N/A</v>
      </c>
      <c r="N50" s="176" t="e">
        <f>NA()</f>
        <v>#N/A</v>
      </c>
      <c r="O50" s="176">
        <f>IF(ISNUMBER('実質公債費比率（分子）の構造'!O$53),'実質公債費比率（分子）の構造'!O$53,NA())</f>
        <v>151</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2581</v>
      </c>
      <c r="E56" s="175"/>
      <c r="F56" s="175"/>
      <c r="G56" s="175">
        <f>'将来負担比率（分子）の構造'!J$52</f>
        <v>2726</v>
      </c>
      <c r="H56" s="175"/>
      <c r="I56" s="175"/>
      <c r="J56" s="175">
        <f>'将来負担比率（分子）の構造'!K$52</f>
        <v>2600</v>
      </c>
      <c r="K56" s="175"/>
      <c r="L56" s="175"/>
      <c r="M56" s="175">
        <f>'将来負担比率（分子）の構造'!L$52</f>
        <v>2477</v>
      </c>
      <c r="N56" s="175"/>
      <c r="O56" s="175"/>
      <c r="P56" s="175">
        <f>'将来負担比率（分子）の構造'!M$52</f>
        <v>2551</v>
      </c>
    </row>
    <row r="57" spans="1:16" x14ac:dyDescent="0.2">
      <c r="A57" s="175" t="s">
        <v>44</v>
      </c>
      <c r="B57" s="175"/>
      <c r="C57" s="175"/>
      <c r="D57" s="175">
        <f>'将来負担比率（分子）の構造'!I$51</f>
        <v>317</v>
      </c>
      <c r="E57" s="175"/>
      <c r="F57" s="175"/>
      <c r="G57" s="175">
        <f>'将来負担比率（分子）の構造'!J$51</f>
        <v>292</v>
      </c>
      <c r="H57" s="175"/>
      <c r="I57" s="175"/>
      <c r="J57" s="175">
        <f>'将来負担比率（分子）の構造'!K$51</f>
        <v>276</v>
      </c>
      <c r="K57" s="175"/>
      <c r="L57" s="175"/>
      <c r="M57" s="175">
        <f>'将来負担比率（分子）の構造'!L$51</f>
        <v>253</v>
      </c>
      <c r="N57" s="175"/>
      <c r="O57" s="175"/>
      <c r="P57" s="175">
        <f>'将来負担比率（分子）の構造'!M$51</f>
        <v>233</v>
      </c>
    </row>
    <row r="58" spans="1:16" x14ac:dyDescent="0.2">
      <c r="A58" s="175" t="s">
        <v>43</v>
      </c>
      <c r="B58" s="175"/>
      <c r="C58" s="175"/>
      <c r="D58" s="175">
        <f>'将来負担比率（分子）の構造'!I$50</f>
        <v>2378</v>
      </c>
      <c r="E58" s="175"/>
      <c r="F58" s="175"/>
      <c r="G58" s="175">
        <f>'将来負担比率（分子）の構造'!J$50</f>
        <v>2212</v>
      </c>
      <c r="H58" s="175"/>
      <c r="I58" s="175"/>
      <c r="J58" s="175">
        <f>'将来負担比率（分子）の構造'!K$50</f>
        <v>2338</v>
      </c>
      <c r="K58" s="175"/>
      <c r="L58" s="175"/>
      <c r="M58" s="175">
        <f>'将来負担比率（分子）の構造'!L$50</f>
        <v>2578</v>
      </c>
      <c r="N58" s="175"/>
      <c r="O58" s="175"/>
      <c r="P58" s="175">
        <f>'将来負担比率（分子）の構造'!M$50</f>
        <v>2648</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418</v>
      </c>
      <c r="C62" s="175"/>
      <c r="D62" s="175"/>
      <c r="E62" s="175">
        <f>'将来負担比率（分子）の構造'!J$45</f>
        <v>400</v>
      </c>
      <c r="F62" s="175"/>
      <c r="G62" s="175"/>
      <c r="H62" s="175">
        <f>'将来負担比率（分子）の構造'!K$45</f>
        <v>384</v>
      </c>
      <c r="I62" s="175"/>
      <c r="J62" s="175"/>
      <c r="K62" s="175">
        <f>'将来負担比率（分子）の構造'!L$45</f>
        <v>362</v>
      </c>
      <c r="L62" s="175"/>
      <c r="M62" s="175"/>
      <c r="N62" s="175">
        <f>'将来負担比率（分子）の構造'!M$45</f>
        <v>334</v>
      </c>
      <c r="O62" s="175"/>
      <c r="P62" s="175"/>
    </row>
    <row r="63" spans="1:16" x14ac:dyDescent="0.2">
      <c r="A63" s="175" t="s">
        <v>36</v>
      </c>
      <c r="B63" s="175">
        <f>'将来負担比率（分子）の構造'!I$44</f>
        <v>39</v>
      </c>
      <c r="C63" s="175"/>
      <c r="D63" s="175"/>
      <c r="E63" s="175">
        <f>'将来負担比率（分子）の構造'!J$44</f>
        <v>32</v>
      </c>
      <c r="F63" s="175"/>
      <c r="G63" s="175"/>
      <c r="H63" s="175">
        <f>'将来負担比率（分子）の構造'!K$44</f>
        <v>25</v>
      </c>
      <c r="I63" s="175"/>
      <c r="J63" s="175"/>
      <c r="K63" s="175">
        <f>'将来負担比率（分子）の構造'!L$44</f>
        <v>21</v>
      </c>
      <c r="L63" s="175"/>
      <c r="M63" s="175"/>
      <c r="N63" s="175">
        <f>'将来負担比率（分子）の構造'!M$44</f>
        <v>35</v>
      </c>
      <c r="O63" s="175"/>
      <c r="P63" s="175"/>
    </row>
    <row r="64" spans="1:16" x14ac:dyDescent="0.2">
      <c r="A64" s="175" t="s">
        <v>35</v>
      </c>
      <c r="B64" s="175">
        <f>'将来負担比率（分子）の構造'!I$43</f>
        <v>1127</v>
      </c>
      <c r="C64" s="175"/>
      <c r="D64" s="175"/>
      <c r="E64" s="175">
        <f>'将来負担比率（分子）の構造'!J$43</f>
        <v>1011</v>
      </c>
      <c r="F64" s="175"/>
      <c r="G64" s="175"/>
      <c r="H64" s="175">
        <f>'将来負担比率（分子）の構造'!K$43</f>
        <v>1006</v>
      </c>
      <c r="I64" s="175"/>
      <c r="J64" s="175"/>
      <c r="K64" s="175">
        <f>'将来負担比率（分子）の構造'!L$43</f>
        <v>891</v>
      </c>
      <c r="L64" s="175"/>
      <c r="M64" s="175"/>
      <c r="N64" s="175">
        <f>'将来負担比率（分子）の構造'!M$43</f>
        <v>843</v>
      </c>
      <c r="O64" s="175"/>
      <c r="P64" s="175"/>
    </row>
    <row r="65" spans="1:16" x14ac:dyDescent="0.2">
      <c r="A65" s="175" t="s">
        <v>34</v>
      </c>
      <c r="B65" s="175" t="str">
        <f>'将来負担比率（分子）の構造'!I$42</f>
        <v>-</v>
      </c>
      <c r="C65" s="175"/>
      <c r="D65" s="175"/>
      <c r="E65" s="175" t="str">
        <f>'将来負担比率（分子）の構造'!J$42</f>
        <v>-</v>
      </c>
      <c r="F65" s="175"/>
      <c r="G65" s="175"/>
      <c r="H65" s="175">
        <f>'将来負担比率（分子）の構造'!K$42</f>
        <v>3</v>
      </c>
      <c r="I65" s="175"/>
      <c r="J65" s="175"/>
      <c r="K65" s="175" t="str">
        <f>'将来負担比率（分子）の構造'!L$42</f>
        <v>-</v>
      </c>
      <c r="L65" s="175"/>
      <c r="M65" s="175"/>
      <c r="N65" s="175">
        <f>'将来負担比率（分子）の構造'!M$42</f>
        <v>3</v>
      </c>
      <c r="O65" s="175"/>
      <c r="P65" s="175"/>
    </row>
    <row r="66" spans="1:16" x14ac:dyDescent="0.2">
      <c r="A66" s="175" t="s">
        <v>33</v>
      </c>
      <c r="B66" s="175">
        <f>'将来負担比率（分子）の構造'!I$41</f>
        <v>3371</v>
      </c>
      <c r="C66" s="175"/>
      <c r="D66" s="175"/>
      <c r="E66" s="175">
        <f>'将来負担比率（分子）の構造'!J$41</f>
        <v>3437</v>
      </c>
      <c r="F66" s="175"/>
      <c r="G66" s="175"/>
      <c r="H66" s="175">
        <f>'将来負担比率（分子）の構造'!K$41</f>
        <v>3405</v>
      </c>
      <c r="I66" s="175"/>
      <c r="J66" s="175"/>
      <c r="K66" s="175">
        <f>'将来負担比率（分子）の構造'!L$41</f>
        <v>3246</v>
      </c>
      <c r="L66" s="175"/>
      <c r="M66" s="175"/>
      <c r="N66" s="175">
        <f>'将来負担比率（分子）の構造'!M$41</f>
        <v>3357</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778</v>
      </c>
      <c r="C72" s="179">
        <f>基金残高に係る経年分析!G55</f>
        <v>909</v>
      </c>
      <c r="D72" s="179">
        <f>基金残高に係る経年分析!H55</f>
        <v>1006</v>
      </c>
    </row>
    <row r="73" spans="1:16" x14ac:dyDescent="0.2">
      <c r="A73" s="178" t="s">
        <v>80</v>
      </c>
      <c r="B73" s="179">
        <f>基金残高に係る経年分析!F56</f>
        <v>283</v>
      </c>
      <c r="C73" s="179">
        <f>基金残高に係る経年分析!G56</f>
        <v>314</v>
      </c>
      <c r="D73" s="179">
        <f>基金残高に係る経年分析!H56</f>
        <v>304</v>
      </c>
    </row>
    <row r="74" spans="1:16" x14ac:dyDescent="0.2">
      <c r="A74" s="178" t="s">
        <v>81</v>
      </c>
      <c r="B74" s="179">
        <f>基金残高に係る経年分析!F57</f>
        <v>1054</v>
      </c>
      <c r="C74" s="179">
        <f>基金残高に係る経年分析!G57</f>
        <v>1161</v>
      </c>
      <c r="D74" s="179">
        <f>基金残高に係る経年分析!H57</f>
        <v>1144</v>
      </c>
    </row>
  </sheetData>
  <sheetProtection algorithmName="SHA-512" hashValue="HkoShbSMR7dGknC0EwQ6WI4XDoXs+dElyw8kRa5JvqsEYi3mrpd/Vcx0NXz10htyR/YI0vsi5ic6JNa7VmVJwA==" saltValue="4VpNHOHGdSQqKmNWzVuR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AD17" sqref="AD17:AK17"/>
    </sheetView>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219</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220</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221</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222</v>
      </c>
      <c r="S4" s="680"/>
      <c r="T4" s="680"/>
      <c r="U4" s="680"/>
      <c r="V4" s="680"/>
      <c r="W4" s="680"/>
      <c r="X4" s="680"/>
      <c r="Y4" s="681"/>
      <c r="Z4" s="679" t="s">
        <v>223</v>
      </c>
      <c r="AA4" s="680"/>
      <c r="AB4" s="680"/>
      <c r="AC4" s="681"/>
      <c r="AD4" s="679" t="s">
        <v>224</v>
      </c>
      <c r="AE4" s="680"/>
      <c r="AF4" s="680"/>
      <c r="AG4" s="680"/>
      <c r="AH4" s="680"/>
      <c r="AI4" s="680"/>
      <c r="AJ4" s="680"/>
      <c r="AK4" s="681"/>
      <c r="AL4" s="679" t="s">
        <v>223</v>
      </c>
      <c r="AM4" s="680"/>
      <c r="AN4" s="680"/>
      <c r="AO4" s="681"/>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9" t="s">
        <v>228</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229</v>
      </c>
      <c r="C5" s="677"/>
      <c r="D5" s="677"/>
      <c r="E5" s="677"/>
      <c r="F5" s="677"/>
      <c r="G5" s="677"/>
      <c r="H5" s="677"/>
      <c r="I5" s="677"/>
      <c r="J5" s="677"/>
      <c r="K5" s="677"/>
      <c r="L5" s="677"/>
      <c r="M5" s="677"/>
      <c r="N5" s="677"/>
      <c r="O5" s="677"/>
      <c r="P5" s="677"/>
      <c r="Q5" s="678"/>
      <c r="R5" s="673">
        <v>237376</v>
      </c>
      <c r="S5" s="674"/>
      <c r="T5" s="674"/>
      <c r="U5" s="674"/>
      <c r="V5" s="674"/>
      <c r="W5" s="674"/>
      <c r="X5" s="674"/>
      <c r="Y5" s="702"/>
      <c r="Z5" s="715">
        <v>4.4000000000000004</v>
      </c>
      <c r="AA5" s="715"/>
      <c r="AB5" s="715"/>
      <c r="AC5" s="715"/>
      <c r="AD5" s="716">
        <v>237376</v>
      </c>
      <c r="AE5" s="716"/>
      <c r="AF5" s="716"/>
      <c r="AG5" s="716"/>
      <c r="AH5" s="716"/>
      <c r="AI5" s="716"/>
      <c r="AJ5" s="716"/>
      <c r="AK5" s="716"/>
      <c r="AL5" s="703">
        <v>11.7</v>
      </c>
      <c r="AM5" s="686"/>
      <c r="AN5" s="686"/>
      <c r="AO5" s="704"/>
      <c r="AP5" s="676" t="s">
        <v>230</v>
      </c>
      <c r="AQ5" s="677"/>
      <c r="AR5" s="677"/>
      <c r="AS5" s="677"/>
      <c r="AT5" s="677"/>
      <c r="AU5" s="677"/>
      <c r="AV5" s="677"/>
      <c r="AW5" s="677"/>
      <c r="AX5" s="677"/>
      <c r="AY5" s="677"/>
      <c r="AZ5" s="677"/>
      <c r="BA5" s="677"/>
      <c r="BB5" s="677"/>
      <c r="BC5" s="677"/>
      <c r="BD5" s="677"/>
      <c r="BE5" s="677"/>
      <c r="BF5" s="678"/>
      <c r="BG5" s="627">
        <v>236672</v>
      </c>
      <c r="BH5" s="628"/>
      <c r="BI5" s="628"/>
      <c r="BJ5" s="628"/>
      <c r="BK5" s="628"/>
      <c r="BL5" s="628"/>
      <c r="BM5" s="628"/>
      <c r="BN5" s="629"/>
      <c r="BO5" s="663">
        <v>99.7</v>
      </c>
      <c r="BP5" s="663"/>
      <c r="BQ5" s="663"/>
      <c r="BR5" s="663"/>
      <c r="BS5" s="664" t="s">
        <v>148</v>
      </c>
      <c r="BT5" s="664"/>
      <c r="BU5" s="664"/>
      <c r="BV5" s="664"/>
      <c r="BW5" s="664"/>
      <c r="BX5" s="664"/>
      <c r="BY5" s="664"/>
      <c r="BZ5" s="664"/>
      <c r="CA5" s="664"/>
      <c r="CB5" s="695"/>
      <c r="CD5" s="679" t="s">
        <v>225</v>
      </c>
      <c r="CE5" s="680"/>
      <c r="CF5" s="680"/>
      <c r="CG5" s="680"/>
      <c r="CH5" s="680"/>
      <c r="CI5" s="680"/>
      <c r="CJ5" s="680"/>
      <c r="CK5" s="680"/>
      <c r="CL5" s="680"/>
      <c r="CM5" s="680"/>
      <c r="CN5" s="680"/>
      <c r="CO5" s="680"/>
      <c r="CP5" s="680"/>
      <c r="CQ5" s="681"/>
      <c r="CR5" s="679" t="s">
        <v>231</v>
      </c>
      <c r="CS5" s="680"/>
      <c r="CT5" s="680"/>
      <c r="CU5" s="680"/>
      <c r="CV5" s="680"/>
      <c r="CW5" s="680"/>
      <c r="CX5" s="680"/>
      <c r="CY5" s="681"/>
      <c r="CZ5" s="679" t="s">
        <v>223</v>
      </c>
      <c r="DA5" s="680"/>
      <c r="DB5" s="680"/>
      <c r="DC5" s="681"/>
      <c r="DD5" s="679" t="s">
        <v>232</v>
      </c>
      <c r="DE5" s="680"/>
      <c r="DF5" s="680"/>
      <c r="DG5" s="680"/>
      <c r="DH5" s="680"/>
      <c r="DI5" s="680"/>
      <c r="DJ5" s="680"/>
      <c r="DK5" s="680"/>
      <c r="DL5" s="680"/>
      <c r="DM5" s="680"/>
      <c r="DN5" s="680"/>
      <c r="DO5" s="680"/>
      <c r="DP5" s="681"/>
      <c r="DQ5" s="679" t="s">
        <v>233</v>
      </c>
      <c r="DR5" s="680"/>
      <c r="DS5" s="680"/>
      <c r="DT5" s="680"/>
      <c r="DU5" s="680"/>
      <c r="DV5" s="680"/>
      <c r="DW5" s="680"/>
      <c r="DX5" s="680"/>
      <c r="DY5" s="680"/>
      <c r="DZ5" s="680"/>
      <c r="EA5" s="680"/>
      <c r="EB5" s="680"/>
      <c r="EC5" s="681"/>
    </row>
    <row r="6" spans="2:143" ht="11.25" customHeight="1" x14ac:dyDescent="0.2">
      <c r="B6" s="624" t="s">
        <v>234</v>
      </c>
      <c r="C6" s="625"/>
      <c r="D6" s="625"/>
      <c r="E6" s="625"/>
      <c r="F6" s="625"/>
      <c r="G6" s="625"/>
      <c r="H6" s="625"/>
      <c r="I6" s="625"/>
      <c r="J6" s="625"/>
      <c r="K6" s="625"/>
      <c r="L6" s="625"/>
      <c r="M6" s="625"/>
      <c r="N6" s="625"/>
      <c r="O6" s="625"/>
      <c r="P6" s="625"/>
      <c r="Q6" s="626"/>
      <c r="R6" s="627">
        <v>52573</v>
      </c>
      <c r="S6" s="628"/>
      <c r="T6" s="628"/>
      <c r="U6" s="628"/>
      <c r="V6" s="628"/>
      <c r="W6" s="628"/>
      <c r="X6" s="628"/>
      <c r="Y6" s="629"/>
      <c r="Z6" s="663">
        <v>1</v>
      </c>
      <c r="AA6" s="663"/>
      <c r="AB6" s="663"/>
      <c r="AC6" s="663"/>
      <c r="AD6" s="664">
        <v>52573</v>
      </c>
      <c r="AE6" s="664"/>
      <c r="AF6" s="664"/>
      <c r="AG6" s="664"/>
      <c r="AH6" s="664"/>
      <c r="AI6" s="664"/>
      <c r="AJ6" s="664"/>
      <c r="AK6" s="664"/>
      <c r="AL6" s="630">
        <v>2.6</v>
      </c>
      <c r="AM6" s="631"/>
      <c r="AN6" s="631"/>
      <c r="AO6" s="665"/>
      <c r="AP6" s="624" t="s">
        <v>235</v>
      </c>
      <c r="AQ6" s="625"/>
      <c r="AR6" s="625"/>
      <c r="AS6" s="625"/>
      <c r="AT6" s="625"/>
      <c r="AU6" s="625"/>
      <c r="AV6" s="625"/>
      <c r="AW6" s="625"/>
      <c r="AX6" s="625"/>
      <c r="AY6" s="625"/>
      <c r="AZ6" s="625"/>
      <c r="BA6" s="625"/>
      <c r="BB6" s="625"/>
      <c r="BC6" s="625"/>
      <c r="BD6" s="625"/>
      <c r="BE6" s="625"/>
      <c r="BF6" s="626"/>
      <c r="BG6" s="627">
        <v>236672</v>
      </c>
      <c r="BH6" s="628"/>
      <c r="BI6" s="628"/>
      <c r="BJ6" s="628"/>
      <c r="BK6" s="628"/>
      <c r="BL6" s="628"/>
      <c r="BM6" s="628"/>
      <c r="BN6" s="629"/>
      <c r="BO6" s="663">
        <v>99.7</v>
      </c>
      <c r="BP6" s="663"/>
      <c r="BQ6" s="663"/>
      <c r="BR6" s="663"/>
      <c r="BS6" s="664" t="s">
        <v>132</v>
      </c>
      <c r="BT6" s="664"/>
      <c r="BU6" s="664"/>
      <c r="BV6" s="664"/>
      <c r="BW6" s="664"/>
      <c r="BX6" s="664"/>
      <c r="BY6" s="664"/>
      <c r="BZ6" s="664"/>
      <c r="CA6" s="664"/>
      <c r="CB6" s="695"/>
      <c r="CD6" s="676" t="s">
        <v>236</v>
      </c>
      <c r="CE6" s="677"/>
      <c r="CF6" s="677"/>
      <c r="CG6" s="677"/>
      <c r="CH6" s="677"/>
      <c r="CI6" s="677"/>
      <c r="CJ6" s="677"/>
      <c r="CK6" s="677"/>
      <c r="CL6" s="677"/>
      <c r="CM6" s="677"/>
      <c r="CN6" s="677"/>
      <c r="CO6" s="677"/>
      <c r="CP6" s="677"/>
      <c r="CQ6" s="678"/>
      <c r="CR6" s="627">
        <v>55350</v>
      </c>
      <c r="CS6" s="628"/>
      <c r="CT6" s="628"/>
      <c r="CU6" s="628"/>
      <c r="CV6" s="628"/>
      <c r="CW6" s="628"/>
      <c r="CX6" s="628"/>
      <c r="CY6" s="629"/>
      <c r="CZ6" s="703">
        <v>1.2</v>
      </c>
      <c r="DA6" s="686"/>
      <c r="DB6" s="686"/>
      <c r="DC6" s="705"/>
      <c r="DD6" s="633" t="s">
        <v>148</v>
      </c>
      <c r="DE6" s="628"/>
      <c r="DF6" s="628"/>
      <c r="DG6" s="628"/>
      <c r="DH6" s="628"/>
      <c r="DI6" s="628"/>
      <c r="DJ6" s="628"/>
      <c r="DK6" s="628"/>
      <c r="DL6" s="628"/>
      <c r="DM6" s="628"/>
      <c r="DN6" s="628"/>
      <c r="DO6" s="628"/>
      <c r="DP6" s="629"/>
      <c r="DQ6" s="633">
        <v>55350</v>
      </c>
      <c r="DR6" s="628"/>
      <c r="DS6" s="628"/>
      <c r="DT6" s="628"/>
      <c r="DU6" s="628"/>
      <c r="DV6" s="628"/>
      <c r="DW6" s="628"/>
      <c r="DX6" s="628"/>
      <c r="DY6" s="628"/>
      <c r="DZ6" s="628"/>
      <c r="EA6" s="628"/>
      <c r="EB6" s="628"/>
      <c r="EC6" s="662"/>
    </row>
    <row r="7" spans="2:143" ht="11.25" customHeight="1" x14ac:dyDescent="0.2">
      <c r="B7" s="624" t="s">
        <v>237</v>
      </c>
      <c r="C7" s="625"/>
      <c r="D7" s="625"/>
      <c r="E7" s="625"/>
      <c r="F7" s="625"/>
      <c r="G7" s="625"/>
      <c r="H7" s="625"/>
      <c r="I7" s="625"/>
      <c r="J7" s="625"/>
      <c r="K7" s="625"/>
      <c r="L7" s="625"/>
      <c r="M7" s="625"/>
      <c r="N7" s="625"/>
      <c r="O7" s="625"/>
      <c r="P7" s="625"/>
      <c r="Q7" s="626"/>
      <c r="R7" s="627">
        <v>50</v>
      </c>
      <c r="S7" s="628"/>
      <c r="T7" s="628"/>
      <c r="U7" s="628"/>
      <c r="V7" s="628"/>
      <c r="W7" s="628"/>
      <c r="X7" s="628"/>
      <c r="Y7" s="629"/>
      <c r="Z7" s="663">
        <v>0</v>
      </c>
      <c r="AA7" s="663"/>
      <c r="AB7" s="663"/>
      <c r="AC7" s="663"/>
      <c r="AD7" s="664">
        <v>50</v>
      </c>
      <c r="AE7" s="664"/>
      <c r="AF7" s="664"/>
      <c r="AG7" s="664"/>
      <c r="AH7" s="664"/>
      <c r="AI7" s="664"/>
      <c r="AJ7" s="664"/>
      <c r="AK7" s="664"/>
      <c r="AL7" s="630">
        <v>0</v>
      </c>
      <c r="AM7" s="631"/>
      <c r="AN7" s="631"/>
      <c r="AO7" s="665"/>
      <c r="AP7" s="624" t="s">
        <v>238</v>
      </c>
      <c r="AQ7" s="625"/>
      <c r="AR7" s="625"/>
      <c r="AS7" s="625"/>
      <c r="AT7" s="625"/>
      <c r="AU7" s="625"/>
      <c r="AV7" s="625"/>
      <c r="AW7" s="625"/>
      <c r="AX7" s="625"/>
      <c r="AY7" s="625"/>
      <c r="AZ7" s="625"/>
      <c r="BA7" s="625"/>
      <c r="BB7" s="625"/>
      <c r="BC7" s="625"/>
      <c r="BD7" s="625"/>
      <c r="BE7" s="625"/>
      <c r="BF7" s="626"/>
      <c r="BG7" s="627">
        <v>106526</v>
      </c>
      <c r="BH7" s="628"/>
      <c r="BI7" s="628"/>
      <c r="BJ7" s="628"/>
      <c r="BK7" s="628"/>
      <c r="BL7" s="628"/>
      <c r="BM7" s="628"/>
      <c r="BN7" s="629"/>
      <c r="BO7" s="663">
        <v>44.9</v>
      </c>
      <c r="BP7" s="663"/>
      <c r="BQ7" s="663"/>
      <c r="BR7" s="663"/>
      <c r="BS7" s="664" t="s">
        <v>132</v>
      </c>
      <c r="BT7" s="664"/>
      <c r="BU7" s="664"/>
      <c r="BV7" s="664"/>
      <c r="BW7" s="664"/>
      <c r="BX7" s="664"/>
      <c r="BY7" s="664"/>
      <c r="BZ7" s="664"/>
      <c r="CA7" s="664"/>
      <c r="CB7" s="695"/>
      <c r="CD7" s="624" t="s">
        <v>239</v>
      </c>
      <c r="CE7" s="625"/>
      <c r="CF7" s="625"/>
      <c r="CG7" s="625"/>
      <c r="CH7" s="625"/>
      <c r="CI7" s="625"/>
      <c r="CJ7" s="625"/>
      <c r="CK7" s="625"/>
      <c r="CL7" s="625"/>
      <c r="CM7" s="625"/>
      <c r="CN7" s="625"/>
      <c r="CO7" s="625"/>
      <c r="CP7" s="625"/>
      <c r="CQ7" s="626"/>
      <c r="CR7" s="627">
        <v>938191</v>
      </c>
      <c r="CS7" s="628"/>
      <c r="CT7" s="628"/>
      <c r="CU7" s="628"/>
      <c r="CV7" s="628"/>
      <c r="CW7" s="628"/>
      <c r="CX7" s="628"/>
      <c r="CY7" s="629"/>
      <c r="CZ7" s="663">
        <v>20.100000000000001</v>
      </c>
      <c r="DA7" s="663"/>
      <c r="DB7" s="663"/>
      <c r="DC7" s="663"/>
      <c r="DD7" s="633">
        <v>14520</v>
      </c>
      <c r="DE7" s="628"/>
      <c r="DF7" s="628"/>
      <c r="DG7" s="628"/>
      <c r="DH7" s="628"/>
      <c r="DI7" s="628"/>
      <c r="DJ7" s="628"/>
      <c r="DK7" s="628"/>
      <c r="DL7" s="628"/>
      <c r="DM7" s="628"/>
      <c r="DN7" s="628"/>
      <c r="DO7" s="628"/>
      <c r="DP7" s="629"/>
      <c r="DQ7" s="633">
        <v>752783</v>
      </c>
      <c r="DR7" s="628"/>
      <c r="DS7" s="628"/>
      <c r="DT7" s="628"/>
      <c r="DU7" s="628"/>
      <c r="DV7" s="628"/>
      <c r="DW7" s="628"/>
      <c r="DX7" s="628"/>
      <c r="DY7" s="628"/>
      <c r="DZ7" s="628"/>
      <c r="EA7" s="628"/>
      <c r="EB7" s="628"/>
      <c r="EC7" s="662"/>
    </row>
    <row r="8" spans="2:143" ht="11.25" customHeight="1" x14ac:dyDescent="0.2">
      <c r="B8" s="624" t="s">
        <v>240</v>
      </c>
      <c r="C8" s="625"/>
      <c r="D8" s="625"/>
      <c r="E8" s="625"/>
      <c r="F8" s="625"/>
      <c r="G8" s="625"/>
      <c r="H8" s="625"/>
      <c r="I8" s="625"/>
      <c r="J8" s="625"/>
      <c r="K8" s="625"/>
      <c r="L8" s="625"/>
      <c r="M8" s="625"/>
      <c r="N8" s="625"/>
      <c r="O8" s="625"/>
      <c r="P8" s="625"/>
      <c r="Q8" s="626"/>
      <c r="R8" s="627">
        <v>989</v>
      </c>
      <c r="S8" s="628"/>
      <c r="T8" s="628"/>
      <c r="U8" s="628"/>
      <c r="V8" s="628"/>
      <c r="W8" s="628"/>
      <c r="X8" s="628"/>
      <c r="Y8" s="629"/>
      <c r="Z8" s="663">
        <v>0</v>
      </c>
      <c r="AA8" s="663"/>
      <c r="AB8" s="663"/>
      <c r="AC8" s="663"/>
      <c r="AD8" s="664">
        <v>989</v>
      </c>
      <c r="AE8" s="664"/>
      <c r="AF8" s="664"/>
      <c r="AG8" s="664"/>
      <c r="AH8" s="664"/>
      <c r="AI8" s="664"/>
      <c r="AJ8" s="664"/>
      <c r="AK8" s="664"/>
      <c r="AL8" s="630">
        <v>0</v>
      </c>
      <c r="AM8" s="631"/>
      <c r="AN8" s="631"/>
      <c r="AO8" s="665"/>
      <c r="AP8" s="624" t="s">
        <v>241</v>
      </c>
      <c r="AQ8" s="625"/>
      <c r="AR8" s="625"/>
      <c r="AS8" s="625"/>
      <c r="AT8" s="625"/>
      <c r="AU8" s="625"/>
      <c r="AV8" s="625"/>
      <c r="AW8" s="625"/>
      <c r="AX8" s="625"/>
      <c r="AY8" s="625"/>
      <c r="AZ8" s="625"/>
      <c r="BA8" s="625"/>
      <c r="BB8" s="625"/>
      <c r="BC8" s="625"/>
      <c r="BD8" s="625"/>
      <c r="BE8" s="625"/>
      <c r="BF8" s="626"/>
      <c r="BG8" s="627">
        <v>5049</v>
      </c>
      <c r="BH8" s="628"/>
      <c r="BI8" s="628"/>
      <c r="BJ8" s="628"/>
      <c r="BK8" s="628"/>
      <c r="BL8" s="628"/>
      <c r="BM8" s="628"/>
      <c r="BN8" s="629"/>
      <c r="BO8" s="663">
        <v>2.1</v>
      </c>
      <c r="BP8" s="663"/>
      <c r="BQ8" s="663"/>
      <c r="BR8" s="663"/>
      <c r="BS8" s="664" t="s">
        <v>132</v>
      </c>
      <c r="BT8" s="664"/>
      <c r="BU8" s="664"/>
      <c r="BV8" s="664"/>
      <c r="BW8" s="664"/>
      <c r="BX8" s="664"/>
      <c r="BY8" s="664"/>
      <c r="BZ8" s="664"/>
      <c r="CA8" s="664"/>
      <c r="CB8" s="695"/>
      <c r="CD8" s="624" t="s">
        <v>242</v>
      </c>
      <c r="CE8" s="625"/>
      <c r="CF8" s="625"/>
      <c r="CG8" s="625"/>
      <c r="CH8" s="625"/>
      <c r="CI8" s="625"/>
      <c r="CJ8" s="625"/>
      <c r="CK8" s="625"/>
      <c r="CL8" s="625"/>
      <c r="CM8" s="625"/>
      <c r="CN8" s="625"/>
      <c r="CO8" s="625"/>
      <c r="CP8" s="625"/>
      <c r="CQ8" s="626"/>
      <c r="CR8" s="627">
        <v>802053</v>
      </c>
      <c r="CS8" s="628"/>
      <c r="CT8" s="628"/>
      <c r="CU8" s="628"/>
      <c r="CV8" s="628"/>
      <c r="CW8" s="628"/>
      <c r="CX8" s="628"/>
      <c r="CY8" s="629"/>
      <c r="CZ8" s="663">
        <v>17.2</v>
      </c>
      <c r="DA8" s="663"/>
      <c r="DB8" s="663"/>
      <c r="DC8" s="663"/>
      <c r="DD8" s="633">
        <v>1535</v>
      </c>
      <c r="DE8" s="628"/>
      <c r="DF8" s="628"/>
      <c r="DG8" s="628"/>
      <c r="DH8" s="628"/>
      <c r="DI8" s="628"/>
      <c r="DJ8" s="628"/>
      <c r="DK8" s="628"/>
      <c r="DL8" s="628"/>
      <c r="DM8" s="628"/>
      <c r="DN8" s="628"/>
      <c r="DO8" s="628"/>
      <c r="DP8" s="629"/>
      <c r="DQ8" s="633">
        <v>400307</v>
      </c>
      <c r="DR8" s="628"/>
      <c r="DS8" s="628"/>
      <c r="DT8" s="628"/>
      <c r="DU8" s="628"/>
      <c r="DV8" s="628"/>
      <c r="DW8" s="628"/>
      <c r="DX8" s="628"/>
      <c r="DY8" s="628"/>
      <c r="DZ8" s="628"/>
      <c r="EA8" s="628"/>
      <c r="EB8" s="628"/>
      <c r="EC8" s="662"/>
    </row>
    <row r="9" spans="2:143" ht="11.25" customHeight="1" x14ac:dyDescent="0.2">
      <c r="B9" s="624" t="s">
        <v>243</v>
      </c>
      <c r="C9" s="625"/>
      <c r="D9" s="625"/>
      <c r="E9" s="625"/>
      <c r="F9" s="625"/>
      <c r="G9" s="625"/>
      <c r="H9" s="625"/>
      <c r="I9" s="625"/>
      <c r="J9" s="625"/>
      <c r="K9" s="625"/>
      <c r="L9" s="625"/>
      <c r="M9" s="625"/>
      <c r="N9" s="625"/>
      <c r="O9" s="625"/>
      <c r="P9" s="625"/>
      <c r="Q9" s="626"/>
      <c r="R9" s="627">
        <v>684</v>
      </c>
      <c r="S9" s="628"/>
      <c r="T9" s="628"/>
      <c r="U9" s="628"/>
      <c r="V9" s="628"/>
      <c r="W9" s="628"/>
      <c r="X9" s="628"/>
      <c r="Y9" s="629"/>
      <c r="Z9" s="663">
        <v>0</v>
      </c>
      <c r="AA9" s="663"/>
      <c r="AB9" s="663"/>
      <c r="AC9" s="663"/>
      <c r="AD9" s="664">
        <v>684</v>
      </c>
      <c r="AE9" s="664"/>
      <c r="AF9" s="664"/>
      <c r="AG9" s="664"/>
      <c r="AH9" s="664"/>
      <c r="AI9" s="664"/>
      <c r="AJ9" s="664"/>
      <c r="AK9" s="664"/>
      <c r="AL9" s="630">
        <v>0</v>
      </c>
      <c r="AM9" s="631"/>
      <c r="AN9" s="631"/>
      <c r="AO9" s="665"/>
      <c r="AP9" s="624" t="s">
        <v>244</v>
      </c>
      <c r="AQ9" s="625"/>
      <c r="AR9" s="625"/>
      <c r="AS9" s="625"/>
      <c r="AT9" s="625"/>
      <c r="AU9" s="625"/>
      <c r="AV9" s="625"/>
      <c r="AW9" s="625"/>
      <c r="AX9" s="625"/>
      <c r="AY9" s="625"/>
      <c r="AZ9" s="625"/>
      <c r="BA9" s="625"/>
      <c r="BB9" s="625"/>
      <c r="BC9" s="625"/>
      <c r="BD9" s="625"/>
      <c r="BE9" s="625"/>
      <c r="BF9" s="626"/>
      <c r="BG9" s="627">
        <v>92041</v>
      </c>
      <c r="BH9" s="628"/>
      <c r="BI9" s="628"/>
      <c r="BJ9" s="628"/>
      <c r="BK9" s="628"/>
      <c r="BL9" s="628"/>
      <c r="BM9" s="628"/>
      <c r="BN9" s="629"/>
      <c r="BO9" s="663">
        <v>38.799999999999997</v>
      </c>
      <c r="BP9" s="663"/>
      <c r="BQ9" s="663"/>
      <c r="BR9" s="663"/>
      <c r="BS9" s="664" t="s">
        <v>132</v>
      </c>
      <c r="BT9" s="664"/>
      <c r="BU9" s="664"/>
      <c r="BV9" s="664"/>
      <c r="BW9" s="664"/>
      <c r="BX9" s="664"/>
      <c r="BY9" s="664"/>
      <c r="BZ9" s="664"/>
      <c r="CA9" s="664"/>
      <c r="CB9" s="695"/>
      <c r="CD9" s="624" t="s">
        <v>245</v>
      </c>
      <c r="CE9" s="625"/>
      <c r="CF9" s="625"/>
      <c r="CG9" s="625"/>
      <c r="CH9" s="625"/>
      <c r="CI9" s="625"/>
      <c r="CJ9" s="625"/>
      <c r="CK9" s="625"/>
      <c r="CL9" s="625"/>
      <c r="CM9" s="625"/>
      <c r="CN9" s="625"/>
      <c r="CO9" s="625"/>
      <c r="CP9" s="625"/>
      <c r="CQ9" s="626"/>
      <c r="CR9" s="627">
        <v>244130</v>
      </c>
      <c r="CS9" s="628"/>
      <c r="CT9" s="628"/>
      <c r="CU9" s="628"/>
      <c r="CV9" s="628"/>
      <c r="CW9" s="628"/>
      <c r="CX9" s="628"/>
      <c r="CY9" s="629"/>
      <c r="CZ9" s="663">
        <v>5.2</v>
      </c>
      <c r="DA9" s="663"/>
      <c r="DB9" s="663"/>
      <c r="DC9" s="663"/>
      <c r="DD9" s="633">
        <v>6044</v>
      </c>
      <c r="DE9" s="628"/>
      <c r="DF9" s="628"/>
      <c r="DG9" s="628"/>
      <c r="DH9" s="628"/>
      <c r="DI9" s="628"/>
      <c r="DJ9" s="628"/>
      <c r="DK9" s="628"/>
      <c r="DL9" s="628"/>
      <c r="DM9" s="628"/>
      <c r="DN9" s="628"/>
      <c r="DO9" s="628"/>
      <c r="DP9" s="629"/>
      <c r="DQ9" s="633">
        <v>217503</v>
      </c>
      <c r="DR9" s="628"/>
      <c r="DS9" s="628"/>
      <c r="DT9" s="628"/>
      <c r="DU9" s="628"/>
      <c r="DV9" s="628"/>
      <c r="DW9" s="628"/>
      <c r="DX9" s="628"/>
      <c r="DY9" s="628"/>
      <c r="DZ9" s="628"/>
      <c r="EA9" s="628"/>
      <c r="EB9" s="628"/>
      <c r="EC9" s="662"/>
    </row>
    <row r="10" spans="2:143" ht="11.25" customHeight="1" x14ac:dyDescent="0.2">
      <c r="B10" s="624" t="s">
        <v>246</v>
      </c>
      <c r="C10" s="625"/>
      <c r="D10" s="625"/>
      <c r="E10" s="625"/>
      <c r="F10" s="625"/>
      <c r="G10" s="625"/>
      <c r="H10" s="625"/>
      <c r="I10" s="625"/>
      <c r="J10" s="625"/>
      <c r="K10" s="625"/>
      <c r="L10" s="625"/>
      <c r="M10" s="625"/>
      <c r="N10" s="625"/>
      <c r="O10" s="625"/>
      <c r="P10" s="625"/>
      <c r="Q10" s="626"/>
      <c r="R10" s="627" t="s">
        <v>132</v>
      </c>
      <c r="S10" s="628"/>
      <c r="T10" s="628"/>
      <c r="U10" s="628"/>
      <c r="V10" s="628"/>
      <c r="W10" s="628"/>
      <c r="X10" s="628"/>
      <c r="Y10" s="629"/>
      <c r="Z10" s="663" t="s">
        <v>132</v>
      </c>
      <c r="AA10" s="663"/>
      <c r="AB10" s="663"/>
      <c r="AC10" s="663"/>
      <c r="AD10" s="664" t="s">
        <v>132</v>
      </c>
      <c r="AE10" s="664"/>
      <c r="AF10" s="664"/>
      <c r="AG10" s="664"/>
      <c r="AH10" s="664"/>
      <c r="AI10" s="664"/>
      <c r="AJ10" s="664"/>
      <c r="AK10" s="664"/>
      <c r="AL10" s="630" t="s">
        <v>132</v>
      </c>
      <c r="AM10" s="631"/>
      <c r="AN10" s="631"/>
      <c r="AO10" s="665"/>
      <c r="AP10" s="624" t="s">
        <v>247</v>
      </c>
      <c r="AQ10" s="625"/>
      <c r="AR10" s="625"/>
      <c r="AS10" s="625"/>
      <c r="AT10" s="625"/>
      <c r="AU10" s="625"/>
      <c r="AV10" s="625"/>
      <c r="AW10" s="625"/>
      <c r="AX10" s="625"/>
      <c r="AY10" s="625"/>
      <c r="AZ10" s="625"/>
      <c r="BA10" s="625"/>
      <c r="BB10" s="625"/>
      <c r="BC10" s="625"/>
      <c r="BD10" s="625"/>
      <c r="BE10" s="625"/>
      <c r="BF10" s="626"/>
      <c r="BG10" s="627">
        <v>5303</v>
      </c>
      <c r="BH10" s="628"/>
      <c r="BI10" s="628"/>
      <c r="BJ10" s="628"/>
      <c r="BK10" s="628"/>
      <c r="BL10" s="628"/>
      <c r="BM10" s="628"/>
      <c r="BN10" s="629"/>
      <c r="BO10" s="663">
        <v>2.2000000000000002</v>
      </c>
      <c r="BP10" s="663"/>
      <c r="BQ10" s="663"/>
      <c r="BR10" s="663"/>
      <c r="BS10" s="664" t="s">
        <v>132</v>
      </c>
      <c r="BT10" s="664"/>
      <c r="BU10" s="664"/>
      <c r="BV10" s="664"/>
      <c r="BW10" s="664"/>
      <c r="BX10" s="664"/>
      <c r="BY10" s="664"/>
      <c r="BZ10" s="664"/>
      <c r="CA10" s="664"/>
      <c r="CB10" s="695"/>
      <c r="CD10" s="624" t="s">
        <v>248</v>
      </c>
      <c r="CE10" s="625"/>
      <c r="CF10" s="625"/>
      <c r="CG10" s="625"/>
      <c r="CH10" s="625"/>
      <c r="CI10" s="625"/>
      <c r="CJ10" s="625"/>
      <c r="CK10" s="625"/>
      <c r="CL10" s="625"/>
      <c r="CM10" s="625"/>
      <c r="CN10" s="625"/>
      <c r="CO10" s="625"/>
      <c r="CP10" s="625"/>
      <c r="CQ10" s="626"/>
      <c r="CR10" s="627" t="s">
        <v>132</v>
      </c>
      <c r="CS10" s="628"/>
      <c r="CT10" s="628"/>
      <c r="CU10" s="628"/>
      <c r="CV10" s="628"/>
      <c r="CW10" s="628"/>
      <c r="CX10" s="628"/>
      <c r="CY10" s="629"/>
      <c r="CZ10" s="663" t="s">
        <v>132</v>
      </c>
      <c r="DA10" s="663"/>
      <c r="DB10" s="663"/>
      <c r="DC10" s="663"/>
      <c r="DD10" s="633" t="s">
        <v>132</v>
      </c>
      <c r="DE10" s="628"/>
      <c r="DF10" s="628"/>
      <c r="DG10" s="628"/>
      <c r="DH10" s="628"/>
      <c r="DI10" s="628"/>
      <c r="DJ10" s="628"/>
      <c r="DK10" s="628"/>
      <c r="DL10" s="628"/>
      <c r="DM10" s="628"/>
      <c r="DN10" s="628"/>
      <c r="DO10" s="628"/>
      <c r="DP10" s="629"/>
      <c r="DQ10" s="633" t="s">
        <v>132</v>
      </c>
      <c r="DR10" s="628"/>
      <c r="DS10" s="628"/>
      <c r="DT10" s="628"/>
      <c r="DU10" s="628"/>
      <c r="DV10" s="628"/>
      <c r="DW10" s="628"/>
      <c r="DX10" s="628"/>
      <c r="DY10" s="628"/>
      <c r="DZ10" s="628"/>
      <c r="EA10" s="628"/>
      <c r="EB10" s="628"/>
      <c r="EC10" s="662"/>
    </row>
    <row r="11" spans="2:143" ht="11.25" customHeight="1" x14ac:dyDescent="0.2">
      <c r="B11" s="624" t="s">
        <v>249</v>
      </c>
      <c r="C11" s="625"/>
      <c r="D11" s="625"/>
      <c r="E11" s="625"/>
      <c r="F11" s="625"/>
      <c r="G11" s="625"/>
      <c r="H11" s="625"/>
      <c r="I11" s="625"/>
      <c r="J11" s="625"/>
      <c r="K11" s="625"/>
      <c r="L11" s="625"/>
      <c r="M11" s="625"/>
      <c r="N11" s="625"/>
      <c r="O11" s="625"/>
      <c r="P11" s="625"/>
      <c r="Q11" s="626"/>
      <c r="R11" s="627">
        <v>71808</v>
      </c>
      <c r="S11" s="628"/>
      <c r="T11" s="628"/>
      <c r="U11" s="628"/>
      <c r="V11" s="628"/>
      <c r="W11" s="628"/>
      <c r="X11" s="628"/>
      <c r="Y11" s="629"/>
      <c r="Z11" s="630">
        <v>1.3</v>
      </c>
      <c r="AA11" s="631"/>
      <c r="AB11" s="631"/>
      <c r="AC11" s="632"/>
      <c r="AD11" s="633">
        <v>71808</v>
      </c>
      <c r="AE11" s="628"/>
      <c r="AF11" s="628"/>
      <c r="AG11" s="628"/>
      <c r="AH11" s="628"/>
      <c r="AI11" s="628"/>
      <c r="AJ11" s="628"/>
      <c r="AK11" s="629"/>
      <c r="AL11" s="630">
        <v>3.5</v>
      </c>
      <c r="AM11" s="631"/>
      <c r="AN11" s="631"/>
      <c r="AO11" s="665"/>
      <c r="AP11" s="624" t="s">
        <v>250</v>
      </c>
      <c r="AQ11" s="625"/>
      <c r="AR11" s="625"/>
      <c r="AS11" s="625"/>
      <c r="AT11" s="625"/>
      <c r="AU11" s="625"/>
      <c r="AV11" s="625"/>
      <c r="AW11" s="625"/>
      <c r="AX11" s="625"/>
      <c r="AY11" s="625"/>
      <c r="AZ11" s="625"/>
      <c r="BA11" s="625"/>
      <c r="BB11" s="625"/>
      <c r="BC11" s="625"/>
      <c r="BD11" s="625"/>
      <c r="BE11" s="625"/>
      <c r="BF11" s="626"/>
      <c r="BG11" s="627">
        <v>4133</v>
      </c>
      <c r="BH11" s="628"/>
      <c r="BI11" s="628"/>
      <c r="BJ11" s="628"/>
      <c r="BK11" s="628"/>
      <c r="BL11" s="628"/>
      <c r="BM11" s="628"/>
      <c r="BN11" s="629"/>
      <c r="BO11" s="663">
        <v>1.7</v>
      </c>
      <c r="BP11" s="663"/>
      <c r="BQ11" s="663"/>
      <c r="BR11" s="663"/>
      <c r="BS11" s="664" t="s">
        <v>132</v>
      </c>
      <c r="BT11" s="664"/>
      <c r="BU11" s="664"/>
      <c r="BV11" s="664"/>
      <c r="BW11" s="664"/>
      <c r="BX11" s="664"/>
      <c r="BY11" s="664"/>
      <c r="BZ11" s="664"/>
      <c r="CA11" s="664"/>
      <c r="CB11" s="695"/>
      <c r="CD11" s="624" t="s">
        <v>251</v>
      </c>
      <c r="CE11" s="625"/>
      <c r="CF11" s="625"/>
      <c r="CG11" s="625"/>
      <c r="CH11" s="625"/>
      <c r="CI11" s="625"/>
      <c r="CJ11" s="625"/>
      <c r="CK11" s="625"/>
      <c r="CL11" s="625"/>
      <c r="CM11" s="625"/>
      <c r="CN11" s="625"/>
      <c r="CO11" s="625"/>
      <c r="CP11" s="625"/>
      <c r="CQ11" s="626"/>
      <c r="CR11" s="627">
        <v>461686</v>
      </c>
      <c r="CS11" s="628"/>
      <c r="CT11" s="628"/>
      <c r="CU11" s="628"/>
      <c r="CV11" s="628"/>
      <c r="CW11" s="628"/>
      <c r="CX11" s="628"/>
      <c r="CY11" s="629"/>
      <c r="CZ11" s="663">
        <v>9.9</v>
      </c>
      <c r="DA11" s="663"/>
      <c r="DB11" s="663"/>
      <c r="DC11" s="663"/>
      <c r="DD11" s="633">
        <v>206106</v>
      </c>
      <c r="DE11" s="628"/>
      <c r="DF11" s="628"/>
      <c r="DG11" s="628"/>
      <c r="DH11" s="628"/>
      <c r="DI11" s="628"/>
      <c r="DJ11" s="628"/>
      <c r="DK11" s="628"/>
      <c r="DL11" s="628"/>
      <c r="DM11" s="628"/>
      <c r="DN11" s="628"/>
      <c r="DO11" s="628"/>
      <c r="DP11" s="629"/>
      <c r="DQ11" s="633">
        <v>204790</v>
      </c>
      <c r="DR11" s="628"/>
      <c r="DS11" s="628"/>
      <c r="DT11" s="628"/>
      <c r="DU11" s="628"/>
      <c r="DV11" s="628"/>
      <c r="DW11" s="628"/>
      <c r="DX11" s="628"/>
      <c r="DY11" s="628"/>
      <c r="DZ11" s="628"/>
      <c r="EA11" s="628"/>
      <c r="EB11" s="628"/>
      <c r="EC11" s="662"/>
    </row>
    <row r="12" spans="2:143" ht="11.25" customHeight="1" x14ac:dyDescent="0.2">
      <c r="B12" s="624" t="s">
        <v>252</v>
      </c>
      <c r="C12" s="625"/>
      <c r="D12" s="625"/>
      <c r="E12" s="625"/>
      <c r="F12" s="625"/>
      <c r="G12" s="625"/>
      <c r="H12" s="625"/>
      <c r="I12" s="625"/>
      <c r="J12" s="625"/>
      <c r="K12" s="625"/>
      <c r="L12" s="625"/>
      <c r="M12" s="625"/>
      <c r="N12" s="625"/>
      <c r="O12" s="625"/>
      <c r="P12" s="625"/>
      <c r="Q12" s="626"/>
      <c r="R12" s="627" t="s">
        <v>132</v>
      </c>
      <c r="S12" s="628"/>
      <c r="T12" s="628"/>
      <c r="U12" s="628"/>
      <c r="V12" s="628"/>
      <c r="W12" s="628"/>
      <c r="X12" s="628"/>
      <c r="Y12" s="629"/>
      <c r="Z12" s="663" t="s">
        <v>132</v>
      </c>
      <c r="AA12" s="663"/>
      <c r="AB12" s="663"/>
      <c r="AC12" s="663"/>
      <c r="AD12" s="664" t="s">
        <v>148</v>
      </c>
      <c r="AE12" s="664"/>
      <c r="AF12" s="664"/>
      <c r="AG12" s="664"/>
      <c r="AH12" s="664"/>
      <c r="AI12" s="664"/>
      <c r="AJ12" s="664"/>
      <c r="AK12" s="664"/>
      <c r="AL12" s="630" t="s">
        <v>148</v>
      </c>
      <c r="AM12" s="631"/>
      <c r="AN12" s="631"/>
      <c r="AO12" s="665"/>
      <c r="AP12" s="624" t="s">
        <v>253</v>
      </c>
      <c r="AQ12" s="625"/>
      <c r="AR12" s="625"/>
      <c r="AS12" s="625"/>
      <c r="AT12" s="625"/>
      <c r="AU12" s="625"/>
      <c r="AV12" s="625"/>
      <c r="AW12" s="625"/>
      <c r="AX12" s="625"/>
      <c r="AY12" s="625"/>
      <c r="AZ12" s="625"/>
      <c r="BA12" s="625"/>
      <c r="BB12" s="625"/>
      <c r="BC12" s="625"/>
      <c r="BD12" s="625"/>
      <c r="BE12" s="625"/>
      <c r="BF12" s="626"/>
      <c r="BG12" s="627">
        <v>94568</v>
      </c>
      <c r="BH12" s="628"/>
      <c r="BI12" s="628"/>
      <c r="BJ12" s="628"/>
      <c r="BK12" s="628"/>
      <c r="BL12" s="628"/>
      <c r="BM12" s="628"/>
      <c r="BN12" s="629"/>
      <c r="BO12" s="663">
        <v>39.799999999999997</v>
      </c>
      <c r="BP12" s="663"/>
      <c r="BQ12" s="663"/>
      <c r="BR12" s="663"/>
      <c r="BS12" s="664" t="s">
        <v>132</v>
      </c>
      <c r="BT12" s="664"/>
      <c r="BU12" s="664"/>
      <c r="BV12" s="664"/>
      <c r="BW12" s="664"/>
      <c r="BX12" s="664"/>
      <c r="BY12" s="664"/>
      <c r="BZ12" s="664"/>
      <c r="CA12" s="664"/>
      <c r="CB12" s="695"/>
      <c r="CD12" s="624" t="s">
        <v>254</v>
      </c>
      <c r="CE12" s="625"/>
      <c r="CF12" s="625"/>
      <c r="CG12" s="625"/>
      <c r="CH12" s="625"/>
      <c r="CI12" s="625"/>
      <c r="CJ12" s="625"/>
      <c r="CK12" s="625"/>
      <c r="CL12" s="625"/>
      <c r="CM12" s="625"/>
      <c r="CN12" s="625"/>
      <c r="CO12" s="625"/>
      <c r="CP12" s="625"/>
      <c r="CQ12" s="626"/>
      <c r="CR12" s="627">
        <v>187809</v>
      </c>
      <c r="CS12" s="628"/>
      <c r="CT12" s="628"/>
      <c r="CU12" s="628"/>
      <c r="CV12" s="628"/>
      <c r="CW12" s="628"/>
      <c r="CX12" s="628"/>
      <c r="CY12" s="629"/>
      <c r="CZ12" s="663">
        <v>4</v>
      </c>
      <c r="DA12" s="663"/>
      <c r="DB12" s="663"/>
      <c r="DC12" s="663"/>
      <c r="DD12" s="633">
        <v>95870</v>
      </c>
      <c r="DE12" s="628"/>
      <c r="DF12" s="628"/>
      <c r="DG12" s="628"/>
      <c r="DH12" s="628"/>
      <c r="DI12" s="628"/>
      <c r="DJ12" s="628"/>
      <c r="DK12" s="628"/>
      <c r="DL12" s="628"/>
      <c r="DM12" s="628"/>
      <c r="DN12" s="628"/>
      <c r="DO12" s="628"/>
      <c r="DP12" s="629"/>
      <c r="DQ12" s="633">
        <v>109599</v>
      </c>
      <c r="DR12" s="628"/>
      <c r="DS12" s="628"/>
      <c r="DT12" s="628"/>
      <c r="DU12" s="628"/>
      <c r="DV12" s="628"/>
      <c r="DW12" s="628"/>
      <c r="DX12" s="628"/>
      <c r="DY12" s="628"/>
      <c r="DZ12" s="628"/>
      <c r="EA12" s="628"/>
      <c r="EB12" s="628"/>
      <c r="EC12" s="662"/>
    </row>
    <row r="13" spans="2:143" ht="11.25" customHeight="1" x14ac:dyDescent="0.2">
      <c r="B13" s="624" t="s">
        <v>255</v>
      </c>
      <c r="C13" s="625"/>
      <c r="D13" s="625"/>
      <c r="E13" s="625"/>
      <c r="F13" s="625"/>
      <c r="G13" s="625"/>
      <c r="H13" s="625"/>
      <c r="I13" s="625"/>
      <c r="J13" s="625"/>
      <c r="K13" s="625"/>
      <c r="L13" s="625"/>
      <c r="M13" s="625"/>
      <c r="N13" s="625"/>
      <c r="O13" s="625"/>
      <c r="P13" s="625"/>
      <c r="Q13" s="626"/>
      <c r="R13" s="627" t="s">
        <v>148</v>
      </c>
      <c r="S13" s="628"/>
      <c r="T13" s="628"/>
      <c r="U13" s="628"/>
      <c r="V13" s="628"/>
      <c r="W13" s="628"/>
      <c r="X13" s="628"/>
      <c r="Y13" s="629"/>
      <c r="Z13" s="663" t="s">
        <v>132</v>
      </c>
      <c r="AA13" s="663"/>
      <c r="AB13" s="663"/>
      <c r="AC13" s="663"/>
      <c r="AD13" s="664" t="s">
        <v>148</v>
      </c>
      <c r="AE13" s="664"/>
      <c r="AF13" s="664"/>
      <c r="AG13" s="664"/>
      <c r="AH13" s="664"/>
      <c r="AI13" s="664"/>
      <c r="AJ13" s="664"/>
      <c r="AK13" s="664"/>
      <c r="AL13" s="630" t="s">
        <v>148</v>
      </c>
      <c r="AM13" s="631"/>
      <c r="AN13" s="631"/>
      <c r="AO13" s="665"/>
      <c r="AP13" s="624" t="s">
        <v>256</v>
      </c>
      <c r="AQ13" s="625"/>
      <c r="AR13" s="625"/>
      <c r="AS13" s="625"/>
      <c r="AT13" s="625"/>
      <c r="AU13" s="625"/>
      <c r="AV13" s="625"/>
      <c r="AW13" s="625"/>
      <c r="AX13" s="625"/>
      <c r="AY13" s="625"/>
      <c r="AZ13" s="625"/>
      <c r="BA13" s="625"/>
      <c r="BB13" s="625"/>
      <c r="BC13" s="625"/>
      <c r="BD13" s="625"/>
      <c r="BE13" s="625"/>
      <c r="BF13" s="626"/>
      <c r="BG13" s="627">
        <v>94077</v>
      </c>
      <c r="BH13" s="628"/>
      <c r="BI13" s="628"/>
      <c r="BJ13" s="628"/>
      <c r="BK13" s="628"/>
      <c r="BL13" s="628"/>
      <c r="BM13" s="628"/>
      <c r="BN13" s="629"/>
      <c r="BO13" s="663">
        <v>39.6</v>
      </c>
      <c r="BP13" s="663"/>
      <c r="BQ13" s="663"/>
      <c r="BR13" s="663"/>
      <c r="BS13" s="664" t="s">
        <v>132</v>
      </c>
      <c r="BT13" s="664"/>
      <c r="BU13" s="664"/>
      <c r="BV13" s="664"/>
      <c r="BW13" s="664"/>
      <c r="BX13" s="664"/>
      <c r="BY13" s="664"/>
      <c r="BZ13" s="664"/>
      <c r="CA13" s="664"/>
      <c r="CB13" s="695"/>
      <c r="CD13" s="624" t="s">
        <v>257</v>
      </c>
      <c r="CE13" s="625"/>
      <c r="CF13" s="625"/>
      <c r="CG13" s="625"/>
      <c r="CH13" s="625"/>
      <c r="CI13" s="625"/>
      <c r="CJ13" s="625"/>
      <c r="CK13" s="625"/>
      <c r="CL13" s="625"/>
      <c r="CM13" s="625"/>
      <c r="CN13" s="625"/>
      <c r="CO13" s="625"/>
      <c r="CP13" s="625"/>
      <c r="CQ13" s="626"/>
      <c r="CR13" s="627">
        <v>207537</v>
      </c>
      <c r="CS13" s="628"/>
      <c r="CT13" s="628"/>
      <c r="CU13" s="628"/>
      <c r="CV13" s="628"/>
      <c r="CW13" s="628"/>
      <c r="CX13" s="628"/>
      <c r="CY13" s="629"/>
      <c r="CZ13" s="663">
        <v>4.4000000000000004</v>
      </c>
      <c r="DA13" s="663"/>
      <c r="DB13" s="663"/>
      <c r="DC13" s="663"/>
      <c r="DD13" s="633">
        <v>102355</v>
      </c>
      <c r="DE13" s="628"/>
      <c r="DF13" s="628"/>
      <c r="DG13" s="628"/>
      <c r="DH13" s="628"/>
      <c r="DI13" s="628"/>
      <c r="DJ13" s="628"/>
      <c r="DK13" s="628"/>
      <c r="DL13" s="628"/>
      <c r="DM13" s="628"/>
      <c r="DN13" s="628"/>
      <c r="DO13" s="628"/>
      <c r="DP13" s="629"/>
      <c r="DQ13" s="633">
        <v>66647</v>
      </c>
      <c r="DR13" s="628"/>
      <c r="DS13" s="628"/>
      <c r="DT13" s="628"/>
      <c r="DU13" s="628"/>
      <c r="DV13" s="628"/>
      <c r="DW13" s="628"/>
      <c r="DX13" s="628"/>
      <c r="DY13" s="628"/>
      <c r="DZ13" s="628"/>
      <c r="EA13" s="628"/>
      <c r="EB13" s="628"/>
      <c r="EC13" s="662"/>
    </row>
    <row r="14" spans="2:143" ht="11.25" customHeight="1" x14ac:dyDescent="0.2">
      <c r="B14" s="624" t="s">
        <v>258</v>
      </c>
      <c r="C14" s="625"/>
      <c r="D14" s="625"/>
      <c r="E14" s="625"/>
      <c r="F14" s="625"/>
      <c r="G14" s="625"/>
      <c r="H14" s="625"/>
      <c r="I14" s="625"/>
      <c r="J14" s="625"/>
      <c r="K14" s="625"/>
      <c r="L14" s="625"/>
      <c r="M14" s="625"/>
      <c r="N14" s="625"/>
      <c r="O14" s="625"/>
      <c r="P14" s="625"/>
      <c r="Q14" s="626"/>
      <c r="R14" s="627" t="s">
        <v>132</v>
      </c>
      <c r="S14" s="628"/>
      <c r="T14" s="628"/>
      <c r="U14" s="628"/>
      <c r="V14" s="628"/>
      <c r="W14" s="628"/>
      <c r="X14" s="628"/>
      <c r="Y14" s="629"/>
      <c r="Z14" s="663" t="s">
        <v>132</v>
      </c>
      <c r="AA14" s="663"/>
      <c r="AB14" s="663"/>
      <c r="AC14" s="663"/>
      <c r="AD14" s="664" t="s">
        <v>132</v>
      </c>
      <c r="AE14" s="664"/>
      <c r="AF14" s="664"/>
      <c r="AG14" s="664"/>
      <c r="AH14" s="664"/>
      <c r="AI14" s="664"/>
      <c r="AJ14" s="664"/>
      <c r="AK14" s="664"/>
      <c r="AL14" s="630" t="s">
        <v>132</v>
      </c>
      <c r="AM14" s="631"/>
      <c r="AN14" s="631"/>
      <c r="AO14" s="665"/>
      <c r="AP14" s="624" t="s">
        <v>259</v>
      </c>
      <c r="AQ14" s="625"/>
      <c r="AR14" s="625"/>
      <c r="AS14" s="625"/>
      <c r="AT14" s="625"/>
      <c r="AU14" s="625"/>
      <c r="AV14" s="625"/>
      <c r="AW14" s="625"/>
      <c r="AX14" s="625"/>
      <c r="AY14" s="625"/>
      <c r="AZ14" s="625"/>
      <c r="BA14" s="625"/>
      <c r="BB14" s="625"/>
      <c r="BC14" s="625"/>
      <c r="BD14" s="625"/>
      <c r="BE14" s="625"/>
      <c r="BF14" s="626"/>
      <c r="BG14" s="627">
        <v>15098</v>
      </c>
      <c r="BH14" s="628"/>
      <c r="BI14" s="628"/>
      <c r="BJ14" s="628"/>
      <c r="BK14" s="628"/>
      <c r="BL14" s="628"/>
      <c r="BM14" s="628"/>
      <c r="BN14" s="629"/>
      <c r="BO14" s="663">
        <v>6.4</v>
      </c>
      <c r="BP14" s="663"/>
      <c r="BQ14" s="663"/>
      <c r="BR14" s="663"/>
      <c r="BS14" s="664" t="s">
        <v>132</v>
      </c>
      <c r="BT14" s="664"/>
      <c r="BU14" s="664"/>
      <c r="BV14" s="664"/>
      <c r="BW14" s="664"/>
      <c r="BX14" s="664"/>
      <c r="BY14" s="664"/>
      <c r="BZ14" s="664"/>
      <c r="CA14" s="664"/>
      <c r="CB14" s="695"/>
      <c r="CD14" s="624" t="s">
        <v>260</v>
      </c>
      <c r="CE14" s="625"/>
      <c r="CF14" s="625"/>
      <c r="CG14" s="625"/>
      <c r="CH14" s="625"/>
      <c r="CI14" s="625"/>
      <c r="CJ14" s="625"/>
      <c r="CK14" s="625"/>
      <c r="CL14" s="625"/>
      <c r="CM14" s="625"/>
      <c r="CN14" s="625"/>
      <c r="CO14" s="625"/>
      <c r="CP14" s="625"/>
      <c r="CQ14" s="626"/>
      <c r="CR14" s="627">
        <v>134478</v>
      </c>
      <c r="CS14" s="628"/>
      <c r="CT14" s="628"/>
      <c r="CU14" s="628"/>
      <c r="CV14" s="628"/>
      <c r="CW14" s="628"/>
      <c r="CX14" s="628"/>
      <c r="CY14" s="629"/>
      <c r="CZ14" s="663">
        <v>2.9</v>
      </c>
      <c r="DA14" s="663"/>
      <c r="DB14" s="663"/>
      <c r="DC14" s="663"/>
      <c r="DD14" s="633">
        <v>8268</v>
      </c>
      <c r="DE14" s="628"/>
      <c r="DF14" s="628"/>
      <c r="DG14" s="628"/>
      <c r="DH14" s="628"/>
      <c r="DI14" s="628"/>
      <c r="DJ14" s="628"/>
      <c r="DK14" s="628"/>
      <c r="DL14" s="628"/>
      <c r="DM14" s="628"/>
      <c r="DN14" s="628"/>
      <c r="DO14" s="628"/>
      <c r="DP14" s="629"/>
      <c r="DQ14" s="633">
        <v>133257</v>
      </c>
      <c r="DR14" s="628"/>
      <c r="DS14" s="628"/>
      <c r="DT14" s="628"/>
      <c r="DU14" s="628"/>
      <c r="DV14" s="628"/>
      <c r="DW14" s="628"/>
      <c r="DX14" s="628"/>
      <c r="DY14" s="628"/>
      <c r="DZ14" s="628"/>
      <c r="EA14" s="628"/>
      <c r="EB14" s="628"/>
      <c r="EC14" s="662"/>
    </row>
    <row r="15" spans="2:143" ht="11.25" customHeight="1" x14ac:dyDescent="0.2">
      <c r="B15" s="624" t="s">
        <v>261</v>
      </c>
      <c r="C15" s="625"/>
      <c r="D15" s="625"/>
      <c r="E15" s="625"/>
      <c r="F15" s="625"/>
      <c r="G15" s="625"/>
      <c r="H15" s="625"/>
      <c r="I15" s="625"/>
      <c r="J15" s="625"/>
      <c r="K15" s="625"/>
      <c r="L15" s="625"/>
      <c r="M15" s="625"/>
      <c r="N15" s="625"/>
      <c r="O15" s="625"/>
      <c r="P15" s="625"/>
      <c r="Q15" s="626"/>
      <c r="R15" s="627" t="s">
        <v>148</v>
      </c>
      <c r="S15" s="628"/>
      <c r="T15" s="628"/>
      <c r="U15" s="628"/>
      <c r="V15" s="628"/>
      <c r="W15" s="628"/>
      <c r="X15" s="628"/>
      <c r="Y15" s="629"/>
      <c r="Z15" s="663" t="s">
        <v>132</v>
      </c>
      <c r="AA15" s="663"/>
      <c r="AB15" s="663"/>
      <c r="AC15" s="663"/>
      <c r="AD15" s="664" t="s">
        <v>132</v>
      </c>
      <c r="AE15" s="664"/>
      <c r="AF15" s="664"/>
      <c r="AG15" s="664"/>
      <c r="AH15" s="664"/>
      <c r="AI15" s="664"/>
      <c r="AJ15" s="664"/>
      <c r="AK15" s="664"/>
      <c r="AL15" s="630" t="s">
        <v>132</v>
      </c>
      <c r="AM15" s="631"/>
      <c r="AN15" s="631"/>
      <c r="AO15" s="665"/>
      <c r="AP15" s="624" t="s">
        <v>262</v>
      </c>
      <c r="AQ15" s="625"/>
      <c r="AR15" s="625"/>
      <c r="AS15" s="625"/>
      <c r="AT15" s="625"/>
      <c r="AU15" s="625"/>
      <c r="AV15" s="625"/>
      <c r="AW15" s="625"/>
      <c r="AX15" s="625"/>
      <c r="AY15" s="625"/>
      <c r="AZ15" s="625"/>
      <c r="BA15" s="625"/>
      <c r="BB15" s="625"/>
      <c r="BC15" s="625"/>
      <c r="BD15" s="625"/>
      <c r="BE15" s="625"/>
      <c r="BF15" s="626"/>
      <c r="BG15" s="627">
        <v>20480</v>
      </c>
      <c r="BH15" s="628"/>
      <c r="BI15" s="628"/>
      <c r="BJ15" s="628"/>
      <c r="BK15" s="628"/>
      <c r="BL15" s="628"/>
      <c r="BM15" s="628"/>
      <c r="BN15" s="629"/>
      <c r="BO15" s="663">
        <v>8.6</v>
      </c>
      <c r="BP15" s="663"/>
      <c r="BQ15" s="663"/>
      <c r="BR15" s="663"/>
      <c r="BS15" s="664" t="s">
        <v>132</v>
      </c>
      <c r="BT15" s="664"/>
      <c r="BU15" s="664"/>
      <c r="BV15" s="664"/>
      <c r="BW15" s="664"/>
      <c r="BX15" s="664"/>
      <c r="BY15" s="664"/>
      <c r="BZ15" s="664"/>
      <c r="CA15" s="664"/>
      <c r="CB15" s="695"/>
      <c r="CD15" s="624" t="s">
        <v>263</v>
      </c>
      <c r="CE15" s="625"/>
      <c r="CF15" s="625"/>
      <c r="CG15" s="625"/>
      <c r="CH15" s="625"/>
      <c r="CI15" s="625"/>
      <c r="CJ15" s="625"/>
      <c r="CK15" s="625"/>
      <c r="CL15" s="625"/>
      <c r="CM15" s="625"/>
      <c r="CN15" s="625"/>
      <c r="CO15" s="625"/>
      <c r="CP15" s="625"/>
      <c r="CQ15" s="626"/>
      <c r="CR15" s="627">
        <v>386189</v>
      </c>
      <c r="CS15" s="628"/>
      <c r="CT15" s="628"/>
      <c r="CU15" s="628"/>
      <c r="CV15" s="628"/>
      <c r="CW15" s="628"/>
      <c r="CX15" s="628"/>
      <c r="CY15" s="629"/>
      <c r="CZ15" s="663">
        <v>8.3000000000000007</v>
      </c>
      <c r="DA15" s="663"/>
      <c r="DB15" s="663"/>
      <c r="DC15" s="663"/>
      <c r="DD15" s="633">
        <v>111001</v>
      </c>
      <c r="DE15" s="628"/>
      <c r="DF15" s="628"/>
      <c r="DG15" s="628"/>
      <c r="DH15" s="628"/>
      <c r="DI15" s="628"/>
      <c r="DJ15" s="628"/>
      <c r="DK15" s="628"/>
      <c r="DL15" s="628"/>
      <c r="DM15" s="628"/>
      <c r="DN15" s="628"/>
      <c r="DO15" s="628"/>
      <c r="DP15" s="629"/>
      <c r="DQ15" s="633">
        <v>243516</v>
      </c>
      <c r="DR15" s="628"/>
      <c r="DS15" s="628"/>
      <c r="DT15" s="628"/>
      <c r="DU15" s="628"/>
      <c r="DV15" s="628"/>
      <c r="DW15" s="628"/>
      <c r="DX15" s="628"/>
      <c r="DY15" s="628"/>
      <c r="DZ15" s="628"/>
      <c r="EA15" s="628"/>
      <c r="EB15" s="628"/>
      <c r="EC15" s="662"/>
    </row>
    <row r="16" spans="2:143" ht="11.25" customHeight="1" x14ac:dyDescent="0.2">
      <c r="B16" s="624" t="s">
        <v>264</v>
      </c>
      <c r="C16" s="625"/>
      <c r="D16" s="625"/>
      <c r="E16" s="625"/>
      <c r="F16" s="625"/>
      <c r="G16" s="625"/>
      <c r="H16" s="625"/>
      <c r="I16" s="625"/>
      <c r="J16" s="625"/>
      <c r="K16" s="625"/>
      <c r="L16" s="625"/>
      <c r="M16" s="625"/>
      <c r="N16" s="625"/>
      <c r="O16" s="625"/>
      <c r="P16" s="625"/>
      <c r="Q16" s="626"/>
      <c r="R16" s="627">
        <v>3093</v>
      </c>
      <c r="S16" s="628"/>
      <c r="T16" s="628"/>
      <c r="U16" s="628"/>
      <c r="V16" s="628"/>
      <c r="W16" s="628"/>
      <c r="X16" s="628"/>
      <c r="Y16" s="629"/>
      <c r="Z16" s="663">
        <v>0.1</v>
      </c>
      <c r="AA16" s="663"/>
      <c r="AB16" s="663"/>
      <c r="AC16" s="663"/>
      <c r="AD16" s="664">
        <v>3093</v>
      </c>
      <c r="AE16" s="664"/>
      <c r="AF16" s="664"/>
      <c r="AG16" s="664"/>
      <c r="AH16" s="664"/>
      <c r="AI16" s="664"/>
      <c r="AJ16" s="664"/>
      <c r="AK16" s="664"/>
      <c r="AL16" s="630">
        <v>0.2</v>
      </c>
      <c r="AM16" s="631"/>
      <c r="AN16" s="631"/>
      <c r="AO16" s="665"/>
      <c r="AP16" s="624" t="s">
        <v>265</v>
      </c>
      <c r="AQ16" s="625"/>
      <c r="AR16" s="625"/>
      <c r="AS16" s="625"/>
      <c r="AT16" s="625"/>
      <c r="AU16" s="625"/>
      <c r="AV16" s="625"/>
      <c r="AW16" s="625"/>
      <c r="AX16" s="625"/>
      <c r="AY16" s="625"/>
      <c r="AZ16" s="625"/>
      <c r="BA16" s="625"/>
      <c r="BB16" s="625"/>
      <c r="BC16" s="625"/>
      <c r="BD16" s="625"/>
      <c r="BE16" s="625"/>
      <c r="BF16" s="626"/>
      <c r="BG16" s="627" t="s">
        <v>132</v>
      </c>
      <c r="BH16" s="628"/>
      <c r="BI16" s="628"/>
      <c r="BJ16" s="628"/>
      <c r="BK16" s="628"/>
      <c r="BL16" s="628"/>
      <c r="BM16" s="628"/>
      <c r="BN16" s="629"/>
      <c r="BO16" s="663" t="s">
        <v>132</v>
      </c>
      <c r="BP16" s="663"/>
      <c r="BQ16" s="663"/>
      <c r="BR16" s="663"/>
      <c r="BS16" s="664" t="s">
        <v>132</v>
      </c>
      <c r="BT16" s="664"/>
      <c r="BU16" s="664"/>
      <c r="BV16" s="664"/>
      <c r="BW16" s="664"/>
      <c r="BX16" s="664"/>
      <c r="BY16" s="664"/>
      <c r="BZ16" s="664"/>
      <c r="CA16" s="664"/>
      <c r="CB16" s="695"/>
      <c r="CD16" s="624" t="s">
        <v>266</v>
      </c>
      <c r="CE16" s="625"/>
      <c r="CF16" s="625"/>
      <c r="CG16" s="625"/>
      <c r="CH16" s="625"/>
      <c r="CI16" s="625"/>
      <c r="CJ16" s="625"/>
      <c r="CK16" s="625"/>
      <c r="CL16" s="625"/>
      <c r="CM16" s="625"/>
      <c r="CN16" s="625"/>
      <c r="CO16" s="625"/>
      <c r="CP16" s="625"/>
      <c r="CQ16" s="626"/>
      <c r="CR16" s="627">
        <v>919516</v>
      </c>
      <c r="CS16" s="628"/>
      <c r="CT16" s="628"/>
      <c r="CU16" s="628"/>
      <c r="CV16" s="628"/>
      <c r="CW16" s="628"/>
      <c r="CX16" s="628"/>
      <c r="CY16" s="629"/>
      <c r="CZ16" s="663">
        <v>19.7</v>
      </c>
      <c r="DA16" s="663"/>
      <c r="DB16" s="663"/>
      <c r="DC16" s="663"/>
      <c r="DD16" s="633" t="s">
        <v>132</v>
      </c>
      <c r="DE16" s="628"/>
      <c r="DF16" s="628"/>
      <c r="DG16" s="628"/>
      <c r="DH16" s="628"/>
      <c r="DI16" s="628"/>
      <c r="DJ16" s="628"/>
      <c r="DK16" s="628"/>
      <c r="DL16" s="628"/>
      <c r="DM16" s="628"/>
      <c r="DN16" s="628"/>
      <c r="DO16" s="628"/>
      <c r="DP16" s="629"/>
      <c r="DQ16" s="633">
        <v>42089</v>
      </c>
      <c r="DR16" s="628"/>
      <c r="DS16" s="628"/>
      <c r="DT16" s="628"/>
      <c r="DU16" s="628"/>
      <c r="DV16" s="628"/>
      <c r="DW16" s="628"/>
      <c r="DX16" s="628"/>
      <c r="DY16" s="628"/>
      <c r="DZ16" s="628"/>
      <c r="EA16" s="628"/>
      <c r="EB16" s="628"/>
      <c r="EC16" s="662"/>
    </row>
    <row r="17" spans="2:133" ht="11.25" customHeight="1" x14ac:dyDescent="0.2">
      <c r="B17" s="624" t="s">
        <v>267</v>
      </c>
      <c r="C17" s="625"/>
      <c r="D17" s="625"/>
      <c r="E17" s="625"/>
      <c r="F17" s="625"/>
      <c r="G17" s="625"/>
      <c r="H17" s="625"/>
      <c r="I17" s="625"/>
      <c r="J17" s="625"/>
      <c r="K17" s="625"/>
      <c r="L17" s="625"/>
      <c r="M17" s="625"/>
      <c r="N17" s="625"/>
      <c r="O17" s="625"/>
      <c r="P17" s="625"/>
      <c r="Q17" s="626"/>
      <c r="R17" s="627">
        <v>2719</v>
      </c>
      <c r="S17" s="628"/>
      <c r="T17" s="628"/>
      <c r="U17" s="628"/>
      <c r="V17" s="628"/>
      <c r="W17" s="628"/>
      <c r="X17" s="628"/>
      <c r="Y17" s="629"/>
      <c r="Z17" s="663">
        <v>0.1</v>
      </c>
      <c r="AA17" s="663"/>
      <c r="AB17" s="663"/>
      <c r="AC17" s="663"/>
      <c r="AD17" s="664">
        <v>2719</v>
      </c>
      <c r="AE17" s="664"/>
      <c r="AF17" s="664"/>
      <c r="AG17" s="664"/>
      <c r="AH17" s="664"/>
      <c r="AI17" s="664"/>
      <c r="AJ17" s="664"/>
      <c r="AK17" s="664"/>
      <c r="AL17" s="630">
        <v>0.1</v>
      </c>
      <c r="AM17" s="631"/>
      <c r="AN17" s="631"/>
      <c r="AO17" s="665"/>
      <c r="AP17" s="624" t="s">
        <v>268</v>
      </c>
      <c r="AQ17" s="625"/>
      <c r="AR17" s="625"/>
      <c r="AS17" s="625"/>
      <c r="AT17" s="625"/>
      <c r="AU17" s="625"/>
      <c r="AV17" s="625"/>
      <c r="AW17" s="625"/>
      <c r="AX17" s="625"/>
      <c r="AY17" s="625"/>
      <c r="AZ17" s="625"/>
      <c r="BA17" s="625"/>
      <c r="BB17" s="625"/>
      <c r="BC17" s="625"/>
      <c r="BD17" s="625"/>
      <c r="BE17" s="625"/>
      <c r="BF17" s="626"/>
      <c r="BG17" s="627" t="s">
        <v>132</v>
      </c>
      <c r="BH17" s="628"/>
      <c r="BI17" s="628"/>
      <c r="BJ17" s="628"/>
      <c r="BK17" s="628"/>
      <c r="BL17" s="628"/>
      <c r="BM17" s="628"/>
      <c r="BN17" s="629"/>
      <c r="BO17" s="663" t="s">
        <v>132</v>
      </c>
      <c r="BP17" s="663"/>
      <c r="BQ17" s="663"/>
      <c r="BR17" s="663"/>
      <c r="BS17" s="664" t="s">
        <v>132</v>
      </c>
      <c r="BT17" s="664"/>
      <c r="BU17" s="664"/>
      <c r="BV17" s="664"/>
      <c r="BW17" s="664"/>
      <c r="BX17" s="664"/>
      <c r="BY17" s="664"/>
      <c r="BZ17" s="664"/>
      <c r="CA17" s="664"/>
      <c r="CB17" s="695"/>
      <c r="CD17" s="624" t="s">
        <v>269</v>
      </c>
      <c r="CE17" s="625"/>
      <c r="CF17" s="625"/>
      <c r="CG17" s="625"/>
      <c r="CH17" s="625"/>
      <c r="CI17" s="625"/>
      <c r="CJ17" s="625"/>
      <c r="CK17" s="625"/>
      <c r="CL17" s="625"/>
      <c r="CM17" s="625"/>
      <c r="CN17" s="625"/>
      <c r="CO17" s="625"/>
      <c r="CP17" s="625"/>
      <c r="CQ17" s="626"/>
      <c r="CR17" s="627">
        <v>329444</v>
      </c>
      <c r="CS17" s="628"/>
      <c r="CT17" s="628"/>
      <c r="CU17" s="628"/>
      <c r="CV17" s="628"/>
      <c r="CW17" s="628"/>
      <c r="CX17" s="628"/>
      <c r="CY17" s="629"/>
      <c r="CZ17" s="663">
        <v>7.1</v>
      </c>
      <c r="DA17" s="663"/>
      <c r="DB17" s="663"/>
      <c r="DC17" s="663"/>
      <c r="DD17" s="633" t="s">
        <v>132</v>
      </c>
      <c r="DE17" s="628"/>
      <c r="DF17" s="628"/>
      <c r="DG17" s="628"/>
      <c r="DH17" s="628"/>
      <c r="DI17" s="628"/>
      <c r="DJ17" s="628"/>
      <c r="DK17" s="628"/>
      <c r="DL17" s="628"/>
      <c r="DM17" s="628"/>
      <c r="DN17" s="628"/>
      <c r="DO17" s="628"/>
      <c r="DP17" s="629"/>
      <c r="DQ17" s="633">
        <v>307271</v>
      </c>
      <c r="DR17" s="628"/>
      <c r="DS17" s="628"/>
      <c r="DT17" s="628"/>
      <c r="DU17" s="628"/>
      <c r="DV17" s="628"/>
      <c r="DW17" s="628"/>
      <c r="DX17" s="628"/>
      <c r="DY17" s="628"/>
      <c r="DZ17" s="628"/>
      <c r="EA17" s="628"/>
      <c r="EB17" s="628"/>
      <c r="EC17" s="662"/>
    </row>
    <row r="18" spans="2:133" ht="11.25" customHeight="1" x14ac:dyDescent="0.2">
      <c r="B18" s="624" t="s">
        <v>270</v>
      </c>
      <c r="C18" s="625"/>
      <c r="D18" s="625"/>
      <c r="E18" s="625"/>
      <c r="F18" s="625"/>
      <c r="G18" s="625"/>
      <c r="H18" s="625"/>
      <c r="I18" s="625"/>
      <c r="J18" s="625"/>
      <c r="K18" s="625"/>
      <c r="L18" s="625"/>
      <c r="M18" s="625"/>
      <c r="N18" s="625"/>
      <c r="O18" s="625"/>
      <c r="P18" s="625"/>
      <c r="Q18" s="626"/>
      <c r="R18" s="627">
        <v>2027</v>
      </c>
      <c r="S18" s="628"/>
      <c r="T18" s="628"/>
      <c r="U18" s="628"/>
      <c r="V18" s="628"/>
      <c r="W18" s="628"/>
      <c r="X18" s="628"/>
      <c r="Y18" s="629"/>
      <c r="Z18" s="663">
        <v>0</v>
      </c>
      <c r="AA18" s="663"/>
      <c r="AB18" s="663"/>
      <c r="AC18" s="663"/>
      <c r="AD18" s="664">
        <v>2027</v>
      </c>
      <c r="AE18" s="664"/>
      <c r="AF18" s="664"/>
      <c r="AG18" s="664"/>
      <c r="AH18" s="664"/>
      <c r="AI18" s="664"/>
      <c r="AJ18" s="664"/>
      <c r="AK18" s="664"/>
      <c r="AL18" s="630">
        <v>0.1</v>
      </c>
      <c r="AM18" s="631"/>
      <c r="AN18" s="631"/>
      <c r="AO18" s="665"/>
      <c r="AP18" s="624" t="s">
        <v>271</v>
      </c>
      <c r="AQ18" s="625"/>
      <c r="AR18" s="625"/>
      <c r="AS18" s="625"/>
      <c r="AT18" s="625"/>
      <c r="AU18" s="625"/>
      <c r="AV18" s="625"/>
      <c r="AW18" s="625"/>
      <c r="AX18" s="625"/>
      <c r="AY18" s="625"/>
      <c r="AZ18" s="625"/>
      <c r="BA18" s="625"/>
      <c r="BB18" s="625"/>
      <c r="BC18" s="625"/>
      <c r="BD18" s="625"/>
      <c r="BE18" s="625"/>
      <c r="BF18" s="626"/>
      <c r="BG18" s="627" t="s">
        <v>132</v>
      </c>
      <c r="BH18" s="628"/>
      <c r="BI18" s="628"/>
      <c r="BJ18" s="628"/>
      <c r="BK18" s="628"/>
      <c r="BL18" s="628"/>
      <c r="BM18" s="628"/>
      <c r="BN18" s="629"/>
      <c r="BO18" s="663" t="s">
        <v>132</v>
      </c>
      <c r="BP18" s="663"/>
      <c r="BQ18" s="663"/>
      <c r="BR18" s="663"/>
      <c r="BS18" s="664" t="s">
        <v>132</v>
      </c>
      <c r="BT18" s="664"/>
      <c r="BU18" s="664"/>
      <c r="BV18" s="664"/>
      <c r="BW18" s="664"/>
      <c r="BX18" s="664"/>
      <c r="BY18" s="664"/>
      <c r="BZ18" s="664"/>
      <c r="CA18" s="664"/>
      <c r="CB18" s="695"/>
      <c r="CD18" s="624" t="s">
        <v>272</v>
      </c>
      <c r="CE18" s="625"/>
      <c r="CF18" s="625"/>
      <c r="CG18" s="625"/>
      <c r="CH18" s="625"/>
      <c r="CI18" s="625"/>
      <c r="CJ18" s="625"/>
      <c r="CK18" s="625"/>
      <c r="CL18" s="625"/>
      <c r="CM18" s="625"/>
      <c r="CN18" s="625"/>
      <c r="CO18" s="625"/>
      <c r="CP18" s="625"/>
      <c r="CQ18" s="626"/>
      <c r="CR18" s="627" t="s">
        <v>132</v>
      </c>
      <c r="CS18" s="628"/>
      <c r="CT18" s="628"/>
      <c r="CU18" s="628"/>
      <c r="CV18" s="628"/>
      <c r="CW18" s="628"/>
      <c r="CX18" s="628"/>
      <c r="CY18" s="629"/>
      <c r="CZ18" s="663" t="s">
        <v>132</v>
      </c>
      <c r="DA18" s="663"/>
      <c r="DB18" s="663"/>
      <c r="DC18" s="663"/>
      <c r="DD18" s="633" t="s">
        <v>132</v>
      </c>
      <c r="DE18" s="628"/>
      <c r="DF18" s="628"/>
      <c r="DG18" s="628"/>
      <c r="DH18" s="628"/>
      <c r="DI18" s="628"/>
      <c r="DJ18" s="628"/>
      <c r="DK18" s="628"/>
      <c r="DL18" s="628"/>
      <c r="DM18" s="628"/>
      <c r="DN18" s="628"/>
      <c r="DO18" s="628"/>
      <c r="DP18" s="629"/>
      <c r="DQ18" s="633" t="s">
        <v>132</v>
      </c>
      <c r="DR18" s="628"/>
      <c r="DS18" s="628"/>
      <c r="DT18" s="628"/>
      <c r="DU18" s="628"/>
      <c r="DV18" s="628"/>
      <c r="DW18" s="628"/>
      <c r="DX18" s="628"/>
      <c r="DY18" s="628"/>
      <c r="DZ18" s="628"/>
      <c r="EA18" s="628"/>
      <c r="EB18" s="628"/>
      <c r="EC18" s="662"/>
    </row>
    <row r="19" spans="2:133" ht="11.25" customHeight="1" x14ac:dyDescent="0.2">
      <c r="B19" s="624" t="s">
        <v>273</v>
      </c>
      <c r="C19" s="625"/>
      <c r="D19" s="625"/>
      <c r="E19" s="625"/>
      <c r="F19" s="625"/>
      <c r="G19" s="625"/>
      <c r="H19" s="625"/>
      <c r="I19" s="625"/>
      <c r="J19" s="625"/>
      <c r="K19" s="625"/>
      <c r="L19" s="625"/>
      <c r="M19" s="625"/>
      <c r="N19" s="625"/>
      <c r="O19" s="625"/>
      <c r="P19" s="625"/>
      <c r="Q19" s="626"/>
      <c r="R19" s="627">
        <v>1988</v>
      </c>
      <c r="S19" s="628"/>
      <c r="T19" s="628"/>
      <c r="U19" s="628"/>
      <c r="V19" s="628"/>
      <c r="W19" s="628"/>
      <c r="X19" s="628"/>
      <c r="Y19" s="629"/>
      <c r="Z19" s="663">
        <v>0</v>
      </c>
      <c r="AA19" s="663"/>
      <c r="AB19" s="663"/>
      <c r="AC19" s="663"/>
      <c r="AD19" s="664">
        <v>1988</v>
      </c>
      <c r="AE19" s="664"/>
      <c r="AF19" s="664"/>
      <c r="AG19" s="664"/>
      <c r="AH19" s="664"/>
      <c r="AI19" s="664"/>
      <c r="AJ19" s="664"/>
      <c r="AK19" s="664"/>
      <c r="AL19" s="630">
        <v>0.1</v>
      </c>
      <c r="AM19" s="631"/>
      <c r="AN19" s="631"/>
      <c r="AO19" s="665"/>
      <c r="AP19" s="624" t="s">
        <v>274</v>
      </c>
      <c r="AQ19" s="625"/>
      <c r="AR19" s="625"/>
      <c r="AS19" s="625"/>
      <c r="AT19" s="625"/>
      <c r="AU19" s="625"/>
      <c r="AV19" s="625"/>
      <c r="AW19" s="625"/>
      <c r="AX19" s="625"/>
      <c r="AY19" s="625"/>
      <c r="AZ19" s="625"/>
      <c r="BA19" s="625"/>
      <c r="BB19" s="625"/>
      <c r="BC19" s="625"/>
      <c r="BD19" s="625"/>
      <c r="BE19" s="625"/>
      <c r="BF19" s="626"/>
      <c r="BG19" s="627">
        <v>704</v>
      </c>
      <c r="BH19" s="628"/>
      <c r="BI19" s="628"/>
      <c r="BJ19" s="628"/>
      <c r="BK19" s="628"/>
      <c r="BL19" s="628"/>
      <c r="BM19" s="628"/>
      <c r="BN19" s="629"/>
      <c r="BO19" s="663">
        <v>0.3</v>
      </c>
      <c r="BP19" s="663"/>
      <c r="BQ19" s="663"/>
      <c r="BR19" s="663"/>
      <c r="BS19" s="664" t="s">
        <v>132</v>
      </c>
      <c r="BT19" s="664"/>
      <c r="BU19" s="664"/>
      <c r="BV19" s="664"/>
      <c r="BW19" s="664"/>
      <c r="BX19" s="664"/>
      <c r="BY19" s="664"/>
      <c r="BZ19" s="664"/>
      <c r="CA19" s="664"/>
      <c r="CB19" s="695"/>
      <c r="CD19" s="624" t="s">
        <v>275</v>
      </c>
      <c r="CE19" s="625"/>
      <c r="CF19" s="625"/>
      <c r="CG19" s="625"/>
      <c r="CH19" s="625"/>
      <c r="CI19" s="625"/>
      <c r="CJ19" s="625"/>
      <c r="CK19" s="625"/>
      <c r="CL19" s="625"/>
      <c r="CM19" s="625"/>
      <c r="CN19" s="625"/>
      <c r="CO19" s="625"/>
      <c r="CP19" s="625"/>
      <c r="CQ19" s="626"/>
      <c r="CR19" s="627" t="s">
        <v>132</v>
      </c>
      <c r="CS19" s="628"/>
      <c r="CT19" s="628"/>
      <c r="CU19" s="628"/>
      <c r="CV19" s="628"/>
      <c r="CW19" s="628"/>
      <c r="CX19" s="628"/>
      <c r="CY19" s="629"/>
      <c r="CZ19" s="663" t="s">
        <v>132</v>
      </c>
      <c r="DA19" s="663"/>
      <c r="DB19" s="663"/>
      <c r="DC19" s="663"/>
      <c r="DD19" s="633" t="s">
        <v>132</v>
      </c>
      <c r="DE19" s="628"/>
      <c r="DF19" s="628"/>
      <c r="DG19" s="628"/>
      <c r="DH19" s="628"/>
      <c r="DI19" s="628"/>
      <c r="DJ19" s="628"/>
      <c r="DK19" s="628"/>
      <c r="DL19" s="628"/>
      <c r="DM19" s="628"/>
      <c r="DN19" s="628"/>
      <c r="DO19" s="628"/>
      <c r="DP19" s="629"/>
      <c r="DQ19" s="633" t="s">
        <v>132</v>
      </c>
      <c r="DR19" s="628"/>
      <c r="DS19" s="628"/>
      <c r="DT19" s="628"/>
      <c r="DU19" s="628"/>
      <c r="DV19" s="628"/>
      <c r="DW19" s="628"/>
      <c r="DX19" s="628"/>
      <c r="DY19" s="628"/>
      <c r="DZ19" s="628"/>
      <c r="EA19" s="628"/>
      <c r="EB19" s="628"/>
      <c r="EC19" s="662"/>
    </row>
    <row r="20" spans="2:133" ht="11.25" customHeight="1" x14ac:dyDescent="0.2">
      <c r="B20" s="696" t="s">
        <v>276</v>
      </c>
      <c r="C20" s="697"/>
      <c r="D20" s="697"/>
      <c r="E20" s="697"/>
      <c r="F20" s="697"/>
      <c r="G20" s="697"/>
      <c r="H20" s="697"/>
      <c r="I20" s="697"/>
      <c r="J20" s="697"/>
      <c r="K20" s="697"/>
      <c r="L20" s="697"/>
      <c r="M20" s="697"/>
      <c r="N20" s="697"/>
      <c r="O20" s="697"/>
      <c r="P20" s="697"/>
      <c r="Q20" s="698"/>
      <c r="R20" s="627">
        <v>39</v>
      </c>
      <c r="S20" s="628"/>
      <c r="T20" s="628"/>
      <c r="U20" s="628"/>
      <c r="V20" s="628"/>
      <c r="W20" s="628"/>
      <c r="X20" s="628"/>
      <c r="Y20" s="629"/>
      <c r="Z20" s="663">
        <v>0</v>
      </c>
      <c r="AA20" s="663"/>
      <c r="AB20" s="663"/>
      <c r="AC20" s="663"/>
      <c r="AD20" s="664">
        <v>39</v>
      </c>
      <c r="AE20" s="664"/>
      <c r="AF20" s="664"/>
      <c r="AG20" s="664"/>
      <c r="AH20" s="664"/>
      <c r="AI20" s="664"/>
      <c r="AJ20" s="664"/>
      <c r="AK20" s="664"/>
      <c r="AL20" s="630">
        <v>0</v>
      </c>
      <c r="AM20" s="631"/>
      <c r="AN20" s="631"/>
      <c r="AO20" s="665"/>
      <c r="AP20" s="624" t="s">
        <v>277</v>
      </c>
      <c r="AQ20" s="625"/>
      <c r="AR20" s="625"/>
      <c r="AS20" s="625"/>
      <c r="AT20" s="625"/>
      <c r="AU20" s="625"/>
      <c r="AV20" s="625"/>
      <c r="AW20" s="625"/>
      <c r="AX20" s="625"/>
      <c r="AY20" s="625"/>
      <c r="AZ20" s="625"/>
      <c r="BA20" s="625"/>
      <c r="BB20" s="625"/>
      <c r="BC20" s="625"/>
      <c r="BD20" s="625"/>
      <c r="BE20" s="625"/>
      <c r="BF20" s="626"/>
      <c r="BG20" s="627">
        <v>704</v>
      </c>
      <c r="BH20" s="628"/>
      <c r="BI20" s="628"/>
      <c r="BJ20" s="628"/>
      <c r="BK20" s="628"/>
      <c r="BL20" s="628"/>
      <c r="BM20" s="628"/>
      <c r="BN20" s="629"/>
      <c r="BO20" s="663">
        <v>0.3</v>
      </c>
      <c r="BP20" s="663"/>
      <c r="BQ20" s="663"/>
      <c r="BR20" s="663"/>
      <c r="BS20" s="664" t="s">
        <v>132</v>
      </c>
      <c r="BT20" s="664"/>
      <c r="BU20" s="664"/>
      <c r="BV20" s="664"/>
      <c r="BW20" s="664"/>
      <c r="BX20" s="664"/>
      <c r="BY20" s="664"/>
      <c r="BZ20" s="664"/>
      <c r="CA20" s="664"/>
      <c r="CB20" s="695"/>
      <c r="CD20" s="624" t="s">
        <v>278</v>
      </c>
      <c r="CE20" s="625"/>
      <c r="CF20" s="625"/>
      <c r="CG20" s="625"/>
      <c r="CH20" s="625"/>
      <c r="CI20" s="625"/>
      <c r="CJ20" s="625"/>
      <c r="CK20" s="625"/>
      <c r="CL20" s="625"/>
      <c r="CM20" s="625"/>
      <c r="CN20" s="625"/>
      <c r="CO20" s="625"/>
      <c r="CP20" s="625"/>
      <c r="CQ20" s="626"/>
      <c r="CR20" s="627">
        <v>4666383</v>
      </c>
      <c r="CS20" s="628"/>
      <c r="CT20" s="628"/>
      <c r="CU20" s="628"/>
      <c r="CV20" s="628"/>
      <c r="CW20" s="628"/>
      <c r="CX20" s="628"/>
      <c r="CY20" s="629"/>
      <c r="CZ20" s="663">
        <v>100</v>
      </c>
      <c r="DA20" s="663"/>
      <c r="DB20" s="663"/>
      <c r="DC20" s="663"/>
      <c r="DD20" s="633">
        <v>545699</v>
      </c>
      <c r="DE20" s="628"/>
      <c r="DF20" s="628"/>
      <c r="DG20" s="628"/>
      <c r="DH20" s="628"/>
      <c r="DI20" s="628"/>
      <c r="DJ20" s="628"/>
      <c r="DK20" s="628"/>
      <c r="DL20" s="628"/>
      <c r="DM20" s="628"/>
      <c r="DN20" s="628"/>
      <c r="DO20" s="628"/>
      <c r="DP20" s="629"/>
      <c r="DQ20" s="633">
        <v>2533112</v>
      </c>
      <c r="DR20" s="628"/>
      <c r="DS20" s="628"/>
      <c r="DT20" s="628"/>
      <c r="DU20" s="628"/>
      <c r="DV20" s="628"/>
      <c r="DW20" s="628"/>
      <c r="DX20" s="628"/>
      <c r="DY20" s="628"/>
      <c r="DZ20" s="628"/>
      <c r="EA20" s="628"/>
      <c r="EB20" s="628"/>
      <c r="EC20" s="662"/>
    </row>
    <row r="21" spans="2:133" ht="11.25" customHeight="1" x14ac:dyDescent="0.2">
      <c r="B21" s="624" t="s">
        <v>279</v>
      </c>
      <c r="C21" s="625"/>
      <c r="D21" s="625"/>
      <c r="E21" s="625"/>
      <c r="F21" s="625"/>
      <c r="G21" s="625"/>
      <c r="H21" s="625"/>
      <c r="I21" s="625"/>
      <c r="J21" s="625"/>
      <c r="K21" s="625"/>
      <c r="L21" s="625"/>
      <c r="M21" s="625"/>
      <c r="N21" s="625"/>
      <c r="O21" s="625"/>
      <c r="P21" s="625"/>
      <c r="Q21" s="626"/>
      <c r="R21" s="627">
        <v>1851711</v>
      </c>
      <c r="S21" s="628"/>
      <c r="T21" s="628"/>
      <c r="U21" s="628"/>
      <c r="V21" s="628"/>
      <c r="W21" s="628"/>
      <c r="X21" s="628"/>
      <c r="Y21" s="629"/>
      <c r="Z21" s="663">
        <v>34.700000000000003</v>
      </c>
      <c r="AA21" s="663"/>
      <c r="AB21" s="663"/>
      <c r="AC21" s="663"/>
      <c r="AD21" s="664">
        <v>1652784</v>
      </c>
      <c r="AE21" s="664"/>
      <c r="AF21" s="664"/>
      <c r="AG21" s="664"/>
      <c r="AH21" s="664"/>
      <c r="AI21" s="664"/>
      <c r="AJ21" s="664"/>
      <c r="AK21" s="664"/>
      <c r="AL21" s="630">
        <v>81.7</v>
      </c>
      <c r="AM21" s="631"/>
      <c r="AN21" s="631"/>
      <c r="AO21" s="665"/>
      <c r="AP21" s="624" t="s">
        <v>280</v>
      </c>
      <c r="AQ21" s="699"/>
      <c r="AR21" s="699"/>
      <c r="AS21" s="699"/>
      <c r="AT21" s="699"/>
      <c r="AU21" s="699"/>
      <c r="AV21" s="699"/>
      <c r="AW21" s="699"/>
      <c r="AX21" s="699"/>
      <c r="AY21" s="699"/>
      <c r="AZ21" s="699"/>
      <c r="BA21" s="699"/>
      <c r="BB21" s="699"/>
      <c r="BC21" s="699"/>
      <c r="BD21" s="699"/>
      <c r="BE21" s="699"/>
      <c r="BF21" s="700"/>
      <c r="BG21" s="627">
        <v>704</v>
      </c>
      <c r="BH21" s="628"/>
      <c r="BI21" s="628"/>
      <c r="BJ21" s="628"/>
      <c r="BK21" s="628"/>
      <c r="BL21" s="628"/>
      <c r="BM21" s="628"/>
      <c r="BN21" s="629"/>
      <c r="BO21" s="663">
        <v>0.3</v>
      </c>
      <c r="BP21" s="663"/>
      <c r="BQ21" s="663"/>
      <c r="BR21" s="663"/>
      <c r="BS21" s="664" t="s">
        <v>132</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24" t="s">
        <v>281</v>
      </c>
      <c r="C22" s="625"/>
      <c r="D22" s="625"/>
      <c r="E22" s="625"/>
      <c r="F22" s="625"/>
      <c r="G22" s="625"/>
      <c r="H22" s="625"/>
      <c r="I22" s="625"/>
      <c r="J22" s="625"/>
      <c r="K22" s="625"/>
      <c r="L22" s="625"/>
      <c r="M22" s="625"/>
      <c r="N22" s="625"/>
      <c r="O22" s="625"/>
      <c r="P22" s="625"/>
      <c r="Q22" s="626"/>
      <c r="R22" s="627">
        <v>1652784</v>
      </c>
      <c r="S22" s="628"/>
      <c r="T22" s="628"/>
      <c r="U22" s="628"/>
      <c r="V22" s="628"/>
      <c r="W22" s="628"/>
      <c r="X22" s="628"/>
      <c r="Y22" s="629"/>
      <c r="Z22" s="663">
        <v>30.9</v>
      </c>
      <c r="AA22" s="663"/>
      <c r="AB22" s="663"/>
      <c r="AC22" s="663"/>
      <c r="AD22" s="664">
        <v>1652784</v>
      </c>
      <c r="AE22" s="664"/>
      <c r="AF22" s="664"/>
      <c r="AG22" s="664"/>
      <c r="AH22" s="664"/>
      <c r="AI22" s="664"/>
      <c r="AJ22" s="664"/>
      <c r="AK22" s="664"/>
      <c r="AL22" s="630">
        <v>81.7</v>
      </c>
      <c r="AM22" s="631"/>
      <c r="AN22" s="631"/>
      <c r="AO22" s="665"/>
      <c r="AP22" s="624" t="s">
        <v>282</v>
      </c>
      <c r="AQ22" s="699"/>
      <c r="AR22" s="699"/>
      <c r="AS22" s="699"/>
      <c r="AT22" s="699"/>
      <c r="AU22" s="699"/>
      <c r="AV22" s="699"/>
      <c r="AW22" s="699"/>
      <c r="AX22" s="699"/>
      <c r="AY22" s="699"/>
      <c r="AZ22" s="699"/>
      <c r="BA22" s="699"/>
      <c r="BB22" s="699"/>
      <c r="BC22" s="699"/>
      <c r="BD22" s="699"/>
      <c r="BE22" s="699"/>
      <c r="BF22" s="700"/>
      <c r="BG22" s="627" t="s">
        <v>132</v>
      </c>
      <c r="BH22" s="628"/>
      <c r="BI22" s="628"/>
      <c r="BJ22" s="628"/>
      <c r="BK22" s="628"/>
      <c r="BL22" s="628"/>
      <c r="BM22" s="628"/>
      <c r="BN22" s="629"/>
      <c r="BO22" s="663" t="s">
        <v>132</v>
      </c>
      <c r="BP22" s="663"/>
      <c r="BQ22" s="663"/>
      <c r="BR22" s="663"/>
      <c r="BS22" s="664" t="s">
        <v>132</v>
      </c>
      <c r="BT22" s="664"/>
      <c r="BU22" s="664"/>
      <c r="BV22" s="664"/>
      <c r="BW22" s="664"/>
      <c r="BX22" s="664"/>
      <c r="BY22" s="664"/>
      <c r="BZ22" s="664"/>
      <c r="CA22" s="664"/>
      <c r="CB22" s="695"/>
      <c r="CD22" s="679" t="s">
        <v>283</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24" t="s">
        <v>284</v>
      </c>
      <c r="C23" s="625"/>
      <c r="D23" s="625"/>
      <c r="E23" s="625"/>
      <c r="F23" s="625"/>
      <c r="G23" s="625"/>
      <c r="H23" s="625"/>
      <c r="I23" s="625"/>
      <c r="J23" s="625"/>
      <c r="K23" s="625"/>
      <c r="L23" s="625"/>
      <c r="M23" s="625"/>
      <c r="N23" s="625"/>
      <c r="O23" s="625"/>
      <c r="P23" s="625"/>
      <c r="Q23" s="626"/>
      <c r="R23" s="627">
        <v>198927</v>
      </c>
      <c r="S23" s="628"/>
      <c r="T23" s="628"/>
      <c r="U23" s="628"/>
      <c r="V23" s="628"/>
      <c r="W23" s="628"/>
      <c r="X23" s="628"/>
      <c r="Y23" s="629"/>
      <c r="Z23" s="663">
        <v>3.7</v>
      </c>
      <c r="AA23" s="663"/>
      <c r="AB23" s="663"/>
      <c r="AC23" s="663"/>
      <c r="AD23" s="664" t="s">
        <v>148</v>
      </c>
      <c r="AE23" s="664"/>
      <c r="AF23" s="664"/>
      <c r="AG23" s="664"/>
      <c r="AH23" s="664"/>
      <c r="AI23" s="664"/>
      <c r="AJ23" s="664"/>
      <c r="AK23" s="664"/>
      <c r="AL23" s="630" t="s">
        <v>132</v>
      </c>
      <c r="AM23" s="631"/>
      <c r="AN23" s="631"/>
      <c r="AO23" s="665"/>
      <c r="AP23" s="624" t="s">
        <v>285</v>
      </c>
      <c r="AQ23" s="699"/>
      <c r="AR23" s="699"/>
      <c r="AS23" s="699"/>
      <c r="AT23" s="699"/>
      <c r="AU23" s="699"/>
      <c r="AV23" s="699"/>
      <c r="AW23" s="699"/>
      <c r="AX23" s="699"/>
      <c r="AY23" s="699"/>
      <c r="AZ23" s="699"/>
      <c r="BA23" s="699"/>
      <c r="BB23" s="699"/>
      <c r="BC23" s="699"/>
      <c r="BD23" s="699"/>
      <c r="BE23" s="699"/>
      <c r="BF23" s="700"/>
      <c r="BG23" s="627" t="s">
        <v>132</v>
      </c>
      <c r="BH23" s="628"/>
      <c r="BI23" s="628"/>
      <c r="BJ23" s="628"/>
      <c r="BK23" s="628"/>
      <c r="BL23" s="628"/>
      <c r="BM23" s="628"/>
      <c r="BN23" s="629"/>
      <c r="BO23" s="663" t="s">
        <v>132</v>
      </c>
      <c r="BP23" s="663"/>
      <c r="BQ23" s="663"/>
      <c r="BR23" s="663"/>
      <c r="BS23" s="664" t="s">
        <v>132</v>
      </c>
      <c r="BT23" s="664"/>
      <c r="BU23" s="664"/>
      <c r="BV23" s="664"/>
      <c r="BW23" s="664"/>
      <c r="BX23" s="664"/>
      <c r="BY23" s="664"/>
      <c r="BZ23" s="664"/>
      <c r="CA23" s="664"/>
      <c r="CB23" s="695"/>
      <c r="CD23" s="679" t="s">
        <v>225</v>
      </c>
      <c r="CE23" s="680"/>
      <c r="CF23" s="680"/>
      <c r="CG23" s="680"/>
      <c r="CH23" s="680"/>
      <c r="CI23" s="680"/>
      <c r="CJ23" s="680"/>
      <c r="CK23" s="680"/>
      <c r="CL23" s="680"/>
      <c r="CM23" s="680"/>
      <c r="CN23" s="680"/>
      <c r="CO23" s="680"/>
      <c r="CP23" s="680"/>
      <c r="CQ23" s="681"/>
      <c r="CR23" s="679" t="s">
        <v>286</v>
      </c>
      <c r="CS23" s="680"/>
      <c r="CT23" s="680"/>
      <c r="CU23" s="680"/>
      <c r="CV23" s="680"/>
      <c r="CW23" s="680"/>
      <c r="CX23" s="680"/>
      <c r="CY23" s="681"/>
      <c r="CZ23" s="679" t="s">
        <v>287</v>
      </c>
      <c r="DA23" s="680"/>
      <c r="DB23" s="680"/>
      <c r="DC23" s="681"/>
      <c r="DD23" s="679" t="s">
        <v>288</v>
      </c>
      <c r="DE23" s="680"/>
      <c r="DF23" s="680"/>
      <c r="DG23" s="680"/>
      <c r="DH23" s="680"/>
      <c r="DI23" s="680"/>
      <c r="DJ23" s="680"/>
      <c r="DK23" s="681"/>
      <c r="DL23" s="711" t="s">
        <v>289</v>
      </c>
      <c r="DM23" s="712"/>
      <c r="DN23" s="712"/>
      <c r="DO23" s="712"/>
      <c r="DP23" s="712"/>
      <c r="DQ23" s="712"/>
      <c r="DR23" s="712"/>
      <c r="DS23" s="712"/>
      <c r="DT23" s="712"/>
      <c r="DU23" s="712"/>
      <c r="DV23" s="713"/>
      <c r="DW23" s="679" t="s">
        <v>290</v>
      </c>
      <c r="DX23" s="680"/>
      <c r="DY23" s="680"/>
      <c r="DZ23" s="680"/>
      <c r="EA23" s="680"/>
      <c r="EB23" s="680"/>
      <c r="EC23" s="681"/>
    </row>
    <row r="24" spans="2:133" ht="11.25" customHeight="1" x14ac:dyDescent="0.2">
      <c r="B24" s="624" t="s">
        <v>291</v>
      </c>
      <c r="C24" s="625"/>
      <c r="D24" s="625"/>
      <c r="E24" s="625"/>
      <c r="F24" s="625"/>
      <c r="G24" s="625"/>
      <c r="H24" s="625"/>
      <c r="I24" s="625"/>
      <c r="J24" s="625"/>
      <c r="K24" s="625"/>
      <c r="L24" s="625"/>
      <c r="M24" s="625"/>
      <c r="N24" s="625"/>
      <c r="O24" s="625"/>
      <c r="P24" s="625"/>
      <c r="Q24" s="626"/>
      <c r="R24" s="627" t="s">
        <v>148</v>
      </c>
      <c r="S24" s="628"/>
      <c r="T24" s="628"/>
      <c r="U24" s="628"/>
      <c r="V24" s="628"/>
      <c r="W24" s="628"/>
      <c r="X24" s="628"/>
      <c r="Y24" s="629"/>
      <c r="Z24" s="663" t="s">
        <v>132</v>
      </c>
      <c r="AA24" s="663"/>
      <c r="AB24" s="663"/>
      <c r="AC24" s="663"/>
      <c r="AD24" s="664" t="s">
        <v>132</v>
      </c>
      <c r="AE24" s="664"/>
      <c r="AF24" s="664"/>
      <c r="AG24" s="664"/>
      <c r="AH24" s="664"/>
      <c r="AI24" s="664"/>
      <c r="AJ24" s="664"/>
      <c r="AK24" s="664"/>
      <c r="AL24" s="630" t="s">
        <v>132</v>
      </c>
      <c r="AM24" s="631"/>
      <c r="AN24" s="631"/>
      <c r="AO24" s="665"/>
      <c r="AP24" s="624" t="s">
        <v>292</v>
      </c>
      <c r="AQ24" s="699"/>
      <c r="AR24" s="699"/>
      <c r="AS24" s="699"/>
      <c r="AT24" s="699"/>
      <c r="AU24" s="699"/>
      <c r="AV24" s="699"/>
      <c r="AW24" s="699"/>
      <c r="AX24" s="699"/>
      <c r="AY24" s="699"/>
      <c r="AZ24" s="699"/>
      <c r="BA24" s="699"/>
      <c r="BB24" s="699"/>
      <c r="BC24" s="699"/>
      <c r="BD24" s="699"/>
      <c r="BE24" s="699"/>
      <c r="BF24" s="700"/>
      <c r="BG24" s="627" t="s">
        <v>132</v>
      </c>
      <c r="BH24" s="628"/>
      <c r="BI24" s="628"/>
      <c r="BJ24" s="628"/>
      <c r="BK24" s="628"/>
      <c r="BL24" s="628"/>
      <c r="BM24" s="628"/>
      <c r="BN24" s="629"/>
      <c r="BO24" s="663" t="s">
        <v>132</v>
      </c>
      <c r="BP24" s="663"/>
      <c r="BQ24" s="663"/>
      <c r="BR24" s="663"/>
      <c r="BS24" s="664" t="s">
        <v>132</v>
      </c>
      <c r="BT24" s="664"/>
      <c r="BU24" s="664"/>
      <c r="BV24" s="664"/>
      <c r="BW24" s="664"/>
      <c r="BX24" s="664"/>
      <c r="BY24" s="664"/>
      <c r="BZ24" s="664"/>
      <c r="CA24" s="664"/>
      <c r="CB24" s="695"/>
      <c r="CD24" s="676" t="s">
        <v>293</v>
      </c>
      <c r="CE24" s="677"/>
      <c r="CF24" s="677"/>
      <c r="CG24" s="677"/>
      <c r="CH24" s="677"/>
      <c r="CI24" s="677"/>
      <c r="CJ24" s="677"/>
      <c r="CK24" s="677"/>
      <c r="CL24" s="677"/>
      <c r="CM24" s="677"/>
      <c r="CN24" s="677"/>
      <c r="CO24" s="677"/>
      <c r="CP24" s="677"/>
      <c r="CQ24" s="678"/>
      <c r="CR24" s="673">
        <v>1371378</v>
      </c>
      <c r="CS24" s="674"/>
      <c r="CT24" s="674"/>
      <c r="CU24" s="674"/>
      <c r="CV24" s="674"/>
      <c r="CW24" s="674"/>
      <c r="CX24" s="674"/>
      <c r="CY24" s="702"/>
      <c r="CZ24" s="703">
        <v>29.4</v>
      </c>
      <c r="DA24" s="686"/>
      <c r="DB24" s="686"/>
      <c r="DC24" s="705"/>
      <c r="DD24" s="701">
        <v>986873</v>
      </c>
      <c r="DE24" s="674"/>
      <c r="DF24" s="674"/>
      <c r="DG24" s="674"/>
      <c r="DH24" s="674"/>
      <c r="DI24" s="674"/>
      <c r="DJ24" s="674"/>
      <c r="DK24" s="702"/>
      <c r="DL24" s="701">
        <v>964995</v>
      </c>
      <c r="DM24" s="674"/>
      <c r="DN24" s="674"/>
      <c r="DO24" s="674"/>
      <c r="DP24" s="674"/>
      <c r="DQ24" s="674"/>
      <c r="DR24" s="674"/>
      <c r="DS24" s="674"/>
      <c r="DT24" s="674"/>
      <c r="DU24" s="674"/>
      <c r="DV24" s="702"/>
      <c r="DW24" s="703">
        <v>47.3</v>
      </c>
      <c r="DX24" s="686"/>
      <c r="DY24" s="686"/>
      <c r="DZ24" s="686"/>
      <c r="EA24" s="686"/>
      <c r="EB24" s="686"/>
      <c r="EC24" s="704"/>
    </row>
    <row r="25" spans="2:133" ht="11.25" customHeight="1" x14ac:dyDescent="0.2">
      <c r="B25" s="624" t="s">
        <v>294</v>
      </c>
      <c r="C25" s="625"/>
      <c r="D25" s="625"/>
      <c r="E25" s="625"/>
      <c r="F25" s="625"/>
      <c r="G25" s="625"/>
      <c r="H25" s="625"/>
      <c r="I25" s="625"/>
      <c r="J25" s="625"/>
      <c r="K25" s="625"/>
      <c r="L25" s="625"/>
      <c r="M25" s="625"/>
      <c r="N25" s="625"/>
      <c r="O25" s="625"/>
      <c r="P25" s="625"/>
      <c r="Q25" s="626"/>
      <c r="R25" s="627">
        <v>2223030</v>
      </c>
      <c r="S25" s="628"/>
      <c r="T25" s="628"/>
      <c r="U25" s="628"/>
      <c r="V25" s="628"/>
      <c r="W25" s="628"/>
      <c r="X25" s="628"/>
      <c r="Y25" s="629"/>
      <c r="Z25" s="663">
        <v>41.6</v>
      </c>
      <c r="AA25" s="663"/>
      <c r="AB25" s="663"/>
      <c r="AC25" s="663"/>
      <c r="AD25" s="664">
        <v>2024103</v>
      </c>
      <c r="AE25" s="664"/>
      <c r="AF25" s="664"/>
      <c r="AG25" s="664"/>
      <c r="AH25" s="664"/>
      <c r="AI25" s="664"/>
      <c r="AJ25" s="664"/>
      <c r="AK25" s="664"/>
      <c r="AL25" s="630">
        <v>100</v>
      </c>
      <c r="AM25" s="631"/>
      <c r="AN25" s="631"/>
      <c r="AO25" s="665"/>
      <c r="AP25" s="624" t="s">
        <v>295</v>
      </c>
      <c r="AQ25" s="699"/>
      <c r="AR25" s="699"/>
      <c r="AS25" s="699"/>
      <c r="AT25" s="699"/>
      <c r="AU25" s="699"/>
      <c r="AV25" s="699"/>
      <c r="AW25" s="699"/>
      <c r="AX25" s="699"/>
      <c r="AY25" s="699"/>
      <c r="AZ25" s="699"/>
      <c r="BA25" s="699"/>
      <c r="BB25" s="699"/>
      <c r="BC25" s="699"/>
      <c r="BD25" s="699"/>
      <c r="BE25" s="699"/>
      <c r="BF25" s="700"/>
      <c r="BG25" s="627" t="s">
        <v>132</v>
      </c>
      <c r="BH25" s="628"/>
      <c r="BI25" s="628"/>
      <c r="BJ25" s="628"/>
      <c r="BK25" s="628"/>
      <c r="BL25" s="628"/>
      <c r="BM25" s="628"/>
      <c r="BN25" s="629"/>
      <c r="BO25" s="663" t="s">
        <v>132</v>
      </c>
      <c r="BP25" s="663"/>
      <c r="BQ25" s="663"/>
      <c r="BR25" s="663"/>
      <c r="BS25" s="664" t="s">
        <v>148</v>
      </c>
      <c r="BT25" s="664"/>
      <c r="BU25" s="664"/>
      <c r="BV25" s="664"/>
      <c r="BW25" s="664"/>
      <c r="BX25" s="664"/>
      <c r="BY25" s="664"/>
      <c r="BZ25" s="664"/>
      <c r="CA25" s="664"/>
      <c r="CB25" s="695"/>
      <c r="CD25" s="624" t="s">
        <v>296</v>
      </c>
      <c r="CE25" s="625"/>
      <c r="CF25" s="625"/>
      <c r="CG25" s="625"/>
      <c r="CH25" s="625"/>
      <c r="CI25" s="625"/>
      <c r="CJ25" s="625"/>
      <c r="CK25" s="625"/>
      <c r="CL25" s="625"/>
      <c r="CM25" s="625"/>
      <c r="CN25" s="625"/>
      <c r="CO25" s="625"/>
      <c r="CP25" s="625"/>
      <c r="CQ25" s="626"/>
      <c r="CR25" s="627">
        <v>551834</v>
      </c>
      <c r="CS25" s="636"/>
      <c r="CT25" s="636"/>
      <c r="CU25" s="636"/>
      <c r="CV25" s="636"/>
      <c r="CW25" s="636"/>
      <c r="CX25" s="636"/>
      <c r="CY25" s="637"/>
      <c r="CZ25" s="630">
        <v>11.8</v>
      </c>
      <c r="DA25" s="638"/>
      <c r="DB25" s="638"/>
      <c r="DC25" s="639"/>
      <c r="DD25" s="633">
        <v>528683</v>
      </c>
      <c r="DE25" s="636"/>
      <c r="DF25" s="636"/>
      <c r="DG25" s="636"/>
      <c r="DH25" s="636"/>
      <c r="DI25" s="636"/>
      <c r="DJ25" s="636"/>
      <c r="DK25" s="637"/>
      <c r="DL25" s="633">
        <v>512860</v>
      </c>
      <c r="DM25" s="636"/>
      <c r="DN25" s="636"/>
      <c r="DO25" s="636"/>
      <c r="DP25" s="636"/>
      <c r="DQ25" s="636"/>
      <c r="DR25" s="636"/>
      <c r="DS25" s="636"/>
      <c r="DT25" s="636"/>
      <c r="DU25" s="636"/>
      <c r="DV25" s="637"/>
      <c r="DW25" s="630">
        <v>25.1</v>
      </c>
      <c r="DX25" s="638"/>
      <c r="DY25" s="638"/>
      <c r="DZ25" s="638"/>
      <c r="EA25" s="638"/>
      <c r="EB25" s="638"/>
      <c r="EC25" s="652"/>
    </row>
    <row r="26" spans="2:133" ht="11.25" customHeight="1" x14ac:dyDescent="0.2">
      <c r="B26" s="624" t="s">
        <v>297</v>
      </c>
      <c r="C26" s="625"/>
      <c r="D26" s="625"/>
      <c r="E26" s="625"/>
      <c r="F26" s="625"/>
      <c r="G26" s="625"/>
      <c r="H26" s="625"/>
      <c r="I26" s="625"/>
      <c r="J26" s="625"/>
      <c r="K26" s="625"/>
      <c r="L26" s="625"/>
      <c r="M26" s="625"/>
      <c r="N26" s="625"/>
      <c r="O26" s="625"/>
      <c r="P26" s="625"/>
      <c r="Q26" s="626"/>
      <c r="R26" s="627" t="s">
        <v>132</v>
      </c>
      <c r="S26" s="628"/>
      <c r="T26" s="628"/>
      <c r="U26" s="628"/>
      <c r="V26" s="628"/>
      <c r="W26" s="628"/>
      <c r="X26" s="628"/>
      <c r="Y26" s="629"/>
      <c r="Z26" s="663" t="s">
        <v>132</v>
      </c>
      <c r="AA26" s="663"/>
      <c r="AB26" s="663"/>
      <c r="AC26" s="663"/>
      <c r="AD26" s="664" t="s">
        <v>132</v>
      </c>
      <c r="AE26" s="664"/>
      <c r="AF26" s="664"/>
      <c r="AG26" s="664"/>
      <c r="AH26" s="664"/>
      <c r="AI26" s="664"/>
      <c r="AJ26" s="664"/>
      <c r="AK26" s="664"/>
      <c r="AL26" s="630" t="s">
        <v>132</v>
      </c>
      <c r="AM26" s="631"/>
      <c r="AN26" s="631"/>
      <c r="AO26" s="665"/>
      <c r="AP26" s="624" t="s">
        <v>298</v>
      </c>
      <c r="AQ26" s="699"/>
      <c r="AR26" s="699"/>
      <c r="AS26" s="699"/>
      <c r="AT26" s="699"/>
      <c r="AU26" s="699"/>
      <c r="AV26" s="699"/>
      <c r="AW26" s="699"/>
      <c r="AX26" s="699"/>
      <c r="AY26" s="699"/>
      <c r="AZ26" s="699"/>
      <c r="BA26" s="699"/>
      <c r="BB26" s="699"/>
      <c r="BC26" s="699"/>
      <c r="BD26" s="699"/>
      <c r="BE26" s="699"/>
      <c r="BF26" s="700"/>
      <c r="BG26" s="627" t="s">
        <v>132</v>
      </c>
      <c r="BH26" s="628"/>
      <c r="BI26" s="628"/>
      <c r="BJ26" s="628"/>
      <c r="BK26" s="628"/>
      <c r="BL26" s="628"/>
      <c r="BM26" s="628"/>
      <c r="BN26" s="629"/>
      <c r="BO26" s="663" t="s">
        <v>132</v>
      </c>
      <c r="BP26" s="663"/>
      <c r="BQ26" s="663"/>
      <c r="BR26" s="663"/>
      <c r="BS26" s="664" t="s">
        <v>132</v>
      </c>
      <c r="BT26" s="664"/>
      <c r="BU26" s="664"/>
      <c r="BV26" s="664"/>
      <c r="BW26" s="664"/>
      <c r="BX26" s="664"/>
      <c r="BY26" s="664"/>
      <c r="BZ26" s="664"/>
      <c r="CA26" s="664"/>
      <c r="CB26" s="695"/>
      <c r="CD26" s="624" t="s">
        <v>299</v>
      </c>
      <c r="CE26" s="625"/>
      <c r="CF26" s="625"/>
      <c r="CG26" s="625"/>
      <c r="CH26" s="625"/>
      <c r="CI26" s="625"/>
      <c r="CJ26" s="625"/>
      <c r="CK26" s="625"/>
      <c r="CL26" s="625"/>
      <c r="CM26" s="625"/>
      <c r="CN26" s="625"/>
      <c r="CO26" s="625"/>
      <c r="CP26" s="625"/>
      <c r="CQ26" s="626"/>
      <c r="CR26" s="627">
        <v>286539</v>
      </c>
      <c r="CS26" s="628"/>
      <c r="CT26" s="628"/>
      <c r="CU26" s="628"/>
      <c r="CV26" s="628"/>
      <c r="CW26" s="628"/>
      <c r="CX26" s="628"/>
      <c r="CY26" s="629"/>
      <c r="CZ26" s="630">
        <v>6.1</v>
      </c>
      <c r="DA26" s="638"/>
      <c r="DB26" s="638"/>
      <c r="DC26" s="639"/>
      <c r="DD26" s="633">
        <v>278885</v>
      </c>
      <c r="DE26" s="628"/>
      <c r="DF26" s="628"/>
      <c r="DG26" s="628"/>
      <c r="DH26" s="628"/>
      <c r="DI26" s="628"/>
      <c r="DJ26" s="628"/>
      <c r="DK26" s="629"/>
      <c r="DL26" s="633" t="s">
        <v>132</v>
      </c>
      <c r="DM26" s="628"/>
      <c r="DN26" s="628"/>
      <c r="DO26" s="628"/>
      <c r="DP26" s="628"/>
      <c r="DQ26" s="628"/>
      <c r="DR26" s="628"/>
      <c r="DS26" s="628"/>
      <c r="DT26" s="628"/>
      <c r="DU26" s="628"/>
      <c r="DV26" s="629"/>
      <c r="DW26" s="630" t="s">
        <v>132</v>
      </c>
      <c r="DX26" s="638"/>
      <c r="DY26" s="638"/>
      <c r="DZ26" s="638"/>
      <c r="EA26" s="638"/>
      <c r="EB26" s="638"/>
      <c r="EC26" s="652"/>
    </row>
    <row r="27" spans="2:133" ht="11.25" customHeight="1" x14ac:dyDescent="0.2">
      <c r="B27" s="624" t="s">
        <v>300</v>
      </c>
      <c r="C27" s="625"/>
      <c r="D27" s="625"/>
      <c r="E27" s="625"/>
      <c r="F27" s="625"/>
      <c r="G27" s="625"/>
      <c r="H27" s="625"/>
      <c r="I27" s="625"/>
      <c r="J27" s="625"/>
      <c r="K27" s="625"/>
      <c r="L27" s="625"/>
      <c r="M27" s="625"/>
      <c r="N27" s="625"/>
      <c r="O27" s="625"/>
      <c r="P27" s="625"/>
      <c r="Q27" s="626"/>
      <c r="R27" s="627">
        <v>4592</v>
      </c>
      <c r="S27" s="628"/>
      <c r="T27" s="628"/>
      <c r="U27" s="628"/>
      <c r="V27" s="628"/>
      <c r="W27" s="628"/>
      <c r="X27" s="628"/>
      <c r="Y27" s="629"/>
      <c r="Z27" s="663">
        <v>0.1</v>
      </c>
      <c r="AA27" s="663"/>
      <c r="AB27" s="663"/>
      <c r="AC27" s="663"/>
      <c r="AD27" s="664" t="s">
        <v>132</v>
      </c>
      <c r="AE27" s="664"/>
      <c r="AF27" s="664"/>
      <c r="AG27" s="664"/>
      <c r="AH27" s="664"/>
      <c r="AI27" s="664"/>
      <c r="AJ27" s="664"/>
      <c r="AK27" s="664"/>
      <c r="AL27" s="630" t="s">
        <v>132</v>
      </c>
      <c r="AM27" s="631"/>
      <c r="AN27" s="631"/>
      <c r="AO27" s="665"/>
      <c r="AP27" s="624" t="s">
        <v>301</v>
      </c>
      <c r="AQ27" s="625"/>
      <c r="AR27" s="625"/>
      <c r="AS27" s="625"/>
      <c r="AT27" s="625"/>
      <c r="AU27" s="625"/>
      <c r="AV27" s="625"/>
      <c r="AW27" s="625"/>
      <c r="AX27" s="625"/>
      <c r="AY27" s="625"/>
      <c r="AZ27" s="625"/>
      <c r="BA27" s="625"/>
      <c r="BB27" s="625"/>
      <c r="BC27" s="625"/>
      <c r="BD27" s="625"/>
      <c r="BE27" s="625"/>
      <c r="BF27" s="626"/>
      <c r="BG27" s="627">
        <v>237376</v>
      </c>
      <c r="BH27" s="628"/>
      <c r="BI27" s="628"/>
      <c r="BJ27" s="628"/>
      <c r="BK27" s="628"/>
      <c r="BL27" s="628"/>
      <c r="BM27" s="628"/>
      <c r="BN27" s="629"/>
      <c r="BO27" s="663">
        <v>100</v>
      </c>
      <c r="BP27" s="663"/>
      <c r="BQ27" s="663"/>
      <c r="BR27" s="663"/>
      <c r="BS27" s="664" t="s">
        <v>132</v>
      </c>
      <c r="BT27" s="664"/>
      <c r="BU27" s="664"/>
      <c r="BV27" s="664"/>
      <c r="BW27" s="664"/>
      <c r="BX27" s="664"/>
      <c r="BY27" s="664"/>
      <c r="BZ27" s="664"/>
      <c r="CA27" s="664"/>
      <c r="CB27" s="695"/>
      <c r="CD27" s="624" t="s">
        <v>302</v>
      </c>
      <c r="CE27" s="625"/>
      <c r="CF27" s="625"/>
      <c r="CG27" s="625"/>
      <c r="CH27" s="625"/>
      <c r="CI27" s="625"/>
      <c r="CJ27" s="625"/>
      <c r="CK27" s="625"/>
      <c r="CL27" s="625"/>
      <c r="CM27" s="625"/>
      <c r="CN27" s="625"/>
      <c r="CO27" s="625"/>
      <c r="CP27" s="625"/>
      <c r="CQ27" s="626"/>
      <c r="CR27" s="627">
        <v>490100</v>
      </c>
      <c r="CS27" s="636"/>
      <c r="CT27" s="636"/>
      <c r="CU27" s="636"/>
      <c r="CV27" s="636"/>
      <c r="CW27" s="636"/>
      <c r="CX27" s="636"/>
      <c r="CY27" s="637"/>
      <c r="CZ27" s="630">
        <v>10.5</v>
      </c>
      <c r="DA27" s="638"/>
      <c r="DB27" s="638"/>
      <c r="DC27" s="639"/>
      <c r="DD27" s="633">
        <v>150919</v>
      </c>
      <c r="DE27" s="636"/>
      <c r="DF27" s="636"/>
      <c r="DG27" s="636"/>
      <c r="DH27" s="636"/>
      <c r="DI27" s="636"/>
      <c r="DJ27" s="636"/>
      <c r="DK27" s="637"/>
      <c r="DL27" s="633">
        <v>144864</v>
      </c>
      <c r="DM27" s="636"/>
      <c r="DN27" s="636"/>
      <c r="DO27" s="636"/>
      <c r="DP27" s="636"/>
      <c r="DQ27" s="636"/>
      <c r="DR27" s="636"/>
      <c r="DS27" s="636"/>
      <c r="DT27" s="636"/>
      <c r="DU27" s="636"/>
      <c r="DV27" s="637"/>
      <c r="DW27" s="630">
        <v>7.1</v>
      </c>
      <c r="DX27" s="638"/>
      <c r="DY27" s="638"/>
      <c r="DZ27" s="638"/>
      <c r="EA27" s="638"/>
      <c r="EB27" s="638"/>
      <c r="EC27" s="652"/>
    </row>
    <row r="28" spans="2:133" ht="11.25" customHeight="1" x14ac:dyDescent="0.2">
      <c r="B28" s="624" t="s">
        <v>303</v>
      </c>
      <c r="C28" s="625"/>
      <c r="D28" s="625"/>
      <c r="E28" s="625"/>
      <c r="F28" s="625"/>
      <c r="G28" s="625"/>
      <c r="H28" s="625"/>
      <c r="I28" s="625"/>
      <c r="J28" s="625"/>
      <c r="K28" s="625"/>
      <c r="L28" s="625"/>
      <c r="M28" s="625"/>
      <c r="N28" s="625"/>
      <c r="O28" s="625"/>
      <c r="P28" s="625"/>
      <c r="Q28" s="626"/>
      <c r="R28" s="627">
        <v>72450</v>
      </c>
      <c r="S28" s="628"/>
      <c r="T28" s="628"/>
      <c r="U28" s="628"/>
      <c r="V28" s="628"/>
      <c r="W28" s="628"/>
      <c r="X28" s="628"/>
      <c r="Y28" s="629"/>
      <c r="Z28" s="663">
        <v>1.4</v>
      </c>
      <c r="AA28" s="663"/>
      <c r="AB28" s="663"/>
      <c r="AC28" s="663"/>
      <c r="AD28" s="664" t="s">
        <v>132</v>
      </c>
      <c r="AE28" s="664"/>
      <c r="AF28" s="664"/>
      <c r="AG28" s="664"/>
      <c r="AH28" s="664"/>
      <c r="AI28" s="664"/>
      <c r="AJ28" s="664"/>
      <c r="AK28" s="664"/>
      <c r="AL28" s="630" t="s">
        <v>132</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304</v>
      </c>
      <c r="CE28" s="625"/>
      <c r="CF28" s="625"/>
      <c r="CG28" s="625"/>
      <c r="CH28" s="625"/>
      <c r="CI28" s="625"/>
      <c r="CJ28" s="625"/>
      <c r="CK28" s="625"/>
      <c r="CL28" s="625"/>
      <c r="CM28" s="625"/>
      <c r="CN28" s="625"/>
      <c r="CO28" s="625"/>
      <c r="CP28" s="625"/>
      <c r="CQ28" s="626"/>
      <c r="CR28" s="627">
        <v>329444</v>
      </c>
      <c r="CS28" s="628"/>
      <c r="CT28" s="628"/>
      <c r="CU28" s="628"/>
      <c r="CV28" s="628"/>
      <c r="CW28" s="628"/>
      <c r="CX28" s="628"/>
      <c r="CY28" s="629"/>
      <c r="CZ28" s="630">
        <v>7.1</v>
      </c>
      <c r="DA28" s="638"/>
      <c r="DB28" s="638"/>
      <c r="DC28" s="639"/>
      <c r="DD28" s="633">
        <v>307271</v>
      </c>
      <c r="DE28" s="628"/>
      <c r="DF28" s="628"/>
      <c r="DG28" s="628"/>
      <c r="DH28" s="628"/>
      <c r="DI28" s="628"/>
      <c r="DJ28" s="628"/>
      <c r="DK28" s="629"/>
      <c r="DL28" s="633">
        <v>307271</v>
      </c>
      <c r="DM28" s="628"/>
      <c r="DN28" s="628"/>
      <c r="DO28" s="628"/>
      <c r="DP28" s="628"/>
      <c r="DQ28" s="628"/>
      <c r="DR28" s="628"/>
      <c r="DS28" s="628"/>
      <c r="DT28" s="628"/>
      <c r="DU28" s="628"/>
      <c r="DV28" s="629"/>
      <c r="DW28" s="630">
        <v>15.1</v>
      </c>
      <c r="DX28" s="638"/>
      <c r="DY28" s="638"/>
      <c r="DZ28" s="638"/>
      <c r="EA28" s="638"/>
      <c r="EB28" s="638"/>
      <c r="EC28" s="652"/>
    </row>
    <row r="29" spans="2:133" ht="11.25" customHeight="1" x14ac:dyDescent="0.2">
      <c r="B29" s="624" t="s">
        <v>305</v>
      </c>
      <c r="C29" s="625"/>
      <c r="D29" s="625"/>
      <c r="E29" s="625"/>
      <c r="F29" s="625"/>
      <c r="G29" s="625"/>
      <c r="H29" s="625"/>
      <c r="I29" s="625"/>
      <c r="J29" s="625"/>
      <c r="K29" s="625"/>
      <c r="L29" s="625"/>
      <c r="M29" s="625"/>
      <c r="N29" s="625"/>
      <c r="O29" s="625"/>
      <c r="P29" s="625"/>
      <c r="Q29" s="626"/>
      <c r="R29" s="627">
        <v>2752</v>
      </c>
      <c r="S29" s="628"/>
      <c r="T29" s="628"/>
      <c r="U29" s="628"/>
      <c r="V29" s="628"/>
      <c r="W29" s="628"/>
      <c r="X29" s="628"/>
      <c r="Y29" s="629"/>
      <c r="Z29" s="663">
        <v>0.1</v>
      </c>
      <c r="AA29" s="663"/>
      <c r="AB29" s="663"/>
      <c r="AC29" s="663"/>
      <c r="AD29" s="664" t="s">
        <v>148</v>
      </c>
      <c r="AE29" s="664"/>
      <c r="AF29" s="664"/>
      <c r="AG29" s="664"/>
      <c r="AH29" s="664"/>
      <c r="AI29" s="664"/>
      <c r="AJ29" s="664"/>
      <c r="AK29" s="664"/>
      <c r="AL29" s="630" t="s">
        <v>132</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306</v>
      </c>
      <c r="CE29" s="641"/>
      <c r="CF29" s="624" t="s">
        <v>307</v>
      </c>
      <c r="CG29" s="625"/>
      <c r="CH29" s="625"/>
      <c r="CI29" s="625"/>
      <c r="CJ29" s="625"/>
      <c r="CK29" s="625"/>
      <c r="CL29" s="625"/>
      <c r="CM29" s="625"/>
      <c r="CN29" s="625"/>
      <c r="CO29" s="625"/>
      <c r="CP29" s="625"/>
      <c r="CQ29" s="626"/>
      <c r="CR29" s="627">
        <v>329444</v>
      </c>
      <c r="CS29" s="636"/>
      <c r="CT29" s="636"/>
      <c r="CU29" s="636"/>
      <c r="CV29" s="636"/>
      <c r="CW29" s="636"/>
      <c r="CX29" s="636"/>
      <c r="CY29" s="637"/>
      <c r="CZ29" s="630">
        <v>7.1</v>
      </c>
      <c r="DA29" s="638"/>
      <c r="DB29" s="638"/>
      <c r="DC29" s="639"/>
      <c r="DD29" s="633">
        <v>307271</v>
      </c>
      <c r="DE29" s="636"/>
      <c r="DF29" s="636"/>
      <c r="DG29" s="636"/>
      <c r="DH29" s="636"/>
      <c r="DI29" s="636"/>
      <c r="DJ29" s="636"/>
      <c r="DK29" s="637"/>
      <c r="DL29" s="633">
        <v>307271</v>
      </c>
      <c r="DM29" s="636"/>
      <c r="DN29" s="636"/>
      <c r="DO29" s="636"/>
      <c r="DP29" s="636"/>
      <c r="DQ29" s="636"/>
      <c r="DR29" s="636"/>
      <c r="DS29" s="636"/>
      <c r="DT29" s="636"/>
      <c r="DU29" s="636"/>
      <c r="DV29" s="637"/>
      <c r="DW29" s="630">
        <v>15.1</v>
      </c>
      <c r="DX29" s="638"/>
      <c r="DY29" s="638"/>
      <c r="DZ29" s="638"/>
      <c r="EA29" s="638"/>
      <c r="EB29" s="638"/>
      <c r="EC29" s="652"/>
    </row>
    <row r="30" spans="2:133" ht="11.25" customHeight="1" x14ac:dyDescent="0.2">
      <c r="B30" s="624" t="s">
        <v>308</v>
      </c>
      <c r="C30" s="625"/>
      <c r="D30" s="625"/>
      <c r="E30" s="625"/>
      <c r="F30" s="625"/>
      <c r="G30" s="625"/>
      <c r="H30" s="625"/>
      <c r="I30" s="625"/>
      <c r="J30" s="625"/>
      <c r="K30" s="625"/>
      <c r="L30" s="625"/>
      <c r="M30" s="625"/>
      <c r="N30" s="625"/>
      <c r="O30" s="625"/>
      <c r="P30" s="625"/>
      <c r="Q30" s="626"/>
      <c r="R30" s="627">
        <v>1252608</v>
      </c>
      <c r="S30" s="628"/>
      <c r="T30" s="628"/>
      <c r="U30" s="628"/>
      <c r="V30" s="628"/>
      <c r="W30" s="628"/>
      <c r="X30" s="628"/>
      <c r="Y30" s="629"/>
      <c r="Z30" s="663">
        <v>23.4</v>
      </c>
      <c r="AA30" s="663"/>
      <c r="AB30" s="663"/>
      <c r="AC30" s="663"/>
      <c r="AD30" s="664" t="s">
        <v>132</v>
      </c>
      <c r="AE30" s="664"/>
      <c r="AF30" s="664"/>
      <c r="AG30" s="664"/>
      <c r="AH30" s="664"/>
      <c r="AI30" s="664"/>
      <c r="AJ30" s="664"/>
      <c r="AK30" s="664"/>
      <c r="AL30" s="630" t="s">
        <v>132</v>
      </c>
      <c r="AM30" s="631"/>
      <c r="AN30" s="631"/>
      <c r="AO30" s="665"/>
      <c r="AP30" s="679" t="s">
        <v>225</v>
      </c>
      <c r="AQ30" s="680"/>
      <c r="AR30" s="680"/>
      <c r="AS30" s="680"/>
      <c r="AT30" s="680"/>
      <c r="AU30" s="680"/>
      <c r="AV30" s="680"/>
      <c r="AW30" s="680"/>
      <c r="AX30" s="680"/>
      <c r="AY30" s="680"/>
      <c r="AZ30" s="680"/>
      <c r="BA30" s="680"/>
      <c r="BB30" s="680"/>
      <c r="BC30" s="680"/>
      <c r="BD30" s="680"/>
      <c r="BE30" s="680"/>
      <c r="BF30" s="681"/>
      <c r="BG30" s="679" t="s">
        <v>309</v>
      </c>
      <c r="BH30" s="693"/>
      <c r="BI30" s="693"/>
      <c r="BJ30" s="693"/>
      <c r="BK30" s="693"/>
      <c r="BL30" s="693"/>
      <c r="BM30" s="693"/>
      <c r="BN30" s="693"/>
      <c r="BO30" s="693"/>
      <c r="BP30" s="693"/>
      <c r="BQ30" s="694"/>
      <c r="BR30" s="679" t="s">
        <v>310</v>
      </c>
      <c r="BS30" s="693"/>
      <c r="BT30" s="693"/>
      <c r="BU30" s="693"/>
      <c r="BV30" s="693"/>
      <c r="BW30" s="693"/>
      <c r="BX30" s="693"/>
      <c r="BY30" s="693"/>
      <c r="BZ30" s="693"/>
      <c r="CA30" s="693"/>
      <c r="CB30" s="694"/>
      <c r="CD30" s="642"/>
      <c r="CE30" s="643"/>
      <c r="CF30" s="624" t="s">
        <v>311</v>
      </c>
      <c r="CG30" s="625"/>
      <c r="CH30" s="625"/>
      <c r="CI30" s="625"/>
      <c r="CJ30" s="625"/>
      <c r="CK30" s="625"/>
      <c r="CL30" s="625"/>
      <c r="CM30" s="625"/>
      <c r="CN30" s="625"/>
      <c r="CO30" s="625"/>
      <c r="CP30" s="625"/>
      <c r="CQ30" s="626"/>
      <c r="CR30" s="627">
        <v>319121</v>
      </c>
      <c r="CS30" s="628"/>
      <c r="CT30" s="628"/>
      <c r="CU30" s="628"/>
      <c r="CV30" s="628"/>
      <c r="CW30" s="628"/>
      <c r="CX30" s="628"/>
      <c r="CY30" s="629"/>
      <c r="CZ30" s="630">
        <v>6.8</v>
      </c>
      <c r="DA30" s="638"/>
      <c r="DB30" s="638"/>
      <c r="DC30" s="639"/>
      <c r="DD30" s="633">
        <v>298662</v>
      </c>
      <c r="DE30" s="628"/>
      <c r="DF30" s="628"/>
      <c r="DG30" s="628"/>
      <c r="DH30" s="628"/>
      <c r="DI30" s="628"/>
      <c r="DJ30" s="628"/>
      <c r="DK30" s="629"/>
      <c r="DL30" s="633">
        <v>298662</v>
      </c>
      <c r="DM30" s="628"/>
      <c r="DN30" s="628"/>
      <c r="DO30" s="628"/>
      <c r="DP30" s="628"/>
      <c r="DQ30" s="628"/>
      <c r="DR30" s="628"/>
      <c r="DS30" s="628"/>
      <c r="DT30" s="628"/>
      <c r="DU30" s="628"/>
      <c r="DV30" s="629"/>
      <c r="DW30" s="630">
        <v>14.6</v>
      </c>
      <c r="DX30" s="638"/>
      <c r="DY30" s="638"/>
      <c r="DZ30" s="638"/>
      <c r="EA30" s="638"/>
      <c r="EB30" s="638"/>
      <c r="EC30" s="652"/>
    </row>
    <row r="31" spans="2:133" ht="11.25" customHeight="1" x14ac:dyDescent="0.2">
      <c r="B31" s="696" t="s">
        <v>312</v>
      </c>
      <c r="C31" s="697"/>
      <c r="D31" s="697"/>
      <c r="E31" s="697"/>
      <c r="F31" s="697"/>
      <c r="G31" s="697"/>
      <c r="H31" s="697"/>
      <c r="I31" s="697"/>
      <c r="J31" s="697"/>
      <c r="K31" s="697"/>
      <c r="L31" s="697"/>
      <c r="M31" s="697"/>
      <c r="N31" s="697"/>
      <c r="O31" s="697"/>
      <c r="P31" s="697"/>
      <c r="Q31" s="698"/>
      <c r="R31" s="627" t="s">
        <v>132</v>
      </c>
      <c r="S31" s="628"/>
      <c r="T31" s="628"/>
      <c r="U31" s="628"/>
      <c r="V31" s="628"/>
      <c r="W31" s="628"/>
      <c r="X31" s="628"/>
      <c r="Y31" s="629"/>
      <c r="Z31" s="663" t="s">
        <v>148</v>
      </c>
      <c r="AA31" s="663"/>
      <c r="AB31" s="663"/>
      <c r="AC31" s="663"/>
      <c r="AD31" s="664" t="s">
        <v>132</v>
      </c>
      <c r="AE31" s="664"/>
      <c r="AF31" s="664"/>
      <c r="AG31" s="664"/>
      <c r="AH31" s="664"/>
      <c r="AI31" s="664"/>
      <c r="AJ31" s="664"/>
      <c r="AK31" s="664"/>
      <c r="AL31" s="630" t="s">
        <v>132</v>
      </c>
      <c r="AM31" s="631"/>
      <c r="AN31" s="631"/>
      <c r="AO31" s="665"/>
      <c r="AP31" s="688" t="s">
        <v>313</v>
      </c>
      <c r="AQ31" s="689"/>
      <c r="AR31" s="689"/>
      <c r="AS31" s="689"/>
      <c r="AT31" s="690" t="s">
        <v>314</v>
      </c>
      <c r="AU31" s="218"/>
      <c r="AV31" s="218"/>
      <c r="AW31" s="218"/>
      <c r="AX31" s="676" t="s">
        <v>189</v>
      </c>
      <c r="AY31" s="677"/>
      <c r="AZ31" s="677"/>
      <c r="BA31" s="677"/>
      <c r="BB31" s="677"/>
      <c r="BC31" s="677"/>
      <c r="BD31" s="677"/>
      <c r="BE31" s="677"/>
      <c r="BF31" s="678"/>
      <c r="BG31" s="684">
        <v>99.6</v>
      </c>
      <c r="BH31" s="685"/>
      <c r="BI31" s="685"/>
      <c r="BJ31" s="685"/>
      <c r="BK31" s="685"/>
      <c r="BL31" s="685"/>
      <c r="BM31" s="686">
        <v>97</v>
      </c>
      <c r="BN31" s="685"/>
      <c r="BO31" s="685"/>
      <c r="BP31" s="685"/>
      <c r="BQ31" s="687"/>
      <c r="BR31" s="684">
        <v>99.7</v>
      </c>
      <c r="BS31" s="685"/>
      <c r="BT31" s="685"/>
      <c r="BU31" s="685"/>
      <c r="BV31" s="685"/>
      <c r="BW31" s="685"/>
      <c r="BX31" s="686">
        <v>96.8</v>
      </c>
      <c r="BY31" s="685"/>
      <c r="BZ31" s="685"/>
      <c r="CA31" s="685"/>
      <c r="CB31" s="687"/>
      <c r="CD31" s="642"/>
      <c r="CE31" s="643"/>
      <c r="CF31" s="624" t="s">
        <v>315</v>
      </c>
      <c r="CG31" s="625"/>
      <c r="CH31" s="625"/>
      <c r="CI31" s="625"/>
      <c r="CJ31" s="625"/>
      <c r="CK31" s="625"/>
      <c r="CL31" s="625"/>
      <c r="CM31" s="625"/>
      <c r="CN31" s="625"/>
      <c r="CO31" s="625"/>
      <c r="CP31" s="625"/>
      <c r="CQ31" s="626"/>
      <c r="CR31" s="627">
        <v>10323</v>
      </c>
      <c r="CS31" s="636"/>
      <c r="CT31" s="636"/>
      <c r="CU31" s="636"/>
      <c r="CV31" s="636"/>
      <c r="CW31" s="636"/>
      <c r="CX31" s="636"/>
      <c r="CY31" s="637"/>
      <c r="CZ31" s="630">
        <v>0.2</v>
      </c>
      <c r="DA31" s="638"/>
      <c r="DB31" s="638"/>
      <c r="DC31" s="639"/>
      <c r="DD31" s="633">
        <v>8609</v>
      </c>
      <c r="DE31" s="636"/>
      <c r="DF31" s="636"/>
      <c r="DG31" s="636"/>
      <c r="DH31" s="636"/>
      <c r="DI31" s="636"/>
      <c r="DJ31" s="636"/>
      <c r="DK31" s="637"/>
      <c r="DL31" s="633">
        <v>8609</v>
      </c>
      <c r="DM31" s="636"/>
      <c r="DN31" s="636"/>
      <c r="DO31" s="636"/>
      <c r="DP31" s="636"/>
      <c r="DQ31" s="636"/>
      <c r="DR31" s="636"/>
      <c r="DS31" s="636"/>
      <c r="DT31" s="636"/>
      <c r="DU31" s="636"/>
      <c r="DV31" s="637"/>
      <c r="DW31" s="630">
        <v>0.4</v>
      </c>
      <c r="DX31" s="638"/>
      <c r="DY31" s="638"/>
      <c r="DZ31" s="638"/>
      <c r="EA31" s="638"/>
      <c r="EB31" s="638"/>
      <c r="EC31" s="652"/>
    </row>
    <row r="32" spans="2:133" ht="11.25" customHeight="1" x14ac:dyDescent="0.2">
      <c r="B32" s="624" t="s">
        <v>316</v>
      </c>
      <c r="C32" s="625"/>
      <c r="D32" s="625"/>
      <c r="E32" s="625"/>
      <c r="F32" s="625"/>
      <c r="G32" s="625"/>
      <c r="H32" s="625"/>
      <c r="I32" s="625"/>
      <c r="J32" s="625"/>
      <c r="K32" s="625"/>
      <c r="L32" s="625"/>
      <c r="M32" s="625"/>
      <c r="N32" s="625"/>
      <c r="O32" s="625"/>
      <c r="P32" s="625"/>
      <c r="Q32" s="626"/>
      <c r="R32" s="627">
        <v>224214</v>
      </c>
      <c r="S32" s="628"/>
      <c r="T32" s="628"/>
      <c r="U32" s="628"/>
      <c r="V32" s="628"/>
      <c r="W32" s="628"/>
      <c r="X32" s="628"/>
      <c r="Y32" s="629"/>
      <c r="Z32" s="663">
        <v>4.2</v>
      </c>
      <c r="AA32" s="663"/>
      <c r="AB32" s="663"/>
      <c r="AC32" s="663"/>
      <c r="AD32" s="664" t="s">
        <v>132</v>
      </c>
      <c r="AE32" s="664"/>
      <c r="AF32" s="664"/>
      <c r="AG32" s="664"/>
      <c r="AH32" s="664"/>
      <c r="AI32" s="664"/>
      <c r="AJ32" s="664"/>
      <c r="AK32" s="664"/>
      <c r="AL32" s="630" t="s">
        <v>148</v>
      </c>
      <c r="AM32" s="631"/>
      <c r="AN32" s="631"/>
      <c r="AO32" s="665"/>
      <c r="AP32" s="666"/>
      <c r="AQ32" s="667"/>
      <c r="AR32" s="667"/>
      <c r="AS32" s="667"/>
      <c r="AT32" s="691"/>
      <c r="AU32" s="214" t="s">
        <v>317</v>
      </c>
      <c r="AX32" s="624" t="s">
        <v>318</v>
      </c>
      <c r="AY32" s="625"/>
      <c r="AZ32" s="625"/>
      <c r="BA32" s="625"/>
      <c r="BB32" s="625"/>
      <c r="BC32" s="625"/>
      <c r="BD32" s="625"/>
      <c r="BE32" s="625"/>
      <c r="BF32" s="626"/>
      <c r="BG32" s="683">
        <v>99.4</v>
      </c>
      <c r="BH32" s="636"/>
      <c r="BI32" s="636"/>
      <c r="BJ32" s="636"/>
      <c r="BK32" s="636"/>
      <c r="BL32" s="636"/>
      <c r="BM32" s="631">
        <v>98</v>
      </c>
      <c r="BN32" s="636"/>
      <c r="BO32" s="636"/>
      <c r="BP32" s="636"/>
      <c r="BQ32" s="661"/>
      <c r="BR32" s="683">
        <v>99.6</v>
      </c>
      <c r="BS32" s="636"/>
      <c r="BT32" s="636"/>
      <c r="BU32" s="636"/>
      <c r="BV32" s="636"/>
      <c r="BW32" s="636"/>
      <c r="BX32" s="631">
        <v>98</v>
      </c>
      <c r="BY32" s="636"/>
      <c r="BZ32" s="636"/>
      <c r="CA32" s="636"/>
      <c r="CB32" s="661"/>
      <c r="CD32" s="644"/>
      <c r="CE32" s="645"/>
      <c r="CF32" s="624" t="s">
        <v>319</v>
      </c>
      <c r="CG32" s="625"/>
      <c r="CH32" s="625"/>
      <c r="CI32" s="625"/>
      <c r="CJ32" s="625"/>
      <c r="CK32" s="625"/>
      <c r="CL32" s="625"/>
      <c r="CM32" s="625"/>
      <c r="CN32" s="625"/>
      <c r="CO32" s="625"/>
      <c r="CP32" s="625"/>
      <c r="CQ32" s="626"/>
      <c r="CR32" s="627" t="s">
        <v>132</v>
      </c>
      <c r="CS32" s="628"/>
      <c r="CT32" s="628"/>
      <c r="CU32" s="628"/>
      <c r="CV32" s="628"/>
      <c r="CW32" s="628"/>
      <c r="CX32" s="628"/>
      <c r="CY32" s="629"/>
      <c r="CZ32" s="630" t="s">
        <v>132</v>
      </c>
      <c r="DA32" s="638"/>
      <c r="DB32" s="638"/>
      <c r="DC32" s="639"/>
      <c r="DD32" s="633" t="s">
        <v>132</v>
      </c>
      <c r="DE32" s="628"/>
      <c r="DF32" s="628"/>
      <c r="DG32" s="628"/>
      <c r="DH32" s="628"/>
      <c r="DI32" s="628"/>
      <c r="DJ32" s="628"/>
      <c r="DK32" s="629"/>
      <c r="DL32" s="633" t="s">
        <v>148</v>
      </c>
      <c r="DM32" s="628"/>
      <c r="DN32" s="628"/>
      <c r="DO32" s="628"/>
      <c r="DP32" s="628"/>
      <c r="DQ32" s="628"/>
      <c r="DR32" s="628"/>
      <c r="DS32" s="628"/>
      <c r="DT32" s="628"/>
      <c r="DU32" s="628"/>
      <c r="DV32" s="629"/>
      <c r="DW32" s="630" t="s">
        <v>132</v>
      </c>
      <c r="DX32" s="638"/>
      <c r="DY32" s="638"/>
      <c r="DZ32" s="638"/>
      <c r="EA32" s="638"/>
      <c r="EB32" s="638"/>
      <c r="EC32" s="652"/>
    </row>
    <row r="33" spans="2:133" ht="11.25" customHeight="1" x14ac:dyDescent="0.2">
      <c r="B33" s="624" t="s">
        <v>320</v>
      </c>
      <c r="C33" s="625"/>
      <c r="D33" s="625"/>
      <c r="E33" s="625"/>
      <c r="F33" s="625"/>
      <c r="G33" s="625"/>
      <c r="H33" s="625"/>
      <c r="I33" s="625"/>
      <c r="J33" s="625"/>
      <c r="K33" s="625"/>
      <c r="L33" s="625"/>
      <c r="M33" s="625"/>
      <c r="N33" s="625"/>
      <c r="O33" s="625"/>
      <c r="P33" s="625"/>
      <c r="Q33" s="626"/>
      <c r="R33" s="627">
        <v>10669</v>
      </c>
      <c r="S33" s="628"/>
      <c r="T33" s="628"/>
      <c r="U33" s="628"/>
      <c r="V33" s="628"/>
      <c r="W33" s="628"/>
      <c r="X33" s="628"/>
      <c r="Y33" s="629"/>
      <c r="Z33" s="663">
        <v>0.2</v>
      </c>
      <c r="AA33" s="663"/>
      <c r="AB33" s="663"/>
      <c r="AC33" s="663"/>
      <c r="AD33" s="664" t="s">
        <v>132</v>
      </c>
      <c r="AE33" s="664"/>
      <c r="AF33" s="664"/>
      <c r="AG33" s="664"/>
      <c r="AH33" s="664"/>
      <c r="AI33" s="664"/>
      <c r="AJ33" s="664"/>
      <c r="AK33" s="664"/>
      <c r="AL33" s="630" t="s">
        <v>132</v>
      </c>
      <c r="AM33" s="631"/>
      <c r="AN33" s="631"/>
      <c r="AO33" s="665"/>
      <c r="AP33" s="668"/>
      <c r="AQ33" s="669"/>
      <c r="AR33" s="669"/>
      <c r="AS33" s="669"/>
      <c r="AT33" s="692"/>
      <c r="AU33" s="219"/>
      <c r="AV33" s="219"/>
      <c r="AW33" s="219"/>
      <c r="AX33" s="608" t="s">
        <v>321</v>
      </c>
      <c r="AY33" s="609"/>
      <c r="AZ33" s="609"/>
      <c r="BA33" s="609"/>
      <c r="BB33" s="609"/>
      <c r="BC33" s="609"/>
      <c r="BD33" s="609"/>
      <c r="BE33" s="609"/>
      <c r="BF33" s="610"/>
      <c r="BG33" s="682">
        <v>99.6</v>
      </c>
      <c r="BH33" s="612"/>
      <c r="BI33" s="612"/>
      <c r="BJ33" s="612"/>
      <c r="BK33" s="612"/>
      <c r="BL33" s="612"/>
      <c r="BM33" s="656">
        <v>94.9</v>
      </c>
      <c r="BN33" s="612"/>
      <c r="BO33" s="612"/>
      <c r="BP33" s="612"/>
      <c r="BQ33" s="650"/>
      <c r="BR33" s="682">
        <v>99.6</v>
      </c>
      <c r="BS33" s="612"/>
      <c r="BT33" s="612"/>
      <c r="BU33" s="612"/>
      <c r="BV33" s="612"/>
      <c r="BW33" s="612"/>
      <c r="BX33" s="656">
        <v>94.4</v>
      </c>
      <c r="BY33" s="612"/>
      <c r="BZ33" s="612"/>
      <c r="CA33" s="612"/>
      <c r="CB33" s="650"/>
      <c r="CD33" s="624" t="s">
        <v>322</v>
      </c>
      <c r="CE33" s="625"/>
      <c r="CF33" s="625"/>
      <c r="CG33" s="625"/>
      <c r="CH33" s="625"/>
      <c r="CI33" s="625"/>
      <c r="CJ33" s="625"/>
      <c r="CK33" s="625"/>
      <c r="CL33" s="625"/>
      <c r="CM33" s="625"/>
      <c r="CN33" s="625"/>
      <c r="CO33" s="625"/>
      <c r="CP33" s="625"/>
      <c r="CQ33" s="626"/>
      <c r="CR33" s="627">
        <v>1829790</v>
      </c>
      <c r="CS33" s="636"/>
      <c r="CT33" s="636"/>
      <c r="CU33" s="636"/>
      <c r="CV33" s="636"/>
      <c r="CW33" s="636"/>
      <c r="CX33" s="636"/>
      <c r="CY33" s="637"/>
      <c r="CZ33" s="630">
        <v>39.200000000000003</v>
      </c>
      <c r="DA33" s="638"/>
      <c r="DB33" s="638"/>
      <c r="DC33" s="639"/>
      <c r="DD33" s="633">
        <v>1427443</v>
      </c>
      <c r="DE33" s="636"/>
      <c r="DF33" s="636"/>
      <c r="DG33" s="636"/>
      <c r="DH33" s="636"/>
      <c r="DI33" s="636"/>
      <c r="DJ33" s="636"/>
      <c r="DK33" s="637"/>
      <c r="DL33" s="633">
        <v>825784</v>
      </c>
      <c r="DM33" s="636"/>
      <c r="DN33" s="636"/>
      <c r="DO33" s="636"/>
      <c r="DP33" s="636"/>
      <c r="DQ33" s="636"/>
      <c r="DR33" s="636"/>
      <c r="DS33" s="636"/>
      <c r="DT33" s="636"/>
      <c r="DU33" s="636"/>
      <c r="DV33" s="637"/>
      <c r="DW33" s="630">
        <v>40.5</v>
      </c>
      <c r="DX33" s="638"/>
      <c r="DY33" s="638"/>
      <c r="DZ33" s="638"/>
      <c r="EA33" s="638"/>
      <c r="EB33" s="638"/>
      <c r="EC33" s="652"/>
    </row>
    <row r="34" spans="2:133" ht="11.25" customHeight="1" x14ac:dyDescent="0.2">
      <c r="B34" s="624" t="s">
        <v>323</v>
      </c>
      <c r="C34" s="625"/>
      <c r="D34" s="625"/>
      <c r="E34" s="625"/>
      <c r="F34" s="625"/>
      <c r="G34" s="625"/>
      <c r="H34" s="625"/>
      <c r="I34" s="625"/>
      <c r="J34" s="625"/>
      <c r="K34" s="625"/>
      <c r="L34" s="625"/>
      <c r="M34" s="625"/>
      <c r="N34" s="625"/>
      <c r="O34" s="625"/>
      <c r="P34" s="625"/>
      <c r="Q34" s="626"/>
      <c r="R34" s="627">
        <v>124662</v>
      </c>
      <c r="S34" s="628"/>
      <c r="T34" s="628"/>
      <c r="U34" s="628"/>
      <c r="V34" s="628"/>
      <c r="W34" s="628"/>
      <c r="X34" s="628"/>
      <c r="Y34" s="629"/>
      <c r="Z34" s="663">
        <v>2.2999999999999998</v>
      </c>
      <c r="AA34" s="663"/>
      <c r="AB34" s="663"/>
      <c r="AC34" s="663"/>
      <c r="AD34" s="664" t="s">
        <v>132</v>
      </c>
      <c r="AE34" s="664"/>
      <c r="AF34" s="664"/>
      <c r="AG34" s="664"/>
      <c r="AH34" s="664"/>
      <c r="AI34" s="664"/>
      <c r="AJ34" s="664"/>
      <c r="AK34" s="664"/>
      <c r="AL34" s="630" t="s">
        <v>132</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324</v>
      </c>
      <c r="CE34" s="625"/>
      <c r="CF34" s="625"/>
      <c r="CG34" s="625"/>
      <c r="CH34" s="625"/>
      <c r="CI34" s="625"/>
      <c r="CJ34" s="625"/>
      <c r="CK34" s="625"/>
      <c r="CL34" s="625"/>
      <c r="CM34" s="625"/>
      <c r="CN34" s="625"/>
      <c r="CO34" s="625"/>
      <c r="CP34" s="625"/>
      <c r="CQ34" s="626"/>
      <c r="CR34" s="627">
        <v>552482</v>
      </c>
      <c r="CS34" s="628"/>
      <c r="CT34" s="628"/>
      <c r="CU34" s="628"/>
      <c r="CV34" s="628"/>
      <c r="CW34" s="628"/>
      <c r="CX34" s="628"/>
      <c r="CY34" s="629"/>
      <c r="CZ34" s="630">
        <v>11.8</v>
      </c>
      <c r="DA34" s="638"/>
      <c r="DB34" s="638"/>
      <c r="DC34" s="639"/>
      <c r="DD34" s="633">
        <v>424447</v>
      </c>
      <c r="DE34" s="628"/>
      <c r="DF34" s="628"/>
      <c r="DG34" s="628"/>
      <c r="DH34" s="628"/>
      <c r="DI34" s="628"/>
      <c r="DJ34" s="628"/>
      <c r="DK34" s="629"/>
      <c r="DL34" s="633">
        <v>354243</v>
      </c>
      <c r="DM34" s="628"/>
      <c r="DN34" s="628"/>
      <c r="DO34" s="628"/>
      <c r="DP34" s="628"/>
      <c r="DQ34" s="628"/>
      <c r="DR34" s="628"/>
      <c r="DS34" s="628"/>
      <c r="DT34" s="628"/>
      <c r="DU34" s="628"/>
      <c r="DV34" s="629"/>
      <c r="DW34" s="630">
        <v>17.399999999999999</v>
      </c>
      <c r="DX34" s="638"/>
      <c r="DY34" s="638"/>
      <c r="DZ34" s="638"/>
      <c r="EA34" s="638"/>
      <c r="EB34" s="638"/>
      <c r="EC34" s="652"/>
    </row>
    <row r="35" spans="2:133" ht="11.25" customHeight="1" x14ac:dyDescent="0.2">
      <c r="B35" s="624" t="s">
        <v>325</v>
      </c>
      <c r="C35" s="625"/>
      <c r="D35" s="625"/>
      <c r="E35" s="625"/>
      <c r="F35" s="625"/>
      <c r="G35" s="625"/>
      <c r="H35" s="625"/>
      <c r="I35" s="625"/>
      <c r="J35" s="625"/>
      <c r="K35" s="625"/>
      <c r="L35" s="625"/>
      <c r="M35" s="625"/>
      <c r="N35" s="625"/>
      <c r="O35" s="625"/>
      <c r="P35" s="625"/>
      <c r="Q35" s="626"/>
      <c r="R35" s="627">
        <v>270812</v>
      </c>
      <c r="S35" s="628"/>
      <c r="T35" s="628"/>
      <c r="U35" s="628"/>
      <c r="V35" s="628"/>
      <c r="W35" s="628"/>
      <c r="X35" s="628"/>
      <c r="Y35" s="629"/>
      <c r="Z35" s="663">
        <v>5.0999999999999996</v>
      </c>
      <c r="AA35" s="663"/>
      <c r="AB35" s="663"/>
      <c r="AC35" s="663"/>
      <c r="AD35" s="664" t="s">
        <v>132</v>
      </c>
      <c r="AE35" s="664"/>
      <c r="AF35" s="664"/>
      <c r="AG35" s="664"/>
      <c r="AH35" s="664"/>
      <c r="AI35" s="664"/>
      <c r="AJ35" s="664"/>
      <c r="AK35" s="664"/>
      <c r="AL35" s="630" t="s">
        <v>132</v>
      </c>
      <c r="AM35" s="631"/>
      <c r="AN35" s="631"/>
      <c r="AO35" s="665"/>
      <c r="AP35" s="222"/>
      <c r="AQ35" s="679" t="s">
        <v>326</v>
      </c>
      <c r="AR35" s="680"/>
      <c r="AS35" s="680"/>
      <c r="AT35" s="680"/>
      <c r="AU35" s="680"/>
      <c r="AV35" s="680"/>
      <c r="AW35" s="680"/>
      <c r="AX35" s="680"/>
      <c r="AY35" s="680"/>
      <c r="AZ35" s="680"/>
      <c r="BA35" s="680"/>
      <c r="BB35" s="680"/>
      <c r="BC35" s="680"/>
      <c r="BD35" s="680"/>
      <c r="BE35" s="680"/>
      <c r="BF35" s="681"/>
      <c r="BG35" s="679" t="s">
        <v>327</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328</v>
      </c>
      <c r="CE35" s="625"/>
      <c r="CF35" s="625"/>
      <c r="CG35" s="625"/>
      <c r="CH35" s="625"/>
      <c r="CI35" s="625"/>
      <c r="CJ35" s="625"/>
      <c r="CK35" s="625"/>
      <c r="CL35" s="625"/>
      <c r="CM35" s="625"/>
      <c r="CN35" s="625"/>
      <c r="CO35" s="625"/>
      <c r="CP35" s="625"/>
      <c r="CQ35" s="626"/>
      <c r="CR35" s="627">
        <v>55972</v>
      </c>
      <c r="CS35" s="636"/>
      <c r="CT35" s="636"/>
      <c r="CU35" s="636"/>
      <c r="CV35" s="636"/>
      <c r="CW35" s="636"/>
      <c r="CX35" s="636"/>
      <c r="CY35" s="637"/>
      <c r="CZ35" s="630">
        <v>1.2</v>
      </c>
      <c r="DA35" s="638"/>
      <c r="DB35" s="638"/>
      <c r="DC35" s="639"/>
      <c r="DD35" s="633">
        <v>13907</v>
      </c>
      <c r="DE35" s="636"/>
      <c r="DF35" s="636"/>
      <c r="DG35" s="636"/>
      <c r="DH35" s="636"/>
      <c r="DI35" s="636"/>
      <c r="DJ35" s="636"/>
      <c r="DK35" s="637"/>
      <c r="DL35" s="633">
        <v>179</v>
      </c>
      <c r="DM35" s="636"/>
      <c r="DN35" s="636"/>
      <c r="DO35" s="636"/>
      <c r="DP35" s="636"/>
      <c r="DQ35" s="636"/>
      <c r="DR35" s="636"/>
      <c r="DS35" s="636"/>
      <c r="DT35" s="636"/>
      <c r="DU35" s="636"/>
      <c r="DV35" s="637"/>
      <c r="DW35" s="630">
        <v>0</v>
      </c>
      <c r="DX35" s="638"/>
      <c r="DY35" s="638"/>
      <c r="DZ35" s="638"/>
      <c r="EA35" s="638"/>
      <c r="EB35" s="638"/>
      <c r="EC35" s="652"/>
    </row>
    <row r="36" spans="2:133" ht="11.25" customHeight="1" x14ac:dyDescent="0.2">
      <c r="B36" s="624" t="s">
        <v>329</v>
      </c>
      <c r="C36" s="625"/>
      <c r="D36" s="625"/>
      <c r="E36" s="625"/>
      <c r="F36" s="625"/>
      <c r="G36" s="625"/>
      <c r="H36" s="625"/>
      <c r="I36" s="625"/>
      <c r="J36" s="625"/>
      <c r="K36" s="625"/>
      <c r="L36" s="625"/>
      <c r="M36" s="625"/>
      <c r="N36" s="625"/>
      <c r="O36" s="625"/>
      <c r="P36" s="625"/>
      <c r="Q36" s="626"/>
      <c r="R36" s="627">
        <v>697624</v>
      </c>
      <c r="S36" s="628"/>
      <c r="T36" s="628"/>
      <c r="U36" s="628"/>
      <c r="V36" s="628"/>
      <c r="W36" s="628"/>
      <c r="X36" s="628"/>
      <c r="Y36" s="629"/>
      <c r="Z36" s="663">
        <v>13.1</v>
      </c>
      <c r="AA36" s="663"/>
      <c r="AB36" s="663"/>
      <c r="AC36" s="663"/>
      <c r="AD36" s="664" t="s">
        <v>132</v>
      </c>
      <c r="AE36" s="664"/>
      <c r="AF36" s="664"/>
      <c r="AG36" s="664"/>
      <c r="AH36" s="664"/>
      <c r="AI36" s="664"/>
      <c r="AJ36" s="664"/>
      <c r="AK36" s="664"/>
      <c r="AL36" s="630" t="s">
        <v>132</v>
      </c>
      <c r="AM36" s="631"/>
      <c r="AN36" s="631"/>
      <c r="AO36" s="665"/>
      <c r="AP36" s="222"/>
      <c r="AQ36" s="670" t="s">
        <v>330</v>
      </c>
      <c r="AR36" s="671"/>
      <c r="AS36" s="671"/>
      <c r="AT36" s="671"/>
      <c r="AU36" s="671"/>
      <c r="AV36" s="671"/>
      <c r="AW36" s="671"/>
      <c r="AX36" s="671"/>
      <c r="AY36" s="672"/>
      <c r="AZ36" s="673">
        <v>371524</v>
      </c>
      <c r="BA36" s="674"/>
      <c r="BB36" s="674"/>
      <c r="BC36" s="674"/>
      <c r="BD36" s="674"/>
      <c r="BE36" s="674"/>
      <c r="BF36" s="675"/>
      <c r="BG36" s="676" t="s">
        <v>331</v>
      </c>
      <c r="BH36" s="677"/>
      <c r="BI36" s="677"/>
      <c r="BJ36" s="677"/>
      <c r="BK36" s="677"/>
      <c r="BL36" s="677"/>
      <c r="BM36" s="677"/>
      <c r="BN36" s="677"/>
      <c r="BO36" s="677"/>
      <c r="BP36" s="677"/>
      <c r="BQ36" s="677"/>
      <c r="BR36" s="677"/>
      <c r="BS36" s="677"/>
      <c r="BT36" s="677"/>
      <c r="BU36" s="678"/>
      <c r="BV36" s="673">
        <v>25017</v>
      </c>
      <c r="BW36" s="674"/>
      <c r="BX36" s="674"/>
      <c r="BY36" s="674"/>
      <c r="BZ36" s="674"/>
      <c r="CA36" s="674"/>
      <c r="CB36" s="675"/>
      <c r="CD36" s="624" t="s">
        <v>332</v>
      </c>
      <c r="CE36" s="625"/>
      <c r="CF36" s="625"/>
      <c r="CG36" s="625"/>
      <c r="CH36" s="625"/>
      <c r="CI36" s="625"/>
      <c r="CJ36" s="625"/>
      <c r="CK36" s="625"/>
      <c r="CL36" s="625"/>
      <c r="CM36" s="625"/>
      <c r="CN36" s="625"/>
      <c r="CO36" s="625"/>
      <c r="CP36" s="625"/>
      <c r="CQ36" s="626"/>
      <c r="CR36" s="627">
        <v>507998</v>
      </c>
      <c r="CS36" s="628"/>
      <c r="CT36" s="628"/>
      <c r="CU36" s="628"/>
      <c r="CV36" s="628"/>
      <c r="CW36" s="628"/>
      <c r="CX36" s="628"/>
      <c r="CY36" s="629"/>
      <c r="CZ36" s="630">
        <v>10.9</v>
      </c>
      <c r="DA36" s="638"/>
      <c r="DB36" s="638"/>
      <c r="DC36" s="639"/>
      <c r="DD36" s="633">
        <v>418275</v>
      </c>
      <c r="DE36" s="628"/>
      <c r="DF36" s="628"/>
      <c r="DG36" s="628"/>
      <c r="DH36" s="628"/>
      <c r="DI36" s="628"/>
      <c r="DJ36" s="628"/>
      <c r="DK36" s="629"/>
      <c r="DL36" s="633">
        <v>219770</v>
      </c>
      <c r="DM36" s="628"/>
      <c r="DN36" s="628"/>
      <c r="DO36" s="628"/>
      <c r="DP36" s="628"/>
      <c r="DQ36" s="628"/>
      <c r="DR36" s="628"/>
      <c r="DS36" s="628"/>
      <c r="DT36" s="628"/>
      <c r="DU36" s="628"/>
      <c r="DV36" s="629"/>
      <c r="DW36" s="630">
        <v>10.8</v>
      </c>
      <c r="DX36" s="638"/>
      <c r="DY36" s="638"/>
      <c r="DZ36" s="638"/>
      <c r="EA36" s="638"/>
      <c r="EB36" s="638"/>
      <c r="EC36" s="652"/>
    </row>
    <row r="37" spans="2:133" ht="11.25" customHeight="1" x14ac:dyDescent="0.2">
      <c r="B37" s="624" t="s">
        <v>333</v>
      </c>
      <c r="C37" s="625"/>
      <c r="D37" s="625"/>
      <c r="E37" s="625"/>
      <c r="F37" s="625"/>
      <c r="G37" s="625"/>
      <c r="H37" s="625"/>
      <c r="I37" s="625"/>
      <c r="J37" s="625"/>
      <c r="K37" s="625"/>
      <c r="L37" s="625"/>
      <c r="M37" s="625"/>
      <c r="N37" s="625"/>
      <c r="O37" s="625"/>
      <c r="P37" s="625"/>
      <c r="Q37" s="626"/>
      <c r="R37" s="627">
        <v>29995</v>
      </c>
      <c r="S37" s="628"/>
      <c r="T37" s="628"/>
      <c r="U37" s="628"/>
      <c r="V37" s="628"/>
      <c r="W37" s="628"/>
      <c r="X37" s="628"/>
      <c r="Y37" s="629"/>
      <c r="Z37" s="663">
        <v>0.6</v>
      </c>
      <c r="AA37" s="663"/>
      <c r="AB37" s="663"/>
      <c r="AC37" s="663"/>
      <c r="AD37" s="664">
        <v>9</v>
      </c>
      <c r="AE37" s="664"/>
      <c r="AF37" s="664"/>
      <c r="AG37" s="664"/>
      <c r="AH37" s="664"/>
      <c r="AI37" s="664"/>
      <c r="AJ37" s="664"/>
      <c r="AK37" s="664"/>
      <c r="AL37" s="630">
        <v>0</v>
      </c>
      <c r="AM37" s="631"/>
      <c r="AN37" s="631"/>
      <c r="AO37" s="665"/>
      <c r="AQ37" s="658" t="s">
        <v>334</v>
      </c>
      <c r="AR37" s="659"/>
      <c r="AS37" s="659"/>
      <c r="AT37" s="659"/>
      <c r="AU37" s="659"/>
      <c r="AV37" s="659"/>
      <c r="AW37" s="659"/>
      <c r="AX37" s="659"/>
      <c r="AY37" s="660"/>
      <c r="AZ37" s="627">
        <v>93749</v>
      </c>
      <c r="BA37" s="628"/>
      <c r="BB37" s="628"/>
      <c r="BC37" s="628"/>
      <c r="BD37" s="636"/>
      <c r="BE37" s="636"/>
      <c r="BF37" s="661"/>
      <c r="BG37" s="624" t="s">
        <v>335</v>
      </c>
      <c r="BH37" s="625"/>
      <c r="BI37" s="625"/>
      <c r="BJ37" s="625"/>
      <c r="BK37" s="625"/>
      <c r="BL37" s="625"/>
      <c r="BM37" s="625"/>
      <c r="BN37" s="625"/>
      <c r="BO37" s="625"/>
      <c r="BP37" s="625"/>
      <c r="BQ37" s="625"/>
      <c r="BR37" s="625"/>
      <c r="BS37" s="625"/>
      <c r="BT37" s="625"/>
      <c r="BU37" s="626"/>
      <c r="BV37" s="627">
        <v>17824</v>
      </c>
      <c r="BW37" s="628"/>
      <c r="BX37" s="628"/>
      <c r="BY37" s="628"/>
      <c r="BZ37" s="628"/>
      <c r="CA37" s="628"/>
      <c r="CB37" s="662"/>
      <c r="CD37" s="624" t="s">
        <v>336</v>
      </c>
      <c r="CE37" s="625"/>
      <c r="CF37" s="625"/>
      <c r="CG37" s="625"/>
      <c r="CH37" s="625"/>
      <c r="CI37" s="625"/>
      <c r="CJ37" s="625"/>
      <c r="CK37" s="625"/>
      <c r="CL37" s="625"/>
      <c r="CM37" s="625"/>
      <c r="CN37" s="625"/>
      <c r="CO37" s="625"/>
      <c r="CP37" s="625"/>
      <c r="CQ37" s="626"/>
      <c r="CR37" s="627">
        <v>157995</v>
      </c>
      <c r="CS37" s="636"/>
      <c r="CT37" s="636"/>
      <c r="CU37" s="636"/>
      <c r="CV37" s="636"/>
      <c r="CW37" s="636"/>
      <c r="CX37" s="636"/>
      <c r="CY37" s="637"/>
      <c r="CZ37" s="630">
        <v>3.4</v>
      </c>
      <c r="DA37" s="638"/>
      <c r="DB37" s="638"/>
      <c r="DC37" s="639"/>
      <c r="DD37" s="633">
        <v>157953</v>
      </c>
      <c r="DE37" s="636"/>
      <c r="DF37" s="636"/>
      <c r="DG37" s="636"/>
      <c r="DH37" s="636"/>
      <c r="DI37" s="636"/>
      <c r="DJ37" s="636"/>
      <c r="DK37" s="637"/>
      <c r="DL37" s="633">
        <v>143037</v>
      </c>
      <c r="DM37" s="636"/>
      <c r="DN37" s="636"/>
      <c r="DO37" s="636"/>
      <c r="DP37" s="636"/>
      <c r="DQ37" s="636"/>
      <c r="DR37" s="636"/>
      <c r="DS37" s="636"/>
      <c r="DT37" s="636"/>
      <c r="DU37" s="636"/>
      <c r="DV37" s="637"/>
      <c r="DW37" s="630">
        <v>7</v>
      </c>
      <c r="DX37" s="638"/>
      <c r="DY37" s="638"/>
      <c r="DZ37" s="638"/>
      <c r="EA37" s="638"/>
      <c r="EB37" s="638"/>
      <c r="EC37" s="652"/>
    </row>
    <row r="38" spans="2:133" ht="11.25" customHeight="1" x14ac:dyDescent="0.2">
      <c r="B38" s="624" t="s">
        <v>337</v>
      </c>
      <c r="C38" s="625"/>
      <c r="D38" s="625"/>
      <c r="E38" s="625"/>
      <c r="F38" s="625"/>
      <c r="G38" s="625"/>
      <c r="H38" s="625"/>
      <c r="I38" s="625"/>
      <c r="J38" s="625"/>
      <c r="K38" s="625"/>
      <c r="L38" s="625"/>
      <c r="M38" s="625"/>
      <c r="N38" s="625"/>
      <c r="O38" s="625"/>
      <c r="P38" s="625"/>
      <c r="Q38" s="626"/>
      <c r="R38" s="627">
        <v>429900</v>
      </c>
      <c r="S38" s="628"/>
      <c r="T38" s="628"/>
      <c r="U38" s="628"/>
      <c r="V38" s="628"/>
      <c r="W38" s="628"/>
      <c r="X38" s="628"/>
      <c r="Y38" s="629"/>
      <c r="Z38" s="663">
        <v>8</v>
      </c>
      <c r="AA38" s="663"/>
      <c r="AB38" s="663"/>
      <c r="AC38" s="663"/>
      <c r="AD38" s="664" t="s">
        <v>132</v>
      </c>
      <c r="AE38" s="664"/>
      <c r="AF38" s="664"/>
      <c r="AG38" s="664"/>
      <c r="AH38" s="664"/>
      <c r="AI38" s="664"/>
      <c r="AJ38" s="664"/>
      <c r="AK38" s="664"/>
      <c r="AL38" s="630" t="s">
        <v>132</v>
      </c>
      <c r="AM38" s="631"/>
      <c r="AN38" s="631"/>
      <c r="AO38" s="665"/>
      <c r="AQ38" s="658" t="s">
        <v>338</v>
      </c>
      <c r="AR38" s="659"/>
      <c r="AS38" s="659"/>
      <c r="AT38" s="659"/>
      <c r="AU38" s="659"/>
      <c r="AV38" s="659"/>
      <c r="AW38" s="659"/>
      <c r="AX38" s="659"/>
      <c r="AY38" s="660"/>
      <c r="AZ38" s="627">
        <v>88365</v>
      </c>
      <c r="BA38" s="628"/>
      <c r="BB38" s="628"/>
      <c r="BC38" s="628"/>
      <c r="BD38" s="636"/>
      <c r="BE38" s="636"/>
      <c r="BF38" s="661"/>
      <c r="BG38" s="624" t="s">
        <v>339</v>
      </c>
      <c r="BH38" s="625"/>
      <c r="BI38" s="625"/>
      <c r="BJ38" s="625"/>
      <c r="BK38" s="625"/>
      <c r="BL38" s="625"/>
      <c r="BM38" s="625"/>
      <c r="BN38" s="625"/>
      <c r="BO38" s="625"/>
      <c r="BP38" s="625"/>
      <c r="BQ38" s="625"/>
      <c r="BR38" s="625"/>
      <c r="BS38" s="625"/>
      <c r="BT38" s="625"/>
      <c r="BU38" s="626"/>
      <c r="BV38" s="627">
        <v>441</v>
      </c>
      <c r="BW38" s="628"/>
      <c r="BX38" s="628"/>
      <c r="BY38" s="628"/>
      <c r="BZ38" s="628"/>
      <c r="CA38" s="628"/>
      <c r="CB38" s="662"/>
      <c r="CD38" s="624" t="s">
        <v>340</v>
      </c>
      <c r="CE38" s="625"/>
      <c r="CF38" s="625"/>
      <c r="CG38" s="625"/>
      <c r="CH38" s="625"/>
      <c r="CI38" s="625"/>
      <c r="CJ38" s="625"/>
      <c r="CK38" s="625"/>
      <c r="CL38" s="625"/>
      <c r="CM38" s="625"/>
      <c r="CN38" s="625"/>
      <c r="CO38" s="625"/>
      <c r="CP38" s="625"/>
      <c r="CQ38" s="626"/>
      <c r="CR38" s="627">
        <v>371524</v>
      </c>
      <c r="CS38" s="628"/>
      <c r="CT38" s="628"/>
      <c r="CU38" s="628"/>
      <c r="CV38" s="628"/>
      <c r="CW38" s="628"/>
      <c r="CX38" s="628"/>
      <c r="CY38" s="629"/>
      <c r="CZ38" s="630">
        <v>8</v>
      </c>
      <c r="DA38" s="638"/>
      <c r="DB38" s="638"/>
      <c r="DC38" s="639"/>
      <c r="DD38" s="633">
        <v>352814</v>
      </c>
      <c r="DE38" s="628"/>
      <c r="DF38" s="628"/>
      <c r="DG38" s="628"/>
      <c r="DH38" s="628"/>
      <c r="DI38" s="628"/>
      <c r="DJ38" s="628"/>
      <c r="DK38" s="629"/>
      <c r="DL38" s="633">
        <v>251592</v>
      </c>
      <c r="DM38" s="628"/>
      <c r="DN38" s="628"/>
      <c r="DO38" s="628"/>
      <c r="DP38" s="628"/>
      <c r="DQ38" s="628"/>
      <c r="DR38" s="628"/>
      <c r="DS38" s="628"/>
      <c r="DT38" s="628"/>
      <c r="DU38" s="628"/>
      <c r="DV38" s="629"/>
      <c r="DW38" s="630">
        <v>12.3</v>
      </c>
      <c r="DX38" s="638"/>
      <c r="DY38" s="638"/>
      <c r="DZ38" s="638"/>
      <c r="EA38" s="638"/>
      <c r="EB38" s="638"/>
      <c r="EC38" s="652"/>
    </row>
    <row r="39" spans="2:133" ht="11.25" customHeight="1" x14ac:dyDescent="0.2">
      <c r="B39" s="624" t="s">
        <v>341</v>
      </c>
      <c r="C39" s="625"/>
      <c r="D39" s="625"/>
      <c r="E39" s="625"/>
      <c r="F39" s="625"/>
      <c r="G39" s="625"/>
      <c r="H39" s="625"/>
      <c r="I39" s="625"/>
      <c r="J39" s="625"/>
      <c r="K39" s="625"/>
      <c r="L39" s="625"/>
      <c r="M39" s="625"/>
      <c r="N39" s="625"/>
      <c r="O39" s="625"/>
      <c r="P39" s="625"/>
      <c r="Q39" s="626"/>
      <c r="R39" s="627" t="s">
        <v>132</v>
      </c>
      <c r="S39" s="628"/>
      <c r="T39" s="628"/>
      <c r="U39" s="628"/>
      <c r="V39" s="628"/>
      <c r="W39" s="628"/>
      <c r="X39" s="628"/>
      <c r="Y39" s="629"/>
      <c r="Z39" s="663" t="s">
        <v>132</v>
      </c>
      <c r="AA39" s="663"/>
      <c r="AB39" s="663"/>
      <c r="AC39" s="663"/>
      <c r="AD39" s="664" t="s">
        <v>132</v>
      </c>
      <c r="AE39" s="664"/>
      <c r="AF39" s="664"/>
      <c r="AG39" s="664"/>
      <c r="AH39" s="664"/>
      <c r="AI39" s="664"/>
      <c r="AJ39" s="664"/>
      <c r="AK39" s="664"/>
      <c r="AL39" s="630" t="s">
        <v>132</v>
      </c>
      <c r="AM39" s="631"/>
      <c r="AN39" s="631"/>
      <c r="AO39" s="665"/>
      <c r="AQ39" s="658" t="s">
        <v>342</v>
      </c>
      <c r="AR39" s="659"/>
      <c r="AS39" s="659"/>
      <c r="AT39" s="659"/>
      <c r="AU39" s="659"/>
      <c r="AV39" s="659"/>
      <c r="AW39" s="659"/>
      <c r="AX39" s="659"/>
      <c r="AY39" s="660"/>
      <c r="AZ39" s="627" t="s">
        <v>148</v>
      </c>
      <c r="BA39" s="628"/>
      <c r="BB39" s="628"/>
      <c r="BC39" s="628"/>
      <c r="BD39" s="636"/>
      <c r="BE39" s="636"/>
      <c r="BF39" s="661"/>
      <c r="BG39" s="624" t="s">
        <v>343</v>
      </c>
      <c r="BH39" s="625"/>
      <c r="BI39" s="625"/>
      <c r="BJ39" s="625"/>
      <c r="BK39" s="625"/>
      <c r="BL39" s="625"/>
      <c r="BM39" s="625"/>
      <c r="BN39" s="625"/>
      <c r="BO39" s="625"/>
      <c r="BP39" s="625"/>
      <c r="BQ39" s="625"/>
      <c r="BR39" s="625"/>
      <c r="BS39" s="625"/>
      <c r="BT39" s="625"/>
      <c r="BU39" s="626"/>
      <c r="BV39" s="627">
        <v>669</v>
      </c>
      <c r="BW39" s="628"/>
      <c r="BX39" s="628"/>
      <c r="BY39" s="628"/>
      <c r="BZ39" s="628"/>
      <c r="CA39" s="628"/>
      <c r="CB39" s="662"/>
      <c r="CD39" s="624" t="s">
        <v>344</v>
      </c>
      <c r="CE39" s="625"/>
      <c r="CF39" s="625"/>
      <c r="CG39" s="625"/>
      <c r="CH39" s="625"/>
      <c r="CI39" s="625"/>
      <c r="CJ39" s="625"/>
      <c r="CK39" s="625"/>
      <c r="CL39" s="625"/>
      <c r="CM39" s="625"/>
      <c r="CN39" s="625"/>
      <c r="CO39" s="625"/>
      <c r="CP39" s="625"/>
      <c r="CQ39" s="626"/>
      <c r="CR39" s="627">
        <v>336814</v>
      </c>
      <c r="CS39" s="636"/>
      <c r="CT39" s="636"/>
      <c r="CU39" s="636"/>
      <c r="CV39" s="636"/>
      <c r="CW39" s="636"/>
      <c r="CX39" s="636"/>
      <c r="CY39" s="637"/>
      <c r="CZ39" s="630">
        <v>7.2</v>
      </c>
      <c r="DA39" s="638"/>
      <c r="DB39" s="638"/>
      <c r="DC39" s="639"/>
      <c r="DD39" s="633">
        <v>218000</v>
      </c>
      <c r="DE39" s="636"/>
      <c r="DF39" s="636"/>
      <c r="DG39" s="636"/>
      <c r="DH39" s="636"/>
      <c r="DI39" s="636"/>
      <c r="DJ39" s="636"/>
      <c r="DK39" s="637"/>
      <c r="DL39" s="633" t="s">
        <v>132</v>
      </c>
      <c r="DM39" s="636"/>
      <c r="DN39" s="636"/>
      <c r="DO39" s="636"/>
      <c r="DP39" s="636"/>
      <c r="DQ39" s="636"/>
      <c r="DR39" s="636"/>
      <c r="DS39" s="636"/>
      <c r="DT39" s="636"/>
      <c r="DU39" s="636"/>
      <c r="DV39" s="637"/>
      <c r="DW39" s="630" t="s">
        <v>132</v>
      </c>
      <c r="DX39" s="638"/>
      <c r="DY39" s="638"/>
      <c r="DZ39" s="638"/>
      <c r="EA39" s="638"/>
      <c r="EB39" s="638"/>
      <c r="EC39" s="652"/>
    </row>
    <row r="40" spans="2:133" ht="11.25" customHeight="1" x14ac:dyDescent="0.2">
      <c r="B40" s="624" t="s">
        <v>345</v>
      </c>
      <c r="C40" s="625"/>
      <c r="D40" s="625"/>
      <c r="E40" s="625"/>
      <c r="F40" s="625"/>
      <c r="G40" s="625"/>
      <c r="H40" s="625"/>
      <c r="I40" s="625"/>
      <c r="J40" s="625"/>
      <c r="K40" s="625"/>
      <c r="L40" s="625"/>
      <c r="M40" s="625"/>
      <c r="N40" s="625"/>
      <c r="O40" s="625"/>
      <c r="P40" s="625"/>
      <c r="Q40" s="626"/>
      <c r="R40" s="627">
        <v>15700</v>
      </c>
      <c r="S40" s="628"/>
      <c r="T40" s="628"/>
      <c r="U40" s="628"/>
      <c r="V40" s="628"/>
      <c r="W40" s="628"/>
      <c r="X40" s="628"/>
      <c r="Y40" s="629"/>
      <c r="Z40" s="663">
        <v>0.3</v>
      </c>
      <c r="AA40" s="663"/>
      <c r="AB40" s="663"/>
      <c r="AC40" s="663"/>
      <c r="AD40" s="664" t="s">
        <v>132</v>
      </c>
      <c r="AE40" s="664"/>
      <c r="AF40" s="664"/>
      <c r="AG40" s="664"/>
      <c r="AH40" s="664"/>
      <c r="AI40" s="664"/>
      <c r="AJ40" s="664"/>
      <c r="AK40" s="664"/>
      <c r="AL40" s="630" t="s">
        <v>132</v>
      </c>
      <c r="AM40" s="631"/>
      <c r="AN40" s="631"/>
      <c r="AO40" s="665"/>
      <c r="AQ40" s="658" t="s">
        <v>346</v>
      </c>
      <c r="AR40" s="659"/>
      <c r="AS40" s="659"/>
      <c r="AT40" s="659"/>
      <c r="AU40" s="659"/>
      <c r="AV40" s="659"/>
      <c r="AW40" s="659"/>
      <c r="AX40" s="659"/>
      <c r="AY40" s="660"/>
      <c r="AZ40" s="627" t="s">
        <v>132</v>
      </c>
      <c r="BA40" s="628"/>
      <c r="BB40" s="628"/>
      <c r="BC40" s="628"/>
      <c r="BD40" s="636"/>
      <c r="BE40" s="636"/>
      <c r="BF40" s="661"/>
      <c r="BG40" s="666" t="s">
        <v>347</v>
      </c>
      <c r="BH40" s="667"/>
      <c r="BI40" s="667"/>
      <c r="BJ40" s="667"/>
      <c r="BK40" s="667"/>
      <c r="BL40" s="223"/>
      <c r="BM40" s="625" t="s">
        <v>348</v>
      </c>
      <c r="BN40" s="625"/>
      <c r="BO40" s="625"/>
      <c r="BP40" s="625"/>
      <c r="BQ40" s="625"/>
      <c r="BR40" s="625"/>
      <c r="BS40" s="625"/>
      <c r="BT40" s="625"/>
      <c r="BU40" s="626"/>
      <c r="BV40" s="627">
        <v>79</v>
      </c>
      <c r="BW40" s="628"/>
      <c r="BX40" s="628"/>
      <c r="BY40" s="628"/>
      <c r="BZ40" s="628"/>
      <c r="CA40" s="628"/>
      <c r="CB40" s="662"/>
      <c r="CD40" s="624" t="s">
        <v>349</v>
      </c>
      <c r="CE40" s="625"/>
      <c r="CF40" s="625"/>
      <c r="CG40" s="625"/>
      <c r="CH40" s="625"/>
      <c r="CI40" s="625"/>
      <c r="CJ40" s="625"/>
      <c r="CK40" s="625"/>
      <c r="CL40" s="625"/>
      <c r="CM40" s="625"/>
      <c r="CN40" s="625"/>
      <c r="CO40" s="625"/>
      <c r="CP40" s="625"/>
      <c r="CQ40" s="626"/>
      <c r="CR40" s="627">
        <v>5000</v>
      </c>
      <c r="CS40" s="628"/>
      <c r="CT40" s="628"/>
      <c r="CU40" s="628"/>
      <c r="CV40" s="628"/>
      <c r="CW40" s="628"/>
      <c r="CX40" s="628"/>
      <c r="CY40" s="629"/>
      <c r="CZ40" s="630">
        <v>0.1</v>
      </c>
      <c r="DA40" s="638"/>
      <c r="DB40" s="638"/>
      <c r="DC40" s="639"/>
      <c r="DD40" s="633" t="s">
        <v>132</v>
      </c>
      <c r="DE40" s="628"/>
      <c r="DF40" s="628"/>
      <c r="DG40" s="628"/>
      <c r="DH40" s="628"/>
      <c r="DI40" s="628"/>
      <c r="DJ40" s="628"/>
      <c r="DK40" s="629"/>
      <c r="DL40" s="633" t="s">
        <v>132</v>
      </c>
      <c r="DM40" s="628"/>
      <c r="DN40" s="628"/>
      <c r="DO40" s="628"/>
      <c r="DP40" s="628"/>
      <c r="DQ40" s="628"/>
      <c r="DR40" s="628"/>
      <c r="DS40" s="628"/>
      <c r="DT40" s="628"/>
      <c r="DU40" s="628"/>
      <c r="DV40" s="629"/>
      <c r="DW40" s="630" t="s">
        <v>132</v>
      </c>
      <c r="DX40" s="638"/>
      <c r="DY40" s="638"/>
      <c r="DZ40" s="638"/>
      <c r="EA40" s="638"/>
      <c r="EB40" s="638"/>
      <c r="EC40" s="652"/>
    </row>
    <row r="41" spans="2:133" ht="11.25" customHeight="1" x14ac:dyDescent="0.2">
      <c r="B41" s="608" t="s">
        <v>350</v>
      </c>
      <c r="C41" s="609"/>
      <c r="D41" s="609"/>
      <c r="E41" s="609"/>
      <c r="F41" s="609"/>
      <c r="G41" s="609"/>
      <c r="H41" s="609"/>
      <c r="I41" s="609"/>
      <c r="J41" s="609"/>
      <c r="K41" s="609"/>
      <c r="L41" s="609"/>
      <c r="M41" s="609"/>
      <c r="N41" s="609"/>
      <c r="O41" s="609"/>
      <c r="P41" s="609"/>
      <c r="Q41" s="610"/>
      <c r="R41" s="611">
        <v>5343308</v>
      </c>
      <c r="S41" s="649"/>
      <c r="T41" s="649"/>
      <c r="U41" s="649"/>
      <c r="V41" s="649"/>
      <c r="W41" s="649"/>
      <c r="X41" s="649"/>
      <c r="Y41" s="653"/>
      <c r="Z41" s="654">
        <v>100</v>
      </c>
      <c r="AA41" s="654"/>
      <c r="AB41" s="654"/>
      <c r="AC41" s="654"/>
      <c r="AD41" s="655">
        <v>2024112</v>
      </c>
      <c r="AE41" s="655"/>
      <c r="AF41" s="655"/>
      <c r="AG41" s="655"/>
      <c r="AH41" s="655"/>
      <c r="AI41" s="655"/>
      <c r="AJ41" s="655"/>
      <c r="AK41" s="655"/>
      <c r="AL41" s="614">
        <v>100</v>
      </c>
      <c r="AM41" s="656"/>
      <c r="AN41" s="656"/>
      <c r="AO41" s="657"/>
      <c r="AQ41" s="658" t="s">
        <v>351</v>
      </c>
      <c r="AR41" s="659"/>
      <c r="AS41" s="659"/>
      <c r="AT41" s="659"/>
      <c r="AU41" s="659"/>
      <c r="AV41" s="659"/>
      <c r="AW41" s="659"/>
      <c r="AX41" s="659"/>
      <c r="AY41" s="660"/>
      <c r="AZ41" s="627">
        <v>27247</v>
      </c>
      <c r="BA41" s="628"/>
      <c r="BB41" s="628"/>
      <c r="BC41" s="628"/>
      <c r="BD41" s="636"/>
      <c r="BE41" s="636"/>
      <c r="BF41" s="661"/>
      <c r="BG41" s="666"/>
      <c r="BH41" s="667"/>
      <c r="BI41" s="667"/>
      <c r="BJ41" s="667"/>
      <c r="BK41" s="667"/>
      <c r="BL41" s="223"/>
      <c r="BM41" s="625" t="s">
        <v>352</v>
      </c>
      <c r="BN41" s="625"/>
      <c r="BO41" s="625"/>
      <c r="BP41" s="625"/>
      <c r="BQ41" s="625"/>
      <c r="BR41" s="625"/>
      <c r="BS41" s="625"/>
      <c r="BT41" s="625"/>
      <c r="BU41" s="626"/>
      <c r="BV41" s="627" t="s">
        <v>132</v>
      </c>
      <c r="BW41" s="628"/>
      <c r="BX41" s="628"/>
      <c r="BY41" s="628"/>
      <c r="BZ41" s="628"/>
      <c r="CA41" s="628"/>
      <c r="CB41" s="662"/>
      <c r="CD41" s="624" t="s">
        <v>353</v>
      </c>
      <c r="CE41" s="625"/>
      <c r="CF41" s="625"/>
      <c r="CG41" s="625"/>
      <c r="CH41" s="625"/>
      <c r="CI41" s="625"/>
      <c r="CJ41" s="625"/>
      <c r="CK41" s="625"/>
      <c r="CL41" s="625"/>
      <c r="CM41" s="625"/>
      <c r="CN41" s="625"/>
      <c r="CO41" s="625"/>
      <c r="CP41" s="625"/>
      <c r="CQ41" s="626"/>
      <c r="CR41" s="627" t="s">
        <v>354</v>
      </c>
      <c r="CS41" s="636"/>
      <c r="CT41" s="636"/>
      <c r="CU41" s="636"/>
      <c r="CV41" s="636"/>
      <c r="CW41" s="636"/>
      <c r="CX41" s="636"/>
      <c r="CY41" s="637"/>
      <c r="CZ41" s="630" t="s">
        <v>132</v>
      </c>
      <c r="DA41" s="638"/>
      <c r="DB41" s="638"/>
      <c r="DC41" s="639"/>
      <c r="DD41" s="633" t="s">
        <v>132</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2">
      <c r="AQ42" s="646" t="s">
        <v>355</v>
      </c>
      <c r="AR42" s="647"/>
      <c r="AS42" s="647"/>
      <c r="AT42" s="647"/>
      <c r="AU42" s="647"/>
      <c r="AV42" s="647"/>
      <c r="AW42" s="647"/>
      <c r="AX42" s="647"/>
      <c r="AY42" s="648"/>
      <c r="AZ42" s="611">
        <v>162163</v>
      </c>
      <c r="BA42" s="649"/>
      <c r="BB42" s="649"/>
      <c r="BC42" s="649"/>
      <c r="BD42" s="612"/>
      <c r="BE42" s="612"/>
      <c r="BF42" s="650"/>
      <c r="BG42" s="668"/>
      <c r="BH42" s="669"/>
      <c r="BI42" s="669"/>
      <c r="BJ42" s="669"/>
      <c r="BK42" s="669"/>
      <c r="BL42" s="224"/>
      <c r="BM42" s="609" t="s">
        <v>356</v>
      </c>
      <c r="BN42" s="609"/>
      <c r="BO42" s="609"/>
      <c r="BP42" s="609"/>
      <c r="BQ42" s="609"/>
      <c r="BR42" s="609"/>
      <c r="BS42" s="609"/>
      <c r="BT42" s="609"/>
      <c r="BU42" s="610"/>
      <c r="BV42" s="611">
        <v>414</v>
      </c>
      <c r="BW42" s="649"/>
      <c r="BX42" s="649"/>
      <c r="BY42" s="649"/>
      <c r="BZ42" s="649"/>
      <c r="CA42" s="649"/>
      <c r="CB42" s="651"/>
      <c r="CD42" s="624" t="s">
        <v>357</v>
      </c>
      <c r="CE42" s="625"/>
      <c r="CF42" s="625"/>
      <c r="CG42" s="625"/>
      <c r="CH42" s="625"/>
      <c r="CI42" s="625"/>
      <c r="CJ42" s="625"/>
      <c r="CK42" s="625"/>
      <c r="CL42" s="625"/>
      <c r="CM42" s="625"/>
      <c r="CN42" s="625"/>
      <c r="CO42" s="625"/>
      <c r="CP42" s="625"/>
      <c r="CQ42" s="626"/>
      <c r="CR42" s="627">
        <v>1465215</v>
      </c>
      <c r="CS42" s="636"/>
      <c r="CT42" s="636"/>
      <c r="CU42" s="636"/>
      <c r="CV42" s="636"/>
      <c r="CW42" s="636"/>
      <c r="CX42" s="636"/>
      <c r="CY42" s="637"/>
      <c r="CZ42" s="630">
        <v>31.4</v>
      </c>
      <c r="DA42" s="638"/>
      <c r="DB42" s="638"/>
      <c r="DC42" s="639"/>
      <c r="DD42" s="633">
        <v>118796</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2">
      <c r="B43" s="214" t="s">
        <v>358</v>
      </c>
      <c r="CD43" s="624" t="s">
        <v>359</v>
      </c>
      <c r="CE43" s="625"/>
      <c r="CF43" s="625"/>
      <c r="CG43" s="625"/>
      <c r="CH43" s="625"/>
      <c r="CI43" s="625"/>
      <c r="CJ43" s="625"/>
      <c r="CK43" s="625"/>
      <c r="CL43" s="625"/>
      <c r="CM43" s="625"/>
      <c r="CN43" s="625"/>
      <c r="CO43" s="625"/>
      <c r="CP43" s="625"/>
      <c r="CQ43" s="626"/>
      <c r="CR43" s="627" t="s">
        <v>132</v>
      </c>
      <c r="CS43" s="636"/>
      <c r="CT43" s="636"/>
      <c r="CU43" s="636"/>
      <c r="CV43" s="636"/>
      <c r="CW43" s="636"/>
      <c r="CX43" s="636"/>
      <c r="CY43" s="637"/>
      <c r="CZ43" s="630" t="s">
        <v>132</v>
      </c>
      <c r="DA43" s="638"/>
      <c r="DB43" s="638"/>
      <c r="DC43" s="639"/>
      <c r="DD43" s="633" t="s">
        <v>354</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2">
      <c r="B44" s="634" t="s">
        <v>360</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306</v>
      </c>
      <c r="CE44" s="641"/>
      <c r="CF44" s="624" t="s">
        <v>361</v>
      </c>
      <c r="CG44" s="625"/>
      <c r="CH44" s="625"/>
      <c r="CI44" s="625"/>
      <c r="CJ44" s="625"/>
      <c r="CK44" s="625"/>
      <c r="CL44" s="625"/>
      <c r="CM44" s="625"/>
      <c r="CN44" s="625"/>
      <c r="CO44" s="625"/>
      <c r="CP44" s="625"/>
      <c r="CQ44" s="626"/>
      <c r="CR44" s="627">
        <v>545699</v>
      </c>
      <c r="CS44" s="628"/>
      <c r="CT44" s="628"/>
      <c r="CU44" s="628"/>
      <c r="CV44" s="628"/>
      <c r="CW44" s="628"/>
      <c r="CX44" s="628"/>
      <c r="CY44" s="629"/>
      <c r="CZ44" s="630">
        <v>11.7</v>
      </c>
      <c r="DA44" s="631"/>
      <c r="DB44" s="631"/>
      <c r="DC44" s="632"/>
      <c r="DD44" s="633">
        <v>76707</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2">
      <c r="B45" s="634" t="s">
        <v>362</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363</v>
      </c>
      <c r="CG45" s="625"/>
      <c r="CH45" s="625"/>
      <c r="CI45" s="625"/>
      <c r="CJ45" s="625"/>
      <c r="CK45" s="625"/>
      <c r="CL45" s="625"/>
      <c r="CM45" s="625"/>
      <c r="CN45" s="625"/>
      <c r="CO45" s="625"/>
      <c r="CP45" s="625"/>
      <c r="CQ45" s="626"/>
      <c r="CR45" s="627">
        <v>71393</v>
      </c>
      <c r="CS45" s="636"/>
      <c r="CT45" s="636"/>
      <c r="CU45" s="636"/>
      <c r="CV45" s="636"/>
      <c r="CW45" s="636"/>
      <c r="CX45" s="636"/>
      <c r="CY45" s="637"/>
      <c r="CZ45" s="630">
        <v>1.5</v>
      </c>
      <c r="DA45" s="638"/>
      <c r="DB45" s="638"/>
      <c r="DC45" s="639"/>
      <c r="DD45" s="633">
        <v>3106</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2">
      <c r="B46" s="225"/>
      <c r="CD46" s="642"/>
      <c r="CE46" s="643"/>
      <c r="CF46" s="624" t="s">
        <v>364</v>
      </c>
      <c r="CG46" s="625"/>
      <c r="CH46" s="625"/>
      <c r="CI46" s="625"/>
      <c r="CJ46" s="625"/>
      <c r="CK46" s="625"/>
      <c r="CL46" s="625"/>
      <c r="CM46" s="625"/>
      <c r="CN46" s="625"/>
      <c r="CO46" s="625"/>
      <c r="CP46" s="625"/>
      <c r="CQ46" s="626"/>
      <c r="CR46" s="627">
        <v>292238</v>
      </c>
      <c r="CS46" s="628"/>
      <c r="CT46" s="628"/>
      <c r="CU46" s="628"/>
      <c r="CV46" s="628"/>
      <c r="CW46" s="628"/>
      <c r="CX46" s="628"/>
      <c r="CY46" s="629"/>
      <c r="CZ46" s="630">
        <v>6.3</v>
      </c>
      <c r="DA46" s="631"/>
      <c r="DB46" s="631"/>
      <c r="DC46" s="632"/>
      <c r="DD46" s="633">
        <v>73420</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2">
      <c r="B47" s="225"/>
      <c r="CD47" s="642"/>
      <c r="CE47" s="643"/>
      <c r="CF47" s="624" t="s">
        <v>365</v>
      </c>
      <c r="CG47" s="625"/>
      <c r="CH47" s="625"/>
      <c r="CI47" s="625"/>
      <c r="CJ47" s="625"/>
      <c r="CK47" s="625"/>
      <c r="CL47" s="625"/>
      <c r="CM47" s="625"/>
      <c r="CN47" s="625"/>
      <c r="CO47" s="625"/>
      <c r="CP47" s="625"/>
      <c r="CQ47" s="626"/>
      <c r="CR47" s="627">
        <v>919516</v>
      </c>
      <c r="CS47" s="636"/>
      <c r="CT47" s="636"/>
      <c r="CU47" s="636"/>
      <c r="CV47" s="636"/>
      <c r="CW47" s="636"/>
      <c r="CX47" s="636"/>
      <c r="CY47" s="637"/>
      <c r="CZ47" s="630">
        <v>19.7</v>
      </c>
      <c r="DA47" s="638"/>
      <c r="DB47" s="638"/>
      <c r="DC47" s="639"/>
      <c r="DD47" s="633">
        <v>42089</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ht="11" x14ac:dyDescent="0.2">
      <c r="B48" s="225"/>
      <c r="CD48" s="644"/>
      <c r="CE48" s="645"/>
      <c r="CF48" s="624" t="s">
        <v>366</v>
      </c>
      <c r="CG48" s="625"/>
      <c r="CH48" s="625"/>
      <c r="CI48" s="625"/>
      <c r="CJ48" s="625"/>
      <c r="CK48" s="625"/>
      <c r="CL48" s="625"/>
      <c r="CM48" s="625"/>
      <c r="CN48" s="625"/>
      <c r="CO48" s="625"/>
      <c r="CP48" s="625"/>
      <c r="CQ48" s="626"/>
      <c r="CR48" s="627" t="s">
        <v>132</v>
      </c>
      <c r="CS48" s="628"/>
      <c r="CT48" s="628"/>
      <c r="CU48" s="628"/>
      <c r="CV48" s="628"/>
      <c r="CW48" s="628"/>
      <c r="CX48" s="628"/>
      <c r="CY48" s="629"/>
      <c r="CZ48" s="630" t="s">
        <v>354</v>
      </c>
      <c r="DA48" s="631"/>
      <c r="DB48" s="631"/>
      <c r="DC48" s="632"/>
      <c r="DD48" s="633" t="s">
        <v>354</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2">
      <c r="B49" s="225"/>
      <c r="CD49" s="608" t="s">
        <v>367</v>
      </c>
      <c r="CE49" s="609"/>
      <c r="CF49" s="609"/>
      <c r="CG49" s="609"/>
      <c r="CH49" s="609"/>
      <c r="CI49" s="609"/>
      <c r="CJ49" s="609"/>
      <c r="CK49" s="609"/>
      <c r="CL49" s="609"/>
      <c r="CM49" s="609"/>
      <c r="CN49" s="609"/>
      <c r="CO49" s="609"/>
      <c r="CP49" s="609"/>
      <c r="CQ49" s="610"/>
      <c r="CR49" s="611">
        <v>4666383</v>
      </c>
      <c r="CS49" s="612"/>
      <c r="CT49" s="612"/>
      <c r="CU49" s="612"/>
      <c r="CV49" s="612"/>
      <c r="CW49" s="612"/>
      <c r="CX49" s="612"/>
      <c r="CY49" s="613"/>
      <c r="CZ49" s="614">
        <v>100</v>
      </c>
      <c r="DA49" s="615"/>
      <c r="DB49" s="615"/>
      <c r="DC49" s="616"/>
      <c r="DD49" s="617">
        <v>2533112</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VMaN3tKgXB5Hw1p0CoRVaM/s+vr/nOungi4eBGv74CRnmdncvvwOvEyVnIvIQQwfs3VKg8Hin2/uiY/ckuFNhQ==" saltValue="ul9sxVnpXegYIrlUG4622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CP122" sqref="CP122:DF122"/>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109" t="s">
        <v>368</v>
      </c>
      <c r="B2" s="1109"/>
      <c r="C2" s="1109"/>
      <c r="D2" s="1109"/>
      <c r="E2" s="1109"/>
      <c r="F2" s="1109"/>
      <c r="G2" s="1109"/>
      <c r="H2" s="1109"/>
      <c r="I2" s="1109"/>
      <c r="J2" s="1109"/>
      <c r="K2" s="1109"/>
      <c r="L2" s="1109"/>
      <c r="M2" s="1109"/>
      <c r="N2" s="1109"/>
      <c r="O2" s="1109"/>
      <c r="P2" s="1109"/>
      <c r="Q2" s="1109"/>
      <c r="R2" s="1109"/>
      <c r="S2" s="1109"/>
      <c r="T2" s="1109"/>
      <c r="U2" s="1109"/>
      <c r="V2" s="1109"/>
      <c r="W2" s="1109"/>
      <c r="X2" s="1109"/>
      <c r="Y2" s="1109"/>
      <c r="Z2" s="1109"/>
      <c r="AA2" s="1109"/>
      <c r="AB2" s="1109"/>
      <c r="AC2" s="1109"/>
      <c r="AD2" s="1109"/>
      <c r="AE2" s="1109"/>
      <c r="AF2" s="1109"/>
      <c r="AG2" s="1109"/>
      <c r="AH2" s="1109"/>
      <c r="AI2" s="1109"/>
      <c r="AJ2" s="1109"/>
      <c r="AK2" s="1109"/>
      <c r="AL2" s="1109"/>
      <c r="AM2" s="1109"/>
      <c r="AN2" s="1109"/>
      <c r="AO2" s="1109"/>
      <c r="AP2" s="1109"/>
      <c r="AQ2" s="1109"/>
      <c r="AR2" s="1109"/>
      <c r="AS2" s="1109"/>
      <c r="AT2" s="1109"/>
      <c r="AU2" s="1109"/>
      <c r="AV2" s="1109"/>
      <c r="AW2" s="1109"/>
      <c r="AX2" s="1109"/>
      <c r="AY2" s="1109"/>
      <c r="AZ2" s="1109"/>
      <c r="BA2" s="1109"/>
      <c r="BB2" s="1109"/>
      <c r="BC2" s="1109"/>
      <c r="BD2" s="1109"/>
      <c r="BE2" s="1109"/>
      <c r="BF2" s="1109"/>
      <c r="BG2" s="1109"/>
      <c r="BH2" s="1109"/>
      <c r="BI2" s="1109"/>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10" t="s">
        <v>369</v>
      </c>
      <c r="DK2" s="1111"/>
      <c r="DL2" s="1111"/>
      <c r="DM2" s="1111"/>
      <c r="DN2" s="1111"/>
      <c r="DO2" s="1112"/>
      <c r="DP2" s="228"/>
      <c r="DQ2" s="1110" t="s">
        <v>370</v>
      </c>
      <c r="DR2" s="1111"/>
      <c r="DS2" s="1111"/>
      <c r="DT2" s="1111"/>
      <c r="DU2" s="1111"/>
      <c r="DV2" s="1111"/>
      <c r="DW2" s="1111"/>
      <c r="DX2" s="1111"/>
      <c r="DY2" s="1111"/>
      <c r="DZ2" s="1112"/>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62" t="s">
        <v>371</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113"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103" t="s">
        <v>387</v>
      </c>
      <c r="DH5" s="1104"/>
      <c r="DI5" s="1104"/>
      <c r="DJ5" s="1104"/>
      <c r="DK5" s="1105"/>
      <c r="DL5" s="1103" t="s">
        <v>388</v>
      </c>
      <c r="DM5" s="1104"/>
      <c r="DN5" s="1104"/>
      <c r="DO5" s="1104"/>
      <c r="DP5" s="1105"/>
      <c r="DQ5" s="1001" t="s">
        <v>389</v>
      </c>
      <c r="DR5" s="1002"/>
      <c r="DS5" s="1002"/>
      <c r="DT5" s="1002"/>
      <c r="DU5" s="1003"/>
      <c r="DV5" s="1001" t="s">
        <v>380</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4"/>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6"/>
      <c r="DH6" s="1107"/>
      <c r="DI6" s="1107"/>
      <c r="DJ6" s="1107"/>
      <c r="DK6" s="1108"/>
      <c r="DL6" s="1106"/>
      <c r="DM6" s="1107"/>
      <c r="DN6" s="1107"/>
      <c r="DO6" s="1107"/>
      <c r="DP6" s="1108"/>
      <c r="DQ6" s="1004"/>
      <c r="DR6" s="1005"/>
      <c r="DS6" s="1005"/>
      <c r="DT6" s="1005"/>
      <c r="DU6" s="1006"/>
      <c r="DV6" s="1004"/>
      <c r="DW6" s="1005"/>
      <c r="DX6" s="1005"/>
      <c r="DY6" s="1005"/>
      <c r="DZ6" s="1016"/>
      <c r="EA6" s="234"/>
    </row>
    <row r="7" spans="1:131" s="235" customFormat="1" ht="26.25" customHeight="1" thickTop="1" x14ac:dyDescent="0.2">
      <c r="A7" s="236">
        <v>1</v>
      </c>
      <c r="B7" s="1050" t="s">
        <v>390</v>
      </c>
      <c r="C7" s="1051"/>
      <c r="D7" s="1051"/>
      <c r="E7" s="1051"/>
      <c r="F7" s="1051"/>
      <c r="G7" s="1051"/>
      <c r="H7" s="1051"/>
      <c r="I7" s="1051"/>
      <c r="J7" s="1051"/>
      <c r="K7" s="1051"/>
      <c r="L7" s="1051"/>
      <c r="M7" s="1051"/>
      <c r="N7" s="1051"/>
      <c r="O7" s="1051"/>
      <c r="P7" s="1052"/>
      <c r="Q7" s="1090">
        <v>5343</v>
      </c>
      <c r="R7" s="1091"/>
      <c r="S7" s="1091"/>
      <c r="T7" s="1091"/>
      <c r="U7" s="1091"/>
      <c r="V7" s="1091">
        <v>4666</v>
      </c>
      <c r="W7" s="1091"/>
      <c r="X7" s="1091"/>
      <c r="Y7" s="1091"/>
      <c r="Z7" s="1091"/>
      <c r="AA7" s="1091">
        <v>677</v>
      </c>
      <c r="AB7" s="1091"/>
      <c r="AC7" s="1091"/>
      <c r="AD7" s="1091"/>
      <c r="AE7" s="1092"/>
      <c r="AF7" s="1093">
        <v>663</v>
      </c>
      <c r="AG7" s="1094"/>
      <c r="AH7" s="1094"/>
      <c r="AI7" s="1094"/>
      <c r="AJ7" s="1095"/>
      <c r="AK7" s="1096">
        <v>3</v>
      </c>
      <c r="AL7" s="1097"/>
      <c r="AM7" s="1097"/>
      <c r="AN7" s="1097"/>
      <c r="AO7" s="1097"/>
      <c r="AP7" s="1097">
        <v>3357</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100" t="s">
        <v>584</v>
      </c>
      <c r="BT7" s="1101"/>
      <c r="BU7" s="1101"/>
      <c r="BV7" s="1101"/>
      <c r="BW7" s="1101"/>
      <c r="BX7" s="1101"/>
      <c r="BY7" s="1101"/>
      <c r="BZ7" s="1101"/>
      <c r="CA7" s="1101"/>
      <c r="CB7" s="1101"/>
      <c r="CC7" s="1101"/>
      <c r="CD7" s="1101"/>
      <c r="CE7" s="1101"/>
      <c r="CF7" s="1101"/>
      <c r="CG7" s="1102"/>
      <c r="CH7" s="1087">
        <v>19</v>
      </c>
      <c r="CI7" s="1088"/>
      <c r="CJ7" s="1088"/>
      <c r="CK7" s="1088"/>
      <c r="CL7" s="1089"/>
      <c r="CM7" s="1087">
        <v>-15</v>
      </c>
      <c r="CN7" s="1088"/>
      <c r="CO7" s="1088"/>
      <c r="CP7" s="1088"/>
      <c r="CQ7" s="1089"/>
      <c r="CR7" s="1087">
        <v>11</v>
      </c>
      <c r="CS7" s="1088"/>
      <c r="CT7" s="1088"/>
      <c r="CU7" s="1088"/>
      <c r="CV7" s="1089"/>
      <c r="CW7" s="1087" t="s">
        <v>576</v>
      </c>
      <c r="CX7" s="1088"/>
      <c r="CY7" s="1088"/>
      <c r="CZ7" s="1088"/>
      <c r="DA7" s="1089"/>
      <c r="DB7" s="1087">
        <v>2</v>
      </c>
      <c r="DC7" s="1088"/>
      <c r="DD7" s="1088"/>
      <c r="DE7" s="1088"/>
      <c r="DF7" s="1089"/>
      <c r="DG7" s="1087" t="s">
        <v>576</v>
      </c>
      <c r="DH7" s="1088"/>
      <c r="DI7" s="1088"/>
      <c r="DJ7" s="1088"/>
      <c r="DK7" s="1089"/>
      <c r="DL7" s="1087" t="s">
        <v>510</v>
      </c>
      <c r="DM7" s="1088"/>
      <c r="DN7" s="1088"/>
      <c r="DO7" s="1088"/>
      <c r="DP7" s="1089"/>
      <c r="DQ7" s="1087" t="s">
        <v>510</v>
      </c>
      <c r="DR7" s="1088"/>
      <c r="DS7" s="1088"/>
      <c r="DT7" s="1088"/>
      <c r="DU7" s="1089"/>
      <c r="DV7" s="1100"/>
      <c r="DW7" s="1101"/>
      <c r="DX7" s="1101"/>
      <c r="DY7" s="1101"/>
      <c r="DZ7" s="1115"/>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3"/>
      <c r="AL8" s="1084"/>
      <c r="AM8" s="1084"/>
      <c r="AN8" s="1084"/>
      <c r="AO8" s="1084"/>
      <c r="AP8" s="1084"/>
      <c r="AQ8" s="1084"/>
      <c r="AR8" s="1084"/>
      <c r="AS8" s="1084"/>
      <c r="AT8" s="1084"/>
      <c r="AU8" s="1085"/>
      <c r="AV8" s="1085"/>
      <c r="AW8" s="1085"/>
      <c r="AX8" s="1085"/>
      <c r="AY8" s="1086"/>
      <c r="AZ8" s="232"/>
      <c r="BA8" s="232"/>
      <c r="BB8" s="232"/>
      <c r="BC8" s="232"/>
      <c r="BD8" s="232"/>
      <c r="BE8" s="233"/>
      <c r="BF8" s="233"/>
      <c r="BG8" s="233"/>
      <c r="BH8" s="233"/>
      <c r="BI8" s="233"/>
      <c r="BJ8" s="233"/>
      <c r="BK8" s="233"/>
      <c r="BL8" s="233"/>
      <c r="BM8" s="233"/>
      <c r="BN8" s="233"/>
      <c r="BO8" s="233"/>
      <c r="BP8" s="233"/>
      <c r="BQ8" s="238">
        <v>2</v>
      </c>
      <c r="BR8" s="239"/>
      <c r="BS8" s="992" t="s">
        <v>585</v>
      </c>
      <c r="BT8" s="993"/>
      <c r="BU8" s="993"/>
      <c r="BV8" s="993"/>
      <c r="BW8" s="993"/>
      <c r="BX8" s="993"/>
      <c r="BY8" s="993"/>
      <c r="BZ8" s="993"/>
      <c r="CA8" s="993"/>
      <c r="CB8" s="993"/>
      <c r="CC8" s="993"/>
      <c r="CD8" s="993"/>
      <c r="CE8" s="993"/>
      <c r="CF8" s="993"/>
      <c r="CG8" s="1014"/>
      <c r="CH8" s="989">
        <v>467</v>
      </c>
      <c r="CI8" s="990"/>
      <c r="CJ8" s="990"/>
      <c r="CK8" s="990"/>
      <c r="CL8" s="991"/>
      <c r="CM8" s="989">
        <v>85</v>
      </c>
      <c r="CN8" s="990"/>
      <c r="CO8" s="990"/>
      <c r="CP8" s="990"/>
      <c r="CQ8" s="991"/>
      <c r="CR8" s="989">
        <v>1</v>
      </c>
      <c r="CS8" s="990"/>
      <c r="CT8" s="990"/>
      <c r="CU8" s="990"/>
      <c r="CV8" s="991"/>
      <c r="CW8" s="989">
        <v>6</v>
      </c>
      <c r="CX8" s="990"/>
      <c r="CY8" s="990"/>
      <c r="CZ8" s="990"/>
      <c r="DA8" s="991"/>
      <c r="DB8" s="989" t="s">
        <v>576</v>
      </c>
      <c r="DC8" s="990"/>
      <c r="DD8" s="990"/>
      <c r="DE8" s="990"/>
      <c r="DF8" s="991"/>
      <c r="DG8" s="989" t="s">
        <v>510</v>
      </c>
      <c r="DH8" s="990"/>
      <c r="DI8" s="990"/>
      <c r="DJ8" s="990"/>
      <c r="DK8" s="991"/>
      <c r="DL8" s="989" t="s">
        <v>510</v>
      </c>
      <c r="DM8" s="990"/>
      <c r="DN8" s="990"/>
      <c r="DO8" s="990"/>
      <c r="DP8" s="991"/>
      <c r="DQ8" s="989" t="s">
        <v>510</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3"/>
      <c r="AL9" s="1084"/>
      <c r="AM9" s="1084"/>
      <c r="AN9" s="1084"/>
      <c r="AO9" s="1084"/>
      <c r="AP9" s="1084"/>
      <c r="AQ9" s="1084"/>
      <c r="AR9" s="1084"/>
      <c r="AS9" s="1084"/>
      <c r="AT9" s="1084"/>
      <c r="AU9" s="1085"/>
      <c r="AV9" s="1085"/>
      <c r="AW9" s="1085"/>
      <c r="AX9" s="1085"/>
      <c r="AY9" s="1086"/>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3"/>
      <c r="AL10" s="1084"/>
      <c r="AM10" s="1084"/>
      <c r="AN10" s="1084"/>
      <c r="AO10" s="1084"/>
      <c r="AP10" s="1084"/>
      <c r="AQ10" s="1084"/>
      <c r="AR10" s="1084"/>
      <c r="AS10" s="1084"/>
      <c r="AT10" s="1084"/>
      <c r="AU10" s="1085"/>
      <c r="AV10" s="1085"/>
      <c r="AW10" s="1085"/>
      <c r="AX10" s="1085"/>
      <c r="AY10" s="1086"/>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3"/>
      <c r="AL11" s="1084"/>
      <c r="AM11" s="1084"/>
      <c r="AN11" s="1084"/>
      <c r="AO11" s="1084"/>
      <c r="AP11" s="1084"/>
      <c r="AQ11" s="1084"/>
      <c r="AR11" s="1084"/>
      <c r="AS11" s="1084"/>
      <c r="AT11" s="1084"/>
      <c r="AU11" s="1085"/>
      <c r="AV11" s="1085"/>
      <c r="AW11" s="1085"/>
      <c r="AX11" s="1085"/>
      <c r="AY11" s="1086"/>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3"/>
      <c r="AL12" s="1084"/>
      <c r="AM12" s="1084"/>
      <c r="AN12" s="1084"/>
      <c r="AO12" s="1084"/>
      <c r="AP12" s="1084"/>
      <c r="AQ12" s="1084"/>
      <c r="AR12" s="1084"/>
      <c r="AS12" s="1084"/>
      <c r="AT12" s="1084"/>
      <c r="AU12" s="1085"/>
      <c r="AV12" s="1085"/>
      <c r="AW12" s="1085"/>
      <c r="AX12" s="1085"/>
      <c r="AY12" s="1086"/>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3"/>
      <c r="AL13" s="1084"/>
      <c r="AM13" s="1084"/>
      <c r="AN13" s="1084"/>
      <c r="AO13" s="1084"/>
      <c r="AP13" s="1084"/>
      <c r="AQ13" s="1084"/>
      <c r="AR13" s="1084"/>
      <c r="AS13" s="1084"/>
      <c r="AT13" s="1084"/>
      <c r="AU13" s="1085"/>
      <c r="AV13" s="1085"/>
      <c r="AW13" s="1085"/>
      <c r="AX13" s="1085"/>
      <c r="AY13" s="1086"/>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3"/>
      <c r="AL14" s="1084"/>
      <c r="AM14" s="1084"/>
      <c r="AN14" s="1084"/>
      <c r="AO14" s="1084"/>
      <c r="AP14" s="1084"/>
      <c r="AQ14" s="1084"/>
      <c r="AR14" s="1084"/>
      <c r="AS14" s="1084"/>
      <c r="AT14" s="1084"/>
      <c r="AU14" s="1085"/>
      <c r="AV14" s="1085"/>
      <c r="AW14" s="1085"/>
      <c r="AX14" s="1085"/>
      <c r="AY14" s="1086"/>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3"/>
      <c r="AL15" s="1084"/>
      <c r="AM15" s="1084"/>
      <c r="AN15" s="1084"/>
      <c r="AO15" s="1084"/>
      <c r="AP15" s="1084"/>
      <c r="AQ15" s="1084"/>
      <c r="AR15" s="1084"/>
      <c r="AS15" s="1084"/>
      <c r="AT15" s="1084"/>
      <c r="AU15" s="1085"/>
      <c r="AV15" s="1085"/>
      <c r="AW15" s="1085"/>
      <c r="AX15" s="1085"/>
      <c r="AY15" s="1086"/>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3"/>
      <c r="AL16" s="1084"/>
      <c r="AM16" s="1084"/>
      <c r="AN16" s="1084"/>
      <c r="AO16" s="1084"/>
      <c r="AP16" s="1084"/>
      <c r="AQ16" s="1084"/>
      <c r="AR16" s="1084"/>
      <c r="AS16" s="1084"/>
      <c r="AT16" s="1084"/>
      <c r="AU16" s="1085"/>
      <c r="AV16" s="1085"/>
      <c r="AW16" s="1085"/>
      <c r="AX16" s="1085"/>
      <c r="AY16" s="1086"/>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3"/>
      <c r="AL17" s="1084"/>
      <c r="AM17" s="1084"/>
      <c r="AN17" s="1084"/>
      <c r="AO17" s="1084"/>
      <c r="AP17" s="1084"/>
      <c r="AQ17" s="1084"/>
      <c r="AR17" s="1084"/>
      <c r="AS17" s="1084"/>
      <c r="AT17" s="1084"/>
      <c r="AU17" s="1085"/>
      <c r="AV17" s="1085"/>
      <c r="AW17" s="1085"/>
      <c r="AX17" s="1085"/>
      <c r="AY17" s="1086"/>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3"/>
      <c r="AL18" s="1084"/>
      <c r="AM18" s="1084"/>
      <c r="AN18" s="1084"/>
      <c r="AO18" s="1084"/>
      <c r="AP18" s="1084"/>
      <c r="AQ18" s="1084"/>
      <c r="AR18" s="1084"/>
      <c r="AS18" s="1084"/>
      <c r="AT18" s="1084"/>
      <c r="AU18" s="1085"/>
      <c r="AV18" s="1085"/>
      <c r="AW18" s="1085"/>
      <c r="AX18" s="1085"/>
      <c r="AY18" s="1086"/>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3"/>
      <c r="AL19" s="1084"/>
      <c r="AM19" s="1084"/>
      <c r="AN19" s="1084"/>
      <c r="AO19" s="1084"/>
      <c r="AP19" s="1084"/>
      <c r="AQ19" s="1084"/>
      <c r="AR19" s="1084"/>
      <c r="AS19" s="1084"/>
      <c r="AT19" s="1084"/>
      <c r="AU19" s="1085"/>
      <c r="AV19" s="1085"/>
      <c r="AW19" s="1085"/>
      <c r="AX19" s="1085"/>
      <c r="AY19" s="1086"/>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3"/>
      <c r="AL20" s="1084"/>
      <c r="AM20" s="1084"/>
      <c r="AN20" s="1084"/>
      <c r="AO20" s="1084"/>
      <c r="AP20" s="1084"/>
      <c r="AQ20" s="1084"/>
      <c r="AR20" s="1084"/>
      <c r="AS20" s="1084"/>
      <c r="AT20" s="1084"/>
      <c r="AU20" s="1085"/>
      <c r="AV20" s="1085"/>
      <c r="AW20" s="1085"/>
      <c r="AX20" s="1085"/>
      <c r="AY20" s="1086"/>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3"/>
      <c r="AL21" s="1084"/>
      <c r="AM21" s="1084"/>
      <c r="AN21" s="1084"/>
      <c r="AO21" s="1084"/>
      <c r="AP21" s="1084"/>
      <c r="AQ21" s="1084"/>
      <c r="AR21" s="1084"/>
      <c r="AS21" s="1084"/>
      <c r="AT21" s="1084"/>
      <c r="AU21" s="1085"/>
      <c r="AV21" s="1085"/>
      <c r="AW21" s="1085"/>
      <c r="AX21" s="1085"/>
      <c r="AY21" s="1086"/>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6"/>
      <c r="R22" s="1077"/>
      <c r="S22" s="1077"/>
      <c r="T22" s="1077"/>
      <c r="U22" s="1077"/>
      <c r="V22" s="1077"/>
      <c r="W22" s="1077"/>
      <c r="X22" s="1077"/>
      <c r="Y22" s="1077"/>
      <c r="Z22" s="1077"/>
      <c r="AA22" s="1077"/>
      <c r="AB22" s="1077"/>
      <c r="AC22" s="1077"/>
      <c r="AD22" s="1077"/>
      <c r="AE22" s="1078"/>
      <c r="AF22" s="1035"/>
      <c r="AG22" s="1036"/>
      <c r="AH22" s="1036"/>
      <c r="AI22" s="1036"/>
      <c r="AJ22" s="1037"/>
      <c r="AK22" s="1079"/>
      <c r="AL22" s="1080"/>
      <c r="AM22" s="1080"/>
      <c r="AN22" s="1080"/>
      <c r="AO22" s="1080"/>
      <c r="AP22" s="1080"/>
      <c r="AQ22" s="1080"/>
      <c r="AR22" s="1080"/>
      <c r="AS22" s="1080"/>
      <c r="AT22" s="1080"/>
      <c r="AU22" s="1081"/>
      <c r="AV22" s="1081"/>
      <c r="AW22" s="1081"/>
      <c r="AX22" s="1081"/>
      <c r="AY22" s="1082"/>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392</v>
      </c>
      <c r="B23" s="937" t="s">
        <v>393</v>
      </c>
      <c r="C23" s="938"/>
      <c r="D23" s="938"/>
      <c r="E23" s="938"/>
      <c r="F23" s="938"/>
      <c r="G23" s="938"/>
      <c r="H23" s="938"/>
      <c r="I23" s="938"/>
      <c r="J23" s="938"/>
      <c r="K23" s="938"/>
      <c r="L23" s="938"/>
      <c r="M23" s="938"/>
      <c r="N23" s="938"/>
      <c r="O23" s="938"/>
      <c r="P23" s="948"/>
      <c r="Q23" s="1070">
        <v>5343</v>
      </c>
      <c r="R23" s="1064"/>
      <c r="S23" s="1064"/>
      <c r="T23" s="1064"/>
      <c r="U23" s="1064"/>
      <c r="V23" s="1064">
        <v>4666</v>
      </c>
      <c r="W23" s="1064"/>
      <c r="X23" s="1064"/>
      <c r="Y23" s="1064"/>
      <c r="Z23" s="1064"/>
      <c r="AA23" s="1064">
        <v>677</v>
      </c>
      <c r="AB23" s="1064"/>
      <c r="AC23" s="1064"/>
      <c r="AD23" s="1064"/>
      <c r="AE23" s="1071"/>
      <c r="AF23" s="1072">
        <v>663</v>
      </c>
      <c r="AG23" s="1064"/>
      <c r="AH23" s="1064"/>
      <c r="AI23" s="1064"/>
      <c r="AJ23" s="1073"/>
      <c r="AK23" s="1074"/>
      <c r="AL23" s="1075"/>
      <c r="AM23" s="1075"/>
      <c r="AN23" s="1075"/>
      <c r="AO23" s="1075"/>
      <c r="AP23" s="1064">
        <v>3357</v>
      </c>
      <c r="AQ23" s="1064"/>
      <c r="AR23" s="1064"/>
      <c r="AS23" s="1064"/>
      <c r="AT23" s="1064"/>
      <c r="AU23" s="1065"/>
      <c r="AV23" s="1065"/>
      <c r="AW23" s="1065"/>
      <c r="AX23" s="1065"/>
      <c r="AY23" s="1066"/>
      <c r="AZ23" s="1067" t="s">
        <v>132</v>
      </c>
      <c r="BA23" s="1068"/>
      <c r="BB23" s="1068"/>
      <c r="BC23" s="1068"/>
      <c r="BD23" s="1069"/>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3" t="s">
        <v>394</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62" t="s">
        <v>395</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373</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8" t="s">
        <v>399</v>
      </c>
      <c r="AG26" s="1008"/>
      <c r="AH26" s="1008"/>
      <c r="AI26" s="1008"/>
      <c r="AJ26" s="1059"/>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60"/>
      <c r="AG27" s="1011"/>
      <c r="AH27" s="1011"/>
      <c r="AI27" s="1011"/>
      <c r="AJ27" s="1061"/>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50" t="s">
        <v>404</v>
      </c>
      <c r="C28" s="1051"/>
      <c r="D28" s="1051"/>
      <c r="E28" s="1051"/>
      <c r="F28" s="1051"/>
      <c r="G28" s="1051"/>
      <c r="H28" s="1051"/>
      <c r="I28" s="1051"/>
      <c r="J28" s="1051"/>
      <c r="K28" s="1051"/>
      <c r="L28" s="1051"/>
      <c r="M28" s="1051"/>
      <c r="N28" s="1051"/>
      <c r="O28" s="1051"/>
      <c r="P28" s="1052"/>
      <c r="Q28" s="1053">
        <v>405</v>
      </c>
      <c r="R28" s="1054"/>
      <c r="S28" s="1054"/>
      <c r="T28" s="1054"/>
      <c r="U28" s="1054"/>
      <c r="V28" s="1054">
        <v>380</v>
      </c>
      <c r="W28" s="1054"/>
      <c r="X28" s="1054"/>
      <c r="Y28" s="1054"/>
      <c r="Z28" s="1054"/>
      <c r="AA28" s="1054">
        <v>25</v>
      </c>
      <c r="AB28" s="1054"/>
      <c r="AC28" s="1054"/>
      <c r="AD28" s="1054"/>
      <c r="AE28" s="1055"/>
      <c r="AF28" s="1056">
        <v>25</v>
      </c>
      <c r="AG28" s="1054"/>
      <c r="AH28" s="1054"/>
      <c r="AI28" s="1054"/>
      <c r="AJ28" s="1057"/>
      <c r="AK28" s="1042">
        <v>27</v>
      </c>
      <c r="AL28" s="1043"/>
      <c r="AM28" s="1043"/>
      <c r="AN28" s="1043"/>
      <c r="AO28" s="1043"/>
      <c r="AP28" s="1043" t="s">
        <v>576</v>
      </c>
      <c r="AQ28" s="1043"/>
      <c r="AR28" s="1043"/>
      <c r="AS28" s="1043"/>
      <c r="AT28" s="1043"/>
      <c r="AU28" s="1044" t="s">
        <v>510</v>
      </c>
      <c r="AV28" s="1045"/>
      <c r="AW28" s="1045"/>
      <c r="AX28" s="1045"/>
      <c r="AY28" s="1046"/>
      <c r="AZ28" s="1047" t="s">
        <v>510</v>
      </c>
      <c r="BA28" s="1047"/>
      <c r="BB28" s="1047"/>
      <c r="BC28" s="1047"/>
      <c r="BD28" s="1047"/>
      <c r="BE28" s="1048"/>
      <c r="BF28" s="1048"/>
      <c r="BG28" s="1048"/>
      <c r="BH28" s="1048"/>
      <c r="BI28" s="1049"/>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405</v>
      </c>
      <c r="C29" s="1031"/>
      <c r="D29" s="1031"/>
      <c r="E29" s="1031"/>
      <c r="F29" s="1031"/>
      <c r="G29" s="1031"/>
      <c r="H29" s="1031"/>
      <c r="I29" s="1031"/>
      <c r="J29" s="1031"/>
      <c r="K29" s="1031"/>
      <c r="L29" s="1031"/>
      <c r="M29" s="1031"/>
      <c r="N29" s="1031"/>
      <c r="O29" s="1031"/>
      <c r="P29" s="1032"/>
      <c r="Q29" s="1038">
        <v>521</v>
      </c>
      <c r="R29" s="1039"/>
      <c r="S29" s="1039"/>
      <c r="T29" s="1039"/>
      <c r="U29" s="1039"/>
      <c r="V29" s="1039">
        <v>476</v>
      </c>
      <c r="W29" s="1039"/>
      <c r="X29" s="1039"/>
      <c r="Y29" s="1039"/>
      <c r="Z29" s="1039"/>
      <c r="AA29" s="1039">
        <v>45</v>
      </c>
      <c r="AB29" s="1039"/>
      <c r="AC29" s="1039"/>
      <c r="AD29" s="1039"/>
      <c r="AE29" s="1040"/>
      <c r="AF29" s="1035">
        <v>45</v>
      </c>
      <c r="AG29" s="1036"/>
      <c r="AH29" s="1036"/>
      <c r="AI29" s="1036"/>
      <c r="AJ29" s="1037"/>
      <c r="AK29" s="980">
        <v>81</v>
      </c>
      <c r="AL29" s="971"/>
      <c r="AM29" s="971"/>
      <c r="AN29" s="971"/>
      <c r="AO29" s="971"/>
      <c r="AP29" s="971" t="s">
        <v>576</v>
      </c>
      <c r="AQ29" s="971"/>
      <c r="AR29" s="971"/>
      <c r="AS29" s="971"/>
      <c r="AT29" s="971"/>
      <c r="AU29" s="981" t="s">
        <v>510</v>
      </c>
      <c r="AV29" s="979"/>
      <c r="AW29" s="979"/>
      <c r="AX29" s="979"/>
      <c r="AY29" s="980"/>
      <c r="AZ29" s="1041" t="s">
        <v>510</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406</v>
      </c>
      <c r="C30" s="1031"/>
      <c r="D30" s="1031"/>
      <c r="E30" s="1031"/>
      <c r="F30" s="1031"/>
      <c r="G30" s="1031"/>
      <c r="H30" s="1031"/>
      <c r="I30" s="1031"/>
      <c r="J30" s="1031"/>
      <c r="K30" s="1031"/>
      <c r="L30" s="1031"/>
      <c r="M30" s="1031"/>
      <c r="N30" s="1031"/>
      <c r="O30" s="1031"/>
      <c r="P30" s="1032"/>
      <c r="Q30" s="1038">
        <v>50</v>
      </c>
      <c r="R30" s="1039"/>
      <c r="S30" s="1039"/>
      <c r="T30" s="1039"/>
      <c r="U30" s="1039"/>
      <c r="V30" s="1039">
        <v>54</v>
      </c>
      <c r="W30" s="1039"/>
      <c r="X30" s="1039"/>
      <c r="Y30" s="1039"/>
      <c r="Z30" s="1039"/>
      <c r="AA30" s="1039">
        <v>-4</v>
      </c>
      <c r="AB30" s="1039"/>
      <c r="AC30" s="1039"/>
      <c r="AD30" s="1039"/>
      <c r="AE30" s="1040"/>
      <c r="AF30" s="1035">
        <v>-4</v>
      </c>
      <c r="AG30" s="1036"/>
      <c r="AH30" s="1036"/>
      <c r="AI30" s="1036"/>
      <c r="AJ30" s="1037"/>
      <c r="AK30" s="980">
        <v>15</v>
      </c>
      <c r="AL30" s="971"/>
      <c r="AM30" s="971"/>
      <c r="AN30" s="971"/>
      <c r="AO30" s="971"/>
      <c r="AP30" s="971" t="s">
        <v>576</v>
      </c>
      <c r="AQ30" s="971"/>
      <c r="AR30" s="971"/>
      <c r="AS30" s="971"/>
      <c r="AT30" s="971"/>
      <c r="AU30" s="981" t="s">
        <v>510</v>
      </c>
      <c r="AV30" s="979"/>
      <c r="AW30" s="979"/>
      <c r="AX30" s="979"/>
      <c r="AY30" s="980"/>
      <c r="AZ30" s="1041" t="s">
        <v>510</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407</v>
      </c>
      <c r="C31" s="1031"/>
      <c r="D31" s="1031"/>
      <c r="E31" s="1031"/>
      <c r="F31" s="1031"/>
      <c r="G31" s="1031"/>
      <c r="H31" s="1031"/>
      <c r="I31" s="1031"/>
      <c r="J31" s="1031"/>
      <c r="K31" s="1031"/>
      <c r="L31" s="1031"/>
      <c r="M31" s="1031"/>
      <c r="N31" s="1031"/>
      <c r="O31" s="1031"/>
      <c r="P31" s="1032"/>
      <c r="Q31" s="1038">
        <v>178</v>
      </c>
      <c r="R31" s="1039"/>
      <c r="S31" s="1039"/>
      <c r="T31" s="1039"/>
      <c r="U31" s="1039"/>
      <c r="V31" s="1039">
        <v>175</v>
      </c>
      <c r="W31" s="1039"/>
      <c r="X31" s="1039"/>
      <c r="Y31" s="1039"/>
      <c r="Z31" s="1039"/>
      <c r="AA31" s="1039">
        <v>3</v>
      </c>
      <c r="AB31" s="1039"/>
      <c r="AC31" s="1039"/>
      <c r="AD31" s="1039"/>
      <c r="AE31" s="1040"/>
      <c r="AF31" s="1035">
        <v>3</v>
      </c>
      <c r="AG31" s="1036"/>
      <c r="AH31" s="1036"/>
      <c r="AI31" s="1036"/>
      <c r="AJ31" s="1037"/>
      <c r="AK31" s="980">
        <v>88</v>
      </c>
      <c r="AL31" s="971"/>
      <c r="AM31" s="971"/>
      <c r="AN31" s="971"/>
      <c r="AO31" s="971"/>
      <c r="AP31" s="971">
        <v>667</v>
      </c>
      <c r="AQ31" s="971"/>
      <c r="AR31" s="971"/>
      <c r="AS31" s="971"/>
      <c r="AT31" s="971"/>
      <c r="AU31" s="971">
        <v>540</v>
      </c>
      <c r="AV31" s="971"/>
      <c r="AW31" s="971"/>
      <c r="AX31" s="971"/>
      <c r="AY31" s="971"/>
      <c r="AZ31" s="1041" t="s">
        <v>510</v>
      </c>
      <c r="BA31" s="1041"/>
      <c r="BB31" s="1041"/>
      <c r="BC31" s="1041"/>
      <c r="BD31" s="1041"/>
      <c r="BE31" s="972" t="s">
        <v>408</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409</v>
      </c>
      <c r="C32" s="1031"/>
      <c r="D32" s="1031"/>
      <c r="E32" s="1031"/>
      <c r="F32" s="1031"/>
      <c r="G32" s="1031"/>
      <c r="H32" s="1031"/>
      <c r="I32" s="1031"/>
      <c r="J32" s="1031"/>
      <c r="K32" s="1031"/>
      <c r="L32" s="1031"/>
      <c r="M32" s="1031"/>
      <c r="N32" s="1031"/>
      <c r="O32" s="1031"/>
      <c r="P32" s="1032"/>
      <c r="Q32" s="1038">
        <v>189</v>
      </c>
      <c r="R32" s="1039"/>
      <c r="S32" s="1039"/>
      <c r="T32" s="1039"/>
      <c r="U32" s="1039"/>
      <c r="V32" s="1039">
        <v>184</v>
      </c>
      <c r="W32" s="1039"/>
      <c r="X32" s="1039"/>
      <c r="Y32" s="1039"/>
      <c r="Z32" s="1039"/>
      <c r="AA32" s="1039">
        <v>5</v>
      </c>
      <c r="AB32" s="1039"/>
      <c r="AC32" s="1039"/>
      <c r="AD32" s="1039"/>
      <c r="AE32" s="1040"/>
      <c r="AF32" s="1035">
        <v>5</v>
      </c>
      <c r="AG32" s="1036"/>
      <c r="AH32" s="1036"/>
      <c r="AI32" s="1036"/>
      <c r="AJ32" s="1037"/>
      <c r="AK32" s="980">
        <v>94</v>
      </c>
      <c r="AL32" s="971"/>
      <c r="AM32" s="971"/>
      <c r="AN32" s="971"/>
      <c r="AO32" s="971"/>
      <c r="AP32" s="971">
        <v>309</v>
      </c>
      <c r="AQ32" s="971"/>
      <c r="AR32" s="971"/>
      <c r="AS32" s="971"/>
      <c r="AT32" s="971"/>
      <c r="AU32" s="971">
        <v>303</v>
      </c>
      <c r="AV32" s="971"/>
      <c r="AW32" s="971"/>
      <c r="AX32" s="971"/>
      <c r="AY32" s="971"/>
      <c r="AZ32" s="1041" t="s">
        <v>510</v>
      </c>
      <c r="BA32" s="1041"/>
      <c r="BB32" s="1041"/>
      <c r="BC32" s="1041"/>
      <c r="BD32" s="1041"/>
      <c r="BE32" s="972" t="s">
        <v>408</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392</v>
      </c>
      <c r="B63" s="937" t="s">
        <v>411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75</v>
      </c>
      <c r="AG63" s="959"/>
      <c r="AH63" s="959"/>
      <c r="AI63" s="959"/>
      <c r="AJ63" s="1022"/>
      <c r="AK63" s="1023"/>
      <c r="AL63" s="963"/>
      <c r="AM63" s="963"/>
      <c r="AN63" s="963"/>
      <c r="AO63" s="963"/>
      <c r="AP63" s="959">
        <v>976</v>
      </c>
      <c r="AQ63" s="959"/>
      <c r="AR63" s="959"/>
      <c r="AS63" s="959"/>
      <c r="AT63" s="959"/>
      <c r="AU63" s="959">
        <v>837</v>
      </c>
      <c r="AV63" s="959"/>
      <c r="AW63" s="959"/>
      <c r="AX63" s="959"/>
      <c r="AY63" s="959"/>
      <c r="AZ63" s="1017"/>
      <c r="BA63" s="1017"/>
      <c r="BB63" s="1017"/>
      <c r="BC63" s="1017"/>
      <c r="BD63" s="1017"/>
      <c r="BE63" s="960"/>
      <c r="BF63" s="960"/>
      <c r="BG63" s="960"/>
      <c r="BH63" s="960"/>
      <c r="BI63" s="961"/>
      <c r="BJ63" s="1018" t="s">
        <v>132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413</v>
      </c>
      <c r="B66" s="996"/>
      <c r="C66" s="996"/>
      <c r="D66" s="996"/>
      <c r="E66" s="996"/>
      <c r="F66" s="996"/>
      <c r="G66" s="996"/>
      <c r="H66" s="996"/>
      <c r="I66" s="996"/>
      <c r="J66" s="996"/>
      <c r="K66" s="996"/>
      <c r="L66" s="996"/>
      <c r="M66" s="996"/>
      <c r="N66" s="996"/>
      <c r="O66" s="996"/>
      <c r="P66" s="997"/>
      <c r="Q66" s="1001" t="s">
        <v>396</v>
      </c>
      <c r="R66" s="1002"/>
      <c r="S66" s="1002"/>
      <c r="T66" s="1002"/>
      <c r="U66" s="1003"/>
      <c r="V66" s="1001" t="s">
        <v>397</v>
      </c>
      <c r="W66" s="1002"/>
      <c r="X66" s="1002"/>
      <c r="Y66" s="1002"/>
      <c r="Z66" s="1003"/>
      <c r="AA66" s="1001" t="s">
        <v>398</v>
      </c>
      <c r="AB66" s="1002"/>
      <c r="AC66" s="1002"/>
      <c r="AD66" s="1002"/>
      <c r="AE66" s="1003"/>
      <c r="AF66" s="1007" t="s">
        <v>399</v>
      </c>
      <c r="AG66" s="1008"/>
      <c r="AH66" s="1008"/>
      <c r="AI66" s="1008"/>
      <c r="AJ66" s="1009"/>
      <c r="AK66" s="1001" t="s">
        <v>400</v>
      </c>
      <c r="AL66" s="996"/>
      <c r="AM66" s="996"/>
      <c r="AN66" s="996"/>
      <c r="AO66" s="997"/>
      <c r="AP66" s="1001" t="s">
        <v>401</v>
      </c>
      <c r="AQ66" s="1002"/>
      <c r="AR66" s="1002"/>
      <c r="AS66" s="1002"/>
      <c r="AT66" s="1003"/>
      <c r="AU66" s="1001" t="s">
        <v>414</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577</v>
      </c>
      <c r="C68" s="986"/>
      <c r="D68" s="986"/>
      <c r="E68" s="986"/>
      <c r="F68" s="986"/>
      <c r="G68" s="986"/>
      <c r="H68" s="986"/>
      <c r="I68" s="986"/>
      <c r="J68" s="986"/>
      <c r="K68" s="986"/>
      <c r="L68" s="986"/>
      <c r="M68" s="986"/>
      <c r="N68" s="986"/>
      <c r="O68" s="986"/>
      <c r="P68" s="987"/>
      <c r="Q68" s="988">
        <v>7036</v>
      </c>
      <c r="R68" s="982"/>
      <c r="S68" s="982"/>
      <c r="T68" s="982"/>
      <c r="U68" s="982"/>
      <c r="V68" s="982">
        <v>6106</v>
      </c>
      <c r="W68" s="982"/>
      <c r="X68" s="982"/>
      <c r="Y68" s="982"/>
      <c r="Z68" s="982"/>
      <c r="AA68" s="982">
        <v>930</v>
      </c>
      <c r="AB68" s="982"/>
      <c r="AC68" s="982"/>
      <c r="AD68" s="982"/>
      <c r="AE68" s="982"/>
      <c r="AF68" s="982">
        <v>930</v>
      </c>
      <c r="AG68" s="982"/>
      <c r="AH68" s="982"/>
      <c r="AI68" s="982"/>
      <c r="AJ68" s="982"/>
      <c r="AK68" s="982">
        <v>11</v>
      </c>
      <c r="AL68" s="982"/>
      <c r="AM68" s="982"/>
      <c r="AN68" s="982"/>
      <c r="AO68" s="982"/>
      <c r="AP68" s="982">
        <v>0</v>
      </c>
      <c r="AQ68" s="982"/>
      <c r="AR68" s="982"/>
      <c r="AS68" s="982"/>
      <c r="AT68" s="982"/>
      <c r="AU68" s="982"/>
      <c r="AV68" s="982"/>
      <c r="AW68" s="982"/>
      <c r="AX68" s="982"/>
      <c r="AY68" s="982"/>
      <c r="AZ68" s="983" t="s">
        <v>578</v>
      </c>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579</v>
      </c>
      <c r="C69" s="975"/>
      <c r="D69" s="975"/>
      <c r="E69" s="975"/>
      <c r="F69" s="975"/>
      <c r="G69" s="975"/>
      <c r="H69" s="975"/>
      <c r="I69" s="975"/>
      <c r="J69" s="975"/>
      <c r="K69" s="975"/>
      <c r="L69" s="975"/>
      <c r="M69" s="975"/>
      <c r="N69" s="975"/>
      <c r="O69" s="975"/>
      <c r="P69" s="976"/>
      <c r="Q69" s="977">
        <v>1287</v>
      </c>
      <c r="R69" s="971"/>
      <c r="S69" s="971"/>
      <c r="T69" s="971"/>
      <c r="U69" s="971"/>
      <c r="V69" s="971">
        <v>1267</v>
      </c>
      <c r="W69" s="971"/>
      <c r="X69" s="971"/>
      <c r="Y69" s="971"/>
      <c r="Z69" s="971"/>
      <c r="AA69" s="971">
        <v>20</v>
      </c>
      <c r="AB69" s="971"/>
      <c r="AC69" s="971"/>
      <c r="AD69" s="971"/>
      <c r="AE69" s="971"/>
      <c r="AF69" s="971">
        <v>20</v>
      </c>
      <c r="AG69" s="971"/>
      <c r="AH69" s="971"/>
      <c r="AI69" s="971"/>
      <c r="AJ69" s="971"/>
      <c r="AK69" s="971" t="s">
        <v>576</v>
      </c>
      <c r="AL69" s="971"/>
      <c r="AM69" s="971"/>
      <c r="AN69" s="971"/>
      <c r="AO69" s="971"/>
      <c r="AP69" s="971">
        <v>632</v>
      </c>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580</v>
      </c>
      <c r="C70" s="975"/>
      <c r="D70" s="975"/>
      <c r="E70" s="975"/>
      <c r="F70" s="975"/>
      <c r="G70" s="975"/>
      <c r="H70" s="975"/>
      <c r="I70" s="975"/>
      <c r="J70" s="975"/>
      <c r="K70" s="975"/>
      <c r="L70" s="975"/>
      <c r="M70" s="975"/>
      <c r="N70" s="975"/>
      <c r="O70" s="975"/>
      <c r="P70" s="976"/>
      <c r="Q70" s="977">
        <v>1899</v>
      </c>
      <c r="R70" s="971"/>
      <c r="S70" s="971"/>
      <c r="T70" s="971"/>
      <c r="U70" s="971"/>
      <c r="V70" s="971">
        <v>1536</v>
      </c>
      <c r="W70" s="971"/>
      <c r="X70" s="971"/>
      <c r="Y70" s="971"/>
      <c r="Z70" s="971"/>
      <c r="AA70" s="971">
        <v>363</v>
      </c>
      <c r="AB70" s="971"/>
      <c r="AC70" s="971"/>
      <c r="AD70" s="971"/>
      <c r="AE70" s="971"/>
      <c r="AF70" s="971">
        <v>360</v>
      </c>
      <c r="AG70" s="971"/>
      <c r="AH70" s="971"/>
      <c r="AI70" s="971"/>
      <c r="AJ70" s="971"/>
      <c r="AK70" s="971">
        <v>0</v>
      </c>
      <c r="AL70" s="971"/>
      <c r="AM70" s="971"/>
      <c r="AN70" s="971"/>
      <c r="AO70" s="971"/>
      <c r="AP70" s="971">
        <v>430</v>
      </c>
      <c r="AQ70" s="971"/>
      <c r="AR70" s="971"/>
      <c r="AS70" s="971"/>
      <c r="AT70" s="971"/>
      <c r="AU70" s="971"/>
      <c r="AV70" s="971"/>
      <c r="AW70" s="971"/>
      <c r="AX70" s="971"/>
      <c r="AY70" s="971"/>
      <c r="AZ70" s="972" t="s">
        <v>581</v>
      </c>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582</v>
      </c>
      <c r="C71" s="975"/>
      <c r="D71" s="975"/>
      <c r="E71" s="975"/>
      <c r="F71" s="975"/>
      <c r="G71" s="975"/>
      <c r="H71" s="975"/>
      <c r="I71" s="975"/>
      <c r="J71" s="975"/>
      <c r="K71" s="975"/>
      <c r="L71" s="975"/>
      <c r="M71" s="975"/>
      <c r="N71" s="975"/>
      <c r="O71" s="975"/>
      <c r="P71" s="976"/>
      <c r="Q71" s="977">
        <v>254</v>
      </c>
      <c r="R71" s="971"/>
      <c r="S71" s="971"/>
      <c r="T71" s="971"/>
      <c r="U71" s="971"/>
      <c r="V71" s="971">
        <v>245</v>
      </c>
      <c r="W71" s="971"/>
      <c r="X71" s="971"/>
      <c r="Y71" s="971"/>
      <c r="Z71" s="971"/>
      <c r="AA71" s="971">
        <v>9</v>
      </c>
      <c r="AB71" s="971"/>
      <c r="AC71" s="971"/>
      <c r="AD71" s="971"/>
      <c r="AE71" s="971"/>
      <c r="AF71" s="971">
        <v>9</v>
      </c>
      <c r="AG71" s="971"/>
      <c r="AH71" s="971"/>
      <c r="AI71" s="971"/>
      <c r="AJ71" s="971"/>
      <c r="AK71" s="971" t="s">
        <v>576</v>
      </c>
      <c r="AL71" s="971"/>
      <c r="AM71" s="971"/>
      <c r="AN71" s="971"/>
      <c r="AO71" s="971"/>
      <c r="AP71" s="971" t="s">
        <v>576</v>
      </c>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583</v>
      </c>
      <c r="C72" s="975"/>
      <c r="D72" s="975"/>
      <c r="E72" s="975"/>
      <c r="F72" s="975"/>
      <c r="G72" s="975"/>
      <c r="H72" s="975"/>
      <c r="I72" s="975"/>
      <c r="J72" s="975"/>
      <c r="K72" s="975"/>
      <c r="L72" s="975"/>
      <c r="M72" s="975"/>
      <c r="N72" s="975"/>
      <c r="O72" s="975"/>
      <c r="P72" s="976"/>
      <c r="Q72" s="977">
        <v>305293</v>
      </c>
      <c r="R72" s="971"/>
      <c r="S72" s="971"/>
      <c r="T72" s="971"/>
      <c r="U72" s="971"/>
      <c r="V72" s="971">
        <v>294817</v>
      </c>
      <c r="W72" s="971"/>
      <c r="X72" s="971"/>
      <c r="Y72" s="971"/>
      <c r="Z72" s="971"/>
      <c r="AA72" s="971">
        <v>10476</v>
      </c>
      <c r="AB72" s="971"/>
      <c r="AC72" s="971"/>
      <c r="AD72" s="971"/>
      <c r="AE72" s="971"/>
      <c r="AF72" s="971">
        <v>6371</v>
      </c>
      <c r="AG72" s="971"/>
      <c r="AH72" s="971"/>
      <c r="AI72" s="971"/>
      <c r="AJ72" s="971"/>
      <c r="AK72" s="971" t="s">
        <v>576</v>
      </c>
      <c r="AL72" s="971"/>
      <c r="AM72" s="971"/>
      <c r="AN72" s="971"/>
      <c r="AO72" s="971"/>
      <c r="AP72" s="971" t="s">
        <v>576</v>
      </c>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392</v>
      </c>
      <c r="B88" s="937" t="s">
        <v>415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7690</v>
      </c>
      <c r="AG88" s="959"/>
      <c r="AH88" s="959"/>
      <c r="AI88" s="959"/>
      <c r="AJ88" s="959"/>
      <c r="AK88" s="963"/>
      <c r="AL88" s="963"/>
      <c r="AM88" s="963"/>
      <c r="AN88" s="963"/>
      <c r="AO88" s="963"/>
      <c r="AP88" s="959"/>
      <c r="AQ88" s="959"/>
      <c r="AR88" s="959"/>
      <c r="AS88" s="959"/>
      <c r="AT88" s="959"/>
      <c r="AU88" s="959">
        <v>1062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416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12</v>
      </c>
      <c r="CS102" s="953"/>
      <c r="CT102" s="953"/>
      <c r="CU102" s="953"/>
      <c r="CV102" s="954"/>
      <c r="CW102" s="952">
        <v>6</v>
      </c>
      <c r="CX102" s="953"/>
      <c r="CY102" s="953"/>
      <c r="CZ102" s="953"/>
      <c r="DA102" s="954"/>
      <c r="DB102" s="952">
        <v>2</v>
      </c>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418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419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424</v>
      </c>
      <c r="AB109" s="896"/>
      <c r="AC109" s="896"/>
      <c r="AD109" s="896"/>
      <c r="AE109" s="897"/>
      <c r="AF109" s="898" t="s">
        <v>425</v>
      </c>
      <c r="AG109" s="896"/>
      <c r="AH109" s="896"/>
      <c r="AI109" s="896"/>
      <c r="AJ109" s="897"/>
      <c r="AK109" s="898" t="s">
        <v>309</v>
      </c>
      <c r="AL109" s="896"/>
      <c r="AM109" s="896"/>
      <c r="AN109" s="896"/>
      <c r="AO109" s="897"/>
      <c r="AP109" s="898" t="s">
        <v>426</v>
      </c>
      <c r="AQ109" s="896"/>
      <c r="AR109" s="896"/>
      <c r="AS109" s="896"/>
      <c r="AT109" s="929"/>
      <c r="AU109" s="895" t="s">
        <v>423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424</v>
      </c>
      <c r="BR109" s="896"/>
      <c r="BS109" s="896"/>
      <c r="BT109" s="896"/>
      <c r="BU109" s="897"/>
      <c r="BV109" s="898" t="s">
        <v>425</v>
      </c>
      <c r="BW109" s="896"/>
      <c r="BX109" s="896"/>
      <c r="BY109" s="896"/>
      <c r="BZ109" s="897"/>
      <c r="CA109" s="898" t="s">
        <v>309</v>
      </c>
      <c r="CB109" s="896"/>
      <c r="CC109" s="896"/>
      <c r="CD109" s="896"/>
      <c r="CE109" s="897"/>
      <c r="CF109" s="936" t="s">
        <v>426</v>
      </c>
      <c r="CG109" s="936"/>
      <c r="CH109" s="936"/>
      <c r="CI109" s="936"/>
      <c r="CJ109" s="936"/>
      <c r="CK109" s="898" t="s">
        <v>427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424</v>
      </c>
      <c r="DH109" s="896"/>
      <c r="DI109" s="896"/>
      <c r="DJ109" s="896"/>
      <c r="DK109" s="897"/>
      <c r="DL109" s="898" t="s">
        <v>425</v>
      </c>
      <c r="DM109" s="896"/>
      <c r="DN109" s="896"/>
      <c r="DO109" s="896"/>
      <c r="DP109" s="897"/>
      <c r="DQ109" s="898" t="s">
        <v>309</v>
      </c>
      <c r="DR109" s="896"/>
      <c r="DS109" s="896"/>
      <c r="DT109" s="896"/>
      <c r="DU109" s="897"/>
      <c r="DV109" s="898" t="s">
        <v>426</v>
      </c>
      <c r="DW109" s="896"/>
      <c r="DX109" s="896"/>
      <c r="DY109" s="896"/>
      <c r="DZ109" s="929"/>
    </row>
    <row r="110" spans="1:131" s="230" customFormat="1" ht="26.25" customHeight="1" x14ac:dyDescent="0.2">
      <c r="A110" s="809" t="s">
        <v>428</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356910</v>
      </c>
      <c r="AB110" s="889"/>
      <c r="AC110" s="889"/>
      <c r="AD110" s="889"/>
      <c r="AE110" s="890"/>
      <c r="AF110" s="891">
        <v>374250</v>
      </c>
      <c r="AG110" s="889"/>
      <c r="AH110" s="889"/>
      <c r="AI110" s="889"/>
      <c r="AJ110" s="890"/>
      <c r="AK110" s="891">
        <v>329444</v>
      </c>
      <c r="AL110" s="889"/>
      <c r="AM110" s="889"/>
      <c r="AN110" s="889"/>
      <c r="AO110" s="890"/>
      <c r="AP110" s="892">
        <v>18.899999999999999</v>
      </c>
      <c r="AQ110" s="893"/>
      <c r="AR110" s="893"/>
      <c r="AS110" s="893"/>
      <c r="AT110" s="894"/>
      <c r="AU110" s="930" t="s">
        <v>75</v>
      </c>
      <c r="AV110" s="931"/>
      <c r="AW110" s="931"/>
      <c r="AX110" s="931"/>
      <c r="AY110" s="931"/>
      <c r="AZ110" s="860" t="s">
        <v>429</v>
      </c>
      <c r="BA110" s="810"/>
      <c r="BB110" s="810"/>
      <c r="BC110" s="810"/>
      <c r="BD110" s="810"/>
      <c r="BE110" s="810"/>
      <c r="BF110" s="810"/>
      <c r="BG110" s="810"/>
      <c r="BH110" s="810"/>
      <c r="BI110" s="810"/>
      <c r="BJ110" s="810"/>
      <c r="BK110" s="810"/>
      <c r="BL110" s="810"/>
      <c r="BM110" s="810"/>
      <c r="BN110" s="810"/>
      <c r="BO110" s="810"/>
      <c r="BP110" s="811"/>
      <c r="BQ110" s="861">
        <v>3404979</v>
      </c>
      <c r="BR110" s="842"/>
      <c r="BS110" s="842"/>
      <c r="BT110" s="842"/>
      <c r="BU110" s="842"/>
      <c r="BV110" s="842">
        <v>3246368</v>
      </c>
      <c r="BW110" s="842"/>
      <c r="BX110" s="842"/>
      <c r="BY110" s="842"/>
      <c r="BZ110" s="842"/>
      <c r="CA110" s="842">
        <v>3357147</v>
      </c>
      <c r="CB110" s="842"/>
      <c r="CC110" s="842"/>
      <c r="CD110" s="842"/>
      <c r="CE110" s="842"/>
      <c r="CF110" s="866">
        <v>192.4</v>
      </c>
      <c r="CG110" s="867"/>
      <c r="CH110" s="867"/>
      <c r="CI110" s="867"/>
      <c r="CJ110" s="867"/>
      <c r="CK110" s="926" t="s">
        <v>430</v>
      </c>
      <c r="CL110" s="819"/>
      <c r="CM110" s="860" t="s">
        <v>431</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432</v>
      </c>
      <c r="DH110" s="842"/>
      <c r="DI110" s="842"/>
      <c r="DJ110" s="842"/>
      <c r="DK110" s="842"/>
      <c r="DL110" s="842" t="s">
        <v>132</v>
      </c>
      <c r="DM110" s="842"/>
      <c r="DN110" s="842"/>
      <c r="DO110" s="842"/>
      <c r="DP110" s="842"/>
      <c r="DQ110" s="842" t="s">
        <v>432</v>
      </c>
      <c r="DR110" s="842"/>
      <c r="DS110" s="842"/>
      <c r="DT110" s="842"/>
      <c r="DU110" s="842"/>
      <c r="DV110" s="843" t="s">
        <v>432</v>
      </c>
      <c r="DW110" s="843"/>
      <c r="DX110" s="843"/>
      <c r="DY110" s="843"/>
      <c r="DZ110" s="844"/>
    </row>
    <row r="111" spans="1:131" s="230" customFormat="1" ht="26.25" customHeight="1" x14ac:dyDescent="0.2">
      <c r="A111" s="774" t="s">
        <v>433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434</v>
      </c>
      <c r="AB111" s="919"/>
      <c r="AC111" s="919"/>
      <c r="AD111" s="919"/>
      <c r="AE111" s="920"/>
      <c r="AF111" s="921" t="s">
        <v>132</v>
      </c>
      <c r="AG111" s="919"/>
      <c r="AH111" s="919"/>
      <c r="AI111" s="919"/>
      <c r="AJ111" s="920"/>
      <c r="AK111" s="921" t="s">
        <v>434</v>
      </c>
      <c r="AL111" s="919"/>
      <c r="AM111" s="919"/>
      <c r="AN111" s="919"/>
      <c r="AO111" s="920"/>
      <c r="AP111" s="922" t="s">
        <v>435</v>
      </c>
      <c r="AQ111" s="923"/>
      <c r="AR111" s="923"/>
      <c r="AS111" s="923"/>
      <c r="AT111" s="924"/>
      <c r="AU111" s="932"/>
      <c r="AV111" s="933"/>
      <c r="AW111" s="933"/>
      <c r="AX111" s="933"/>
      <c r="AY111" s="933"/>
      <c r="AZ111" s="817" t="s">
        <v>436</v>
      </c>
      <c r="BA111" s="752"/>
      <c r="BB111" s="752"/>
      <c r="BC111" s="752"/>
      <c r="BD111" s="752"/>
      <c r="BE111" s="752"/>
      <c r="BF111" s="752"/>
      <c r="BG111" s="752"/>
      <c r="BH111" s="752"/>
      <c r="BI111" s="752"/>
      <c r="BJ111" s="752"/>
      <c r="BK111" s="752"/>
      <c r="BL111" s="752"/>
      <c r="BM111" s="752"/>
      <c r="BN111" s="752"/>
      <c r="BO111" s="752"/>
      <c r="BP111" s="753"/>
      <c r="BQ111" s="789">
        <v>3018</v>
      </c>
      <c r="BR111" s="790"/>
      <c r="BS111" s="790"/>
      <c r="BT111" s="790"/>
      <c r="BU111" s="790"/>
      <c r="BV111" s="790" t="s">
        <v>432</v>
      </c>
      <c r="BW111" s="790"/>
      <c r="BX111" s="790"/>
      <c r="BY111" s="790"/>
      <c r="BZ111" s="790"/>
      <c r="CA111" s="790">
        <v>2705</v>
      </c>
      <c r="CB111" s="790"/>
      <c r="CC111" s="790"/>
      <c r="CD111" s="790"/>
      <c r="CE111" s="790"/>
      <c r="CF111" s="875">
        <v>0.2</v>
      </c>
      <c r="CG111" s="876"/>
      <c r="CH111" s="876"/>
      <c r="CI111" s="876"/>
      <c r="CJ111" s="876"/>
      <c r="CK111" s="927"/>
      <c r="CL111" s="821"/>
      <c r="CM111" s="817" t="s">
        <v>437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438</v>
      </c>
      <c r="DH111" s="790"/>
      <c r="DI111" s="790"/>
      <c r="DJ111" s="790"/>
      <c r="DK111" s="790"/>
      <c r="DL111" s="790" t="s">
        <v>432</v>
      </c>
      <c r="DM111" s="790"/>
      <c r="DN111" s="790"/>
      <c r="DO111" s="790"/>
      <c r="DP111" s="790"/>
      <c r="DQ111" s="790" t="s">
        <v>435</v>
      </c>
      <c r="DR111" s="790"/>
      <c r="DS111" s="790"/>
      <c r="DT111" s="790"/>
      <c r="DU111" s="790"/>
      <c r="DV111" s="796" t="s">
        <v>432</v>
      </c>
      <c r="DW111" s="796"/>
      <c r="DX111" s="796"/>
      <c r="DY111" s="796"/>
      <c r="DZ111" s="797"/>
    </row>
    <row r="112" spans="1:131" s="230" customFormat="1" ht="26.25" customHeight="1" x14ac:dyDescent="0.2">
      <c r="A112" s="912" t="s">
        <v>439</v>
      </c>
      <c r="B112" s="913"/>
      <c r="C112" s="752" t="s">
        <v>440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132</v>
      </c>
      <c r="AB112" s="780"/>
      <c r="AC112" s="780"/>
      <c r="AD112" s="780"/>
      <c r="AE112" s="781"/>
      <c r="AF112" s="782" t="s">
        <v>132</v>
      </c>
      <c r="AG112" s="780"/>
      <c r="AH112" s="780"/>
      <c r="AI112" s="780"/>
      <c r="AJ112" s="781"/>
      <c r="AK112" s="782" t="s">
        <v>432</v>
      </c>
      <c r="AL112" s="780"/>
      <c r="AM112" s="780"/>
      <c r="AN112" s="780"/>
      <c r="AO112" s="781"/>
      <c r="AP112" s="824" t="s">
        <v>132</v>
      </c>
      <c r="AQ112" s="825"/>
      <c r="AR112" s="825"/>
      <c r="AS112" s="825"/>
      <c r="AT112" s="826"/>
      <c r="AU112" s="932"/>
      <c r="AV112" s="933"/>
      <c r="AW112" s="933"/>
      <c r="AX112" s="933"/>
      <c r="AY112" s="933"/>
      <c r="AZ112" s="817" t="s">
        <v>441</v>
      </c>
      <c r="BA112" s="752"/>
      <c r="BB112" s="752"/>
      <c r="BC112" s="752"/>
      <c r="BD112" s="752"/>
      <c r="BE112" s="752"/>
      <c r="BF112" s="752"/>
      <c r="BG112" s="752"/>
      <c r="BH112" s="752"/>
      <c r="BI112" s="752"/>
      <c r="BJ112" s="752"/>
      <c r="BK112" s="752"/>
      <c r="BL112" s="752"/>
      <c r="BM112" s="752"/>
      <c r="BN112" s="752"/>
      <c r="BO112" s="752"/>
      <c r="BP112" s="753"/>
      <c r="BQ112" s="789">
        <v>1005944</v>
      </c>
      <c r="BR112" s="790"/>
      <c r="BS112" s="790"/>
      <c r="BT112" s="790"/>
      <c r="BU112" s="790"/>
      <c r="BV112" s="790">
        <v>891124</v>
      </c>
      <c r="BW112" s="790"/>
      <c r="BX112" s="790"/>
      <c r="BY112" s="790"/>
      <c r="BZ112" s="790"/>
      <c r="CA112" s="790">
        <v>843038</v>
      </c>
      <c r="CB112" s="790"/>
      <c r="CC112" s="790"/>
      <c r="CD112" s="790"/>
      <c r="CE112" s="790"/>
      <c r="CF112" s="875">
        <v>48.3</v>
      </c>
      <c r="CG112" s="876"/>
      <c r="CH112" s="876"/>
      <c r="CI112" s="876"/>
      <c r="CJ112" s="876"/>
      <c r="CK112" s="927"/>
      <c r="CL112" s="821"/>
      <c r="CM112" s="817" t="s">
        <v>442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132</v>
      </c>
      <c r="DH112" s="790"/>
      <c r="DI112" s="790"/>
      <c r="DJ112" s="790"/>
      <c r="DK112" s="790"/>
      <c r="DL112" s="790" t="s">
        <v>434</v>
      </c>
      <c r="DM112" s="790"/>
      <c r="DN112" s="790"/>
      <c r="DO112" s="790"/>
      <c r="DP112" s="790"/>
      <c r="DQ112" s="790" t="s">
        <v>434</v>
      </c>
      <c r="DR112" s="790"/>
      <c r="DS112" s="790"/>
      <c r="DT112" s="790"/>
      <c r="DU112" s="790"/>
      <c r="DV112" s="796" t="s">
        <v>435</v>
      </c>
      <c r="DW112" s="796"/>
      <c r="DX112" s="796"/>
      <c r="DY112" s="796"/>
      <c r="DZ112" s="797"/>
    </row>
    <row r="113" spans="1:130" s="230" customFormat="1" ht="26.25" customHeight="1" x14ac:dyDescent="0.2">
      <c r="A113" s="914"/>
      <c r="B113" s="915"/>
      <c r="C113" s="752" t="s">
        <v>443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159292</v>
      </c>
      <c r="AB113" s="919"/>
      <c r="AC113" s="919"/>
      <c r="AD113" s="919"/>
      <c r="AE113" s="920"/>
      <c r="AF113" s="921">
        <v>154119</v>
      </c>
      <c r="AG113" s="919"/>
      <c r="AH113" s="919"/>
      <c r="AI113" s="919"/>
      <c r="AJ113" s="920"/>
      <c r="AK113" s="921">
        <v>119979</v>
      </c>
      <c r="AL113" s="919"/>
      <c r="AM113" s="919"/>
      <c r="AN113" s="919"/>
      <c r="AO113" s="920"/>
      <c r="AP113" s="922">
        <v>6.9</v>
      </c>
      <c r="AQ113" s="923"/>
      <c r="AR113" s="923"/>
      <c r="AS113" s="923"/>
      <c r="AT113" s="924"/>
      <c r="AU113" s="932"/>
      <c r="AV113" s="933"/>
      <c r="AW113" s="933"/>
      <c r="AX113" s="933"/>
      <c r="AY113" s="933"/>
      <c r="AZ113" s="817" t="s">
        <v>444</v>
      </c>
      <c r="BA113" s="752"/>
      <c r="BB113" s="752"/>
      <c r="BC113" s="752"/>
      <c r="BD113" s="752"/>
      <c r="BE113" s="752"/>
      <c r="BF113" s="752"/>
      <c r="BG113" s="752"/>
      <c r="BH113" s="752"/>
      <c r="BI113" s="752"/>
      <c r="BJ113" s="752"/>
      <c r="BK113" s="752"/>
      <c r="BL113" s="752"/>
      <c r="BM113" s="752"/>
      <c r="BN113" s="752"/>
      <c r="BO113" s="752"/>
      <c r="BP113" s="753"/>
      <c r="BQ113" s="789">
        <v>24884</v>
      </c>
      <c r="BR113" s="790"/>
      <c r="BS113" s="790"/>
      <c r="BT113" s="790"/>
      <c r="BU113" s="790"/>
      <c r="BV113" s="790">
        <v>20948</v>
      </c>
      <c r="BW113" s="790"/>
      <c r="BX113" s="790"/>
      <c r="BY113" s="790"/>
      <c r="BZ113" s="790"/>
      <c r="CA113" s="790">
        <v>34856</v>
      </c>
      <c r="CB113" s="790"/>
      <c r="CC113" s="790"/>
      <c r="CD113" s="790"/>
      <c r="CE113" s="790"/>
      <c r="CF113" s="875">
        <v>2</v>
      </c>
      <c r="CG113" s="876"/>
      <c r="CH113" s="876"/>
      <c r="CI113" s="876"/>
      <c r="CJ113" s="876"/>
      <c r="CK113" s="927"/>
      <c r="CL113" s="821"/>
      <c r="CM113" s="817" t="s">
        <v>445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434</v>
      </c>
      <c r="DH113" s="780"/>
      <c r="DI113" s="780"/>
      <c r="DJ113" s="780"/>
      <c r="DK113" s="781"/>
      <c r="DL113" s="782" t="s">
        <v>132</v>
      </c>
      <c r="DM113" s="780"/>
      <c r="DN113" s="780"/>
      <c r="DO113" s="780"/>
      <c r="DP113" s="781"/>
      <c r="DQ113" s="782" t="s">
        <v>434</v>
      </c>
      <c r="DR113" s="780"/>
      <c r="DS113" s="780"/>
      <c r="DT113" s="780"/>
      <c r="DU113" s="781"/>
      <c r="DV113" s="824" t="s">
        <v>432</v>
      </c>
      <c r="DW113" s="825"/>
      <c r="DX113" s="825"/>
      <c r="DY113" s="825"/>
      <c r="DZ113" s="826"/>
    </row>
    <row r="114" spans="1:130" s="230" customFormat="1" ht="26.25" customHeight="1" x14ac:dyDescent="0.2">
      <c r="A114" s="914"/>
      <c r="B114" s="915"/>
      <c r="C114" s="752" t="s">
        <v>446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8627</v>
      </c>
      <c r="AB114" s="780"/>
      <c r="AC114" s="780"/>
      <c r="AD114" s="780"/>
      <c r="AE114" s="781"/>
      <c r="AF114" s="782">
        <v>9398</v>
      </c>
      <c r="AG114" s="780"/>
      <c r="AH114" s="780"/>
      <c r="AI114" s="780"/>
      <c r="AJ114" s="781"/>
      <c r="AK114" s="782">
        <v>4915</v>
      </c>
      <c r="AL114" s="780"/>
      <c r="AM114" s="780"/>
      <c r="AN114" s="780"/>
      <c r="AO114" s="781"/>
      <c r="AP114" s="824">
        <v>0.3</v>
      </c>
      <c r="AQ114" s="825"/>
      <c r="AR114" s="825"/>
      <c r="AS114" s="825"/>
      <c r="AT114" s="826"/>
      <c r="AU114" s="932"/>
      <c r="AV114" s="933"/>
      <c r="AW114" s="933"/>
      <c r="AX114" s="933"/>
      <c r="AY114" s="933"/>
      <c r="AZ114" s="817" t="s">
        <v>447</v>
      </c>
      <c r="BA114" s="752"/>
      <c r="BB114" s="752"/>
      <c r="BC114" s="752"/>
      <c r="BD114" s="752"/>
      <c r="BE114" s="752"/>
      <c r="BF114" s="752"/>
      <c r="BG114" s="752"/>
      <c r="BH114" s="752"/>
      <c r="BI114" s="752"/>
      <c r="BJ114" s="752"/>
      <c r="BK114" s="752"/>
      <c r="BL114" s="752"/>
      <c r="BM114" s="752"/>
      <c r="BN114" s="752"/>
      <c r="BO114" s="752"/>
      <c r="BP114" s="753"/>
      <c r="BQ114" s="789">
        <v>383784</v>
      </c>
      <c r="BR114" s="790"/>
      <c r="BS114" s="790"/>
      <c r="BT114" s="790"/>
      <c r="BU114" s="790"/>
      <c r="BV114" s="790">
        <v>361893</v>
      </c>
      <c r="BW114" s="790"/>
      <c r="BX114" s="790"/>
      <c r="BY114" s="790"/>
      <c r="BZ114" s="790"/>
      <c r="CA114" s="790">
        <v>334071</v>
      </c>
      <c r="CB114" s="790"/>
      <c r="CC114" s="790"/>
      <c r="CD114" s="790"/>
      <c r="CE114" s="790"/>
      <c r="CF114" s="875">
        <v>19.100000000000001</v>
      </c>
      <c r="CG114" s="876"/>
      <c r="CH114" s="876"/>
      <c r="CI114" s="876"/>
      <c r="CJ114" s="876"/>
      <c r="CK114" s="927"/>
      <c r="CL114" s="821"/>
      <c r="CM114" s="817" t="s">
        <v>448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435</v>
      </c>
      <c r="DH114" s="780"/>
      <c r="DI114" s="780"/>
      <c r="DJ114" s="780"/>
      <c r="DK114" s="781"/>
      <c r="DL114" s="782" t="s">
        <v>132</v>
      </c>
      <c r="DM114" s="780"/>
      <c r="DN114" s="780"/>
      <c r="DO114" s="780"/>
      <c r="DP114" s="781"/>
      <c r="DQ114" s="782" t="s">
        <v>132</v>
      </c>
      <c r="DR114" s="780"/>
      <c r="DS114" s="780"/>
      <c r="DT114" s="780"/>
      <c r="DU114" s="781"/>
      <c r="DV114" s="824" t="s">
        <v>132</v>
      </c>
      <c r="DW114" s="825"/>
      <c r="DX114" s="825"/>
      <c r="DY114" s="825"/>
      <c r="DZ114" s="826"/>
    </row>
    <row r="115" spans="1:130" s="230" customFormat="1" ht="26.25" customHeight="1" x14ac:dyDescent="0.2">
      <c r="A115" s="914"/>
      <c r="B115" s="915"/>
      <c r="C115" s="752" t="s">
        <v>449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17</v>
      </c>
      <c r="AB115" s="919"/>
      <c r="AC115" s="919"/>
      <c r="AD115" s="919"/>
      <c r="AE115" s="920"/>
      <c r="AF115" s="921">
        <v>83</v>
      </c>
      <c r="AG115" s="919"/>
      <c r="AH115" s="919"/>
      <c r="AI115" s="919"/>
      <c r="AJ115" s="920"/>
      <c r="AK115" s="921">
        <v>238</v>
      </c>
      <c r="AL115" s="919"/>
      <c r="AM115" s="919"/>
      <c r="AN115" s="919"/>
      <c r="AO115" s="920"/>
      <c r="AP115" s="922">
        <v>0</v>
      </c>
      <c r="AQ115" s="923"/>
      <c r="AR115" s="923"/>
      <c r="AS115" s="923"/>
      <c r="AT115" s="924"/>
      <c r="AU115" s="932"/>
      <c r="AV115" s="933"/>
      <c r="AW115" s="933"/>
      <c r="AX115" s="933"/>
      <c r="AY115" s="933"/>
      <c r="AZ115" s="817" t="s">
        <v>450</v>
      </c>
      <c r="BA115" s="752"/>
      <c r="BB115" s="752"/>
      <c r="BC115" s="752"/>
      <c r="BD115" s="752"/>
      <c r="BE115" s="752"/>
      <c r="BF115" s="752"/>
      <c r="BG115" s="752"/>
      <c r="BH115" s="752"/>
      <c r="BI115" s="752"/>
      <c r="BJ115" s="752"/>
      <c r="BK115" s="752"/>
      <c r="BL115" s="752"/>
      <c r="BM115" s="752"/>
      <c r="BN115" s="752"/>
      <c r="BO115" s="752"/>
      <c r="BP115" s="753"/>
      <c r="BQ115" s="789" t="s">
        <v>435</v>
      </c>
      <c r="BR115" s="790"/>
      <c r="BS115" s="790"/>
      <c r="BT115" s="790"/>
      <c r="BU115" s="790"/>
      <c r="BV115" s="790" t="s">
        <v>132</v>
      </c>
      <c r="BW115" s="790"/>
      <c r="BX115" s="790"/>
      <c r="BY115" s="790"/>
      <c r="BZ115" s="790"/>
      <c r="CA115" s="790" t="s">
        <v>132</v>
      </c>
      <c r="CB115" s="790"/>
      <c r="CC115" s="790"/>
      <c r="CD115" s="790"/>
      <c r="CE115" s="790"/>
      <c r="CF115" s="875" t="s">
        <v>132</v>
      </c>
      <c r="CG115" s="876"/>
      <c r="CH115" s="876"/>
      <c r="CI115" s="876"/>
      <c r="CJ115" s="876"/>
      <c r="CK115" s="927"/>
      <c r="CL115" s="821"/>
      <c r="CM115" s="817" t="s">
        <v>451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432</v>
      </c>
      <c r="DH115" s="780"/>
      <c r="DI115" s="780"/>
      <c r="DJ115" s="780"/>
      <c r="DK115" s="781"/>
      <c r="DL115" s="782" t="s">
        <v>132</v>
      </c>
      <c r="DM115" s="780"/>
      <c r="DN115" s="780"/>
      <c r="DO115" s="780"/>
      <c r="DP115" s="781"/>
      <c r="DQ115" s="782" t="s">
        <v>435</v>
      </c>
      <c r="DR115" s="780"/>
      <c r="DS115" s="780"/>
      <c r="DT115" s="780"/>
      <c r="DU115" s="781"/>
      <c r="DV115" s="824" t="s">
        <v>435</v>
      </c>
      <c r="DW115" s="825"/>
      <c r="DX115" s="825"/>
      <c r="DY115" s="825"/>
      <c r="DZ115" s="826"/>
    </row>
    <row r="116" spans="1:130" s="230" customFormat="1" ht="26.25" customHeight="1" x14ac:dyDescent="0.2">
      <c r="A116" s="916"/>
      <c r="B116" s="917"/>
      <c r="C116" s="839" t="s">
        <v>452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132</v>
      </c>
      <c r="AB116" s="780"/>
      <c r="AC116" s="780"/>
      <c r="AD116" s="780"/>
      <c r="AE116" s="781"/>
      <c r="AF116" s="782" t="s">
        <v>435</v>
      </c>
      <c r="AG116" s="780"/>
      <c r="AH116" s="780"/>
      <c r="AI116" s="780"/>
      <c r="AJ116" s="781"/>
      <c r="AK116" s="782" t="s">
        <v>438</v>
      </c>
      <c r="AL116" s="780"/>
      <c r="AM116" s="780"/>
      <c r="AN116" s="780"/>
      <c r="AO116" s="781"/>
      <c r="AP116" s="824" t="s">
        <v>435</v>
      </c>
      <c r="AQ116" s="825"/>
      <c r="AR116" s="825"/>
      <c r="AS116" s="825"/>
      <c r="AT116" s="826"/>
      <c r="AU116" s="932"/>
      <c r="AV116" s="933"/>
      <c r="AW116" s="933"/>
      <c r="AX116" s="933"/>
      <c r="AY116" s="933"/>
      <c r="AZ116" s="909" t="s">
        <v>453</v>
      </c>
      <c r="BA116" s="910"/>
      <c r="BB116" s="910"/>
      <c r="BC116" s="910"/>
      <c r="BD116" s="910"/>
      <c r="BE116" s="910"/>
      <c r="BF116" s="910"/>
      <c r="BG116" s="910"/>
      <c r="BH116" s="910"/>
      <c r="BI116" s="910"/>
      <c r="BJ116" s="910"/>
      <c r="BK116" s="910"/>
      <c r="BL116" s="910"/>
      <c r="BM116" s="910"/>
      <c r="BN116" s="910"/>
      <c r="BO116" s="910"/>
      <c r="BP116" s="911"/>
      <c r="BQ116" s="789" t="s">
        <v>132</v>
      </c>
      <c r="BR116" s="790"/>
      <c r="BS116" s="790"/>
      <c r="BT116" s="790"/>
      <c r="BU116" s="790"/>
      <c r="BV116" s="790" t="s">
        <v>434</v>
      </c>
      <c r="BW116" s="790"/>
      <c r="BX116" s="790"/>
      <c r="BY116" s="790"/>
      <c r="BZ116" s="790"/>
      <c r="CA116" s="790" t="s">
        <v>435</v>
      </c>
      <c r="CB116" s="790"/>
      <c r="CC116" s="790"/>
      <c r="CD116" s="790"/>
      <c r="CE116" s="790"/>
      <c r="CF116" s="875" t="s">
        <v>132</v>
      </c>
      <c r="CG116" s="876"/>
      <c r="CH116" s="876"/>
      <c r="CI116" s="876"/>
      <c r="CJ116" s="876"/>
      <c r="CK116" s="927"/>
      <c r="CL116" s="821"/>
      <c r="CM116" s="817" t="s">
        <v>454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435</v>
      </c>
      <c r="DH116" s="780"/>
      <c r="DI116" s="780"/>
      <c r="DJ116" s="780"/>
      <c r="DK116" s="781"/>
      <c r="DL116" s="782" t="s">
        <v>132</v>
      </c>
      <c r="DM116" s="780"/>
      <c r="DN116" s="780"/>
      <c r="DO116" s="780"/>
      <c r="DP116" s="781"/>
      <c r="DQ116" s="782" t="s">
        <v>438</v>
      </c>
      <c r="DR116" s="780"/>
      <c r="DS116" s="780"/>
      <c r="DT116" s="780"/>
      <c r="DU116" s="781"/>
      <c r="DV116" s="824" t="s">
        <v>432</v>
      </c>
      <c r="DW116" s="825"/>
      <c r="DX116" s="825"/>
      <c r="DY116" s="825"/>
      <c r="DZ116" s="826"/>
    </row>
    <row r="117" spans="1:130" s="230" customFormat="1" ht="26.25" customHeight="1" x14ac:dyDescent="0.2">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455</v>
      </c>
      <c r="Z117" s="897"/>
      <c r="AA117" s="902">
        <v>524846</v>
      </c>
      <c r="AB117" s="903"/>
      <c r="AC117" s="903"/>
      <c r="AD117" s="903"/>
      <c r="AE117" s="904"/>
      <c r="AF117" s="905">
        <v>537850</v>
      </c>
      <c r="AG117" s="903"/>
      <c r="AH117" s="903"/>
      <c r="AI117" s="903"/>
      <c r="AJ117" s="904"/>
      <c r="AK117" s="905">
        <v>454576</v>
      </c>
      <c r="AL117" s="903"/>
      <c r="AM117" s="903"/>
      <c r="AN117" s="903"/>
      <c r="AO117" s="904"/>
      <c r="AP117" s="906"/>
      <c r="AQ117" s="907"/>
      <c r="AR117" s="907"/>
      <c r="AS117" s="907"/>
      <c r="AT117" s="908"/>
      <c r="AU117" s="932"/>
      <c r="AV117" s="933"/>
      <c r="AW117" s="933"/>
      <c r="AX117" s="933"/>
      <c r="AY117" s="933"/>
      <c r="AZ117" s="863" t="s">
        <v>456</v>
      </c>
      <c r="BA117" s="864"/>
      <c r="BB117" s="864"/>
      <c r="BC117" s="864"/>
      <c r="BD117" s="864"/>
      <c r="BE117" s="864"/>
      <c r="BF117" s="864"/>
      <c r="BG117" s="864"/>
      <c r="BH117" s="864"/>
      <c r="BI117" s="864"/>
      <c r="BJ117" s="864"/>
      <c r="BK117" s="864"/>
      <c r="BL117" s="864"/>
      <c r="BM117" s="864"/>
      <c r="BN117" s="864"/>
      <c r="BO117" s="864"/>
      <c r="BP117" s="865"/>
      <c r="BQ117" s="789" t="s">
        <v>132</v>
      </c>
      <c r="BR117" s="790"/>
      <c r="BS117" s="790"/>
      <c r="BT117" s="790"/>
      <c r="BU117" s="790"/>
      <c r="BV117" s="790" t="s">
        <v>132</v>
      </c>
      <c r="BW117" s="790"/>
      <c r="BX117" s="790"/>
      <c r="BY117" s="790"/>
      <c r="BZ117" s="790"/>
      <c r="CA117" s="790" t="s">
        <v>132</v>
      </c>
      <c r="CB117" s="790"/>
      <c r="CC117" s="790"/>
      <c r="CD117" s="790"/>
      <c r="CE117" s="790"/>
      <c r="CF117" s="875" t="s">
        <v>132</v>
      </c>
      <c r="CG117" s="876"/>
      <c r="CH117" s="876"/>
      <c r="CI117" s="876"/>
      <c r="CJ117" s="876"/>
      <c r="CK117" s="927"/>
      <c r="CL117" s="821"/>
      <c r="CM117" s="817" t="s">
        <v>457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132</v>
      </c>
      <c r="DH117" s="780"/>
      <c r="DI117" s="780"/>
      <c r="DJ117" s="780"/>
      <c r="DK117" s="781"/>
      <c r="DL117" s="782" t="s">
        <v>132</v>
      </c>
      <c r="DM117" s="780"/>
      <c r="DN117" s="780"/>
      <c r="DO117" s="780"/>
      <c r="DP117" s="781"/>
      <c r="DQ117" s="782" t="s">
        <v>132</v>
      </c>
      <c r="DR117" s="780"/>
      <c r="DS117" s="780"/>
      <c r="DT117" s="780"/>
      <c r="DU117" s="781"/>
      <c r="DV117" s="824" t="s">
        <v>435</v>
      </c>
      <c r="DW117" s="825"/>
      <c r="DX117" s="825"/>
      <c r="DY117" s="825"/>
      <c r="DZ117" s="826"/>
    </row>
    <row r="118" spans="1:130" s="230" customFormat="1" ht="26.25" customHeight="1" x14ac:dyDescent="0.2">
      <c r="A118" s="895" t="s">
        <v>427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424</v>
      </c>
      <c r="AB118" s="896"/>
      <c r="AC118" s="896"/>
      <c r="AD118" s="896"/>
      <c r="AE118" s="897"/>
      <c r="AF118" s="898" t="s">
        <v>425</v>
      </c>
      <c r="AG118" s="896"/>
      <c r="AH118" s="896"/>
      <c r="AI118" s="896"/>
      <c r="AJ118" s="897"/>
      <c r="AK118" s="898" t="s">
        <v>309</v>
      </c>
      <c r="AL118" s="896"/>
      <c r="AM118" s="896"/>
      <c r="AN118" s="896"/>
      <c r="AO118" s="897"/>
      <c r="AP118" s="899" t="s">
        <v>426</v>
      </c>
      <c r="AQ118" s="900"/>
      <c r="AR118" s="900"/>
      <c r="AS118" s="900"/>
      <c r="AT118" s="901"/>
      <c r="AU118" s="932"/>
      <c r="AV118" s="933"/>
      <c r="AW118" s="933"/>
      <c r="AX118" s="933"/>
      <c r="AY118" s="933"/>
      <c r="AZ118" s="838" t="s">
        <v>458</v>
      </c>
      <c r="BA118" s="839"/>
      <c r="BB118" s="839"/>
      <c r="BC118" s="839"/>
      <c r="BD118" s="839"/>
      <c r="BE118" s="839"/>
      <c r="BF118" s="839"/>
      <c r="BG118" s="839"/>
      <c r="BH118" s="839"/>
      <c r="BI118" s="839"/>
      <c r="BJ118" s="839"/>
      <c r="BK118" s="839"/>
      <c r="BL118" s="839"/>
      <c r="BM118" s="839"/>
      <c r="BN118" s="839"/>
      <c r="BO118" s="839"/>
      <c r="BP118" s="840"/>
      <c r="BQ118" s="879" t="s">
        <v>438</v>
      </c>
      <c r="BR118" s="845"/>
      <c r="BS118" s="845"/>
      <c r="BT118" s="845"/>
      <c r="BU118" s="845"/>
      <c r="BV118" s="845" t="s">
        <v>132</v>
      </c>
      <c r="BW118" s="845"/>
      <c r="BX118" s="845"/>
      <c r="BY118" s="845"/>
      <c r="BZ118" s="845"/>
      <c r="CA118" s="845" t="s">
        <v>438</v>
      </c>
      <c r="CB118" s="845"/>
      <c r="CC118" s="845"/>
      <c r="CD118" s="845"/>
      <c r="CE118" s="845"/>
      <c r="CF118" s="875" t="s">
        <v>438</v>
      </c>
      <c r="CG118" s="876"/>
      <c r="CH118" s="876"/>
      <c r="CI118" s="876"/>
      <c r="CJ118" s="876"/>
      <c r="CK118" s="927"/>
      <c r="CL118" s="821"/>
      <c r="CM118" s="817" t="s">
        <v>459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132</v>
      </c>
      <c r="DH118" s="780"/>
      <c r="DI118" s="780"/>
      <c r="DJ118" s="780"/>
      <c r="DK118" s="781"/>
      <c r="DL118" s="782" t="s">
        <v>435</v>
      </c>
      <c r="DM118" s="780"/>
      <c r="DN118" s="780"/>
      <c r="DO118" s="780"/>
      <c r="DP118" s="781"/>
      <c r="DQ118" s="782" t="s">
        <v>132</v>
      </c>
      <c r="DR118" s="780"/>
      <c r="DS118" s="780"/>
      <c r="DT118" s="780"/>
      <c r="DU118" s="781"/>
      <c r="DV118" s="824" t="s">
        <v>438</v>
      </c>
      <c r="DW118" s="825"/>
      <c r="DX118" s="825"/>
      <c r="DY118" s="825"/>
      <c r="DZ118" s="826"/>
    </row>
    <row r="119" spans="1:130" s="230" customFormat="1" ht="26.25" customHeight="1" x14ac:dyDescent="0.2">
      <c r="A119" s="818" t="s">
        <v>430</v>
      </c>
      <c r="B119" s="819"/>
      <c r="C119" s="860" t="s">
        <v>431</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435</v>
      </c>
      <c r="AB119" s="889"/>
      <c r="AC119" s="889"/>
      <c r="AD119" s="889"/>
      <c r="AE119" s="890"/>
      <c r="AF119" s="891" t="s">
        <v>132</v>
      </c>
      <c r="AG119" s="889"/>
      <c r="AH119" s="889"/>
      <c r="AI119" s="889"/>
      <c r="AJ119" s="890"/>
      <c r="AK119" s="891" t="s">
        <v>132</v>
      </c>
      <c r="AL119" s="889"/>
      <c r="AM119" s="889"/>
      <c r="AN119" s="889"/>
      <c r="AO119" s="890"/>
      <c r="AP119" s="892" t="s">
        <v>132</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460</v>
      </c>
      <c r="BP119" s="878"/>
      <c r="BQ119" s="879">
        <v>4822609</v>
      </c>
      <c r="BR119" s="845"/>
      <c r="BS119" s="845"/>
      <c r="BT119" s="845"/>
      <c r="BU119" s="845"/>
      <c r="BV119" s="845">
        <v>4520333</v>
      </c>
      <c r="BW119" s="845"/>
      <c r="BX119" s="845"/>
      <c r="BY119" s="845"/>
      <c r="BZ119" s="845"/>
      <c r="CA119" s="845">
        <v>4571817</v>
      </c>
      <c r="CB119" s="845"/>
      <c r="CC119" s="845"/>
      <c r="CD119" s="845"/>
      <c r="CE119" s="845"/>
      <c r="CF119" s="748"/>
      <c r="CG119" s="749"/>
      <c r="CH119" s="749"/>
      <c r="CI119" s="749"/>
      <c r="CJ119" s="834"/>
      <c r="CK119" s="928"/>
      <c r="CL119" s="823"/>
      <c r="CM119" s="838" t="s">
        <v>461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3018</v>
      </c>
      <c r="DH119" s="764"/>
      <c r="DI119" s="764"/>
      <c r="DJ119" s="764"/>
      <c r="DK119" s="765"/>
      <c r="DL119" s="766" t="s">
        <v>438</v>
      </c>
      <c r="DM119" s="764"/>
      <c r="DN119" s="764"/>
      <c r="DO119" s="764"/>
      <c r="DP119" s="765"/>
      <c r="DQ119" s="766">
        <v>2705</v>
      </c>
      <c r="DR119" s="764"/>
      <c r="DS119" s="764"/>
      <c r="DT119" s="764"/>
      <c r="DU119" s="765"/>
      <c r="DV119" s="848">
        <v>0.2</v>
      </c>
      <c r="DW119" s="849"/>
      <c r="DX119" s="849"/>
      <c r="DY119" s="849"/>
      <c r="DZ119" s="850"/>
    </row>
    <row r="120" spans="1:130" s="230" customFormat="1" ht="26.25" customHeight="1" x14ac:dyDescent="0.2">
      <c r="A120" s="820"/>
      <c r="B120" s="821"/>
      <c r="C120" s="817" t="s">
        <v>437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132</v>
      </c>
      <c r="AB120" s="780"/>
      <c r="AC120" s="780"/>
      <c r="AD120" s="780"/>
      <c r="AE120" s="781"/>
      <c r="AF120" s="782" t="s">
        <v>438</v>
      </c>
      <c r="AG120" s="780"/>
      <c r="AH120" s="780"/>
      <c r="AI120" s="780"/>
      <c r="AJ120" s="781"/>
      <c r="AK120" s="782" t="s">
        <v>438</v>
      </c>
      <c r="AL120" s="780"/>
      <c r="AM120" s="780"/>
      <c r="AN120" s="780"/>
      <c r="AO120" s="781"/>
      <c r="AP120" s="824" t="s">
        <v>132</v>
      </c>
      <c r="AQ120" s="825"/>
      <c r="AR120" s="825"/>
      <c r="AS120" s="825"/>
      <c r="AT120" s="826"/>
      <c r="AU120" s="880" t="s">
        <v>462</v>
      </c>
      <c r="AV120" s="881"/>
      <c r="AW120" s="881"/>
      <c r="AX120" s="881"/>
      <c r="AY120" s="882"/>
      <c r="AZ120" s="860" t="s">
        <v>463</v>
      </c>
      <c r="BA120" s="810"/>
      <c r="BB120" s="810"/>
      <c r="BC120" s="810"/>
      <c r="BD120" s="810"/>
      <c r="BE120" s="810"/>
      <c r="BF120" s="810"/>
      <c r="BG120" s="810"/>
      <c r="BH120" s="810"/>
      <c r="BI120" s="810"/>
      <c r="BJ120" s="810"/>
      <c r="BK120" s="810"/>
      <c r="BL120" s="810"/>
      <c r="BM120" s="810"/>
      <c r="BN120" s="810"/>
      <c r="BO120" s="810"/>
      <c r="BP120" s="811"/>
      <c r="BQ120" s="861">
        <v>2338118</v>
      </c>
      <c r="BR120" s="842"/>
      <c r="BS120" s="842"/>
      <c r="BT120" s="842"/>
      <c r="BU120" s="842"/>
      <c r="BV120" s="842">
        <v>2578243</v>
      </c>
      <c r="BW120" s="842"/>
      <c r="BX120" s="842"/>
      <c r="BY120" s="842"/>
      <c r="BZ120" s="842"/>
      <c r="CA120" s="842">
        <v>2647576</v>
      </c>
      <c r="CB120" s="842"/>
      <c r="CC120" s="842"/>
      <c r="CD120" s="842"/>
      <c r="CE120" s="842"/>
      <c r="CF120" s="866">
        <v>151.69999999999999</v>
      </c>
      <c r="CG120" s="867"/>
      <c r="CH120" s="867"/>
      <c r="CI120" s="867"/>
      <c r="CJ120" s="867"/>
      <c r="CK120" s="868" t="s">
        <v>464</v>
      </c>
      <c r="CL120" s="852"/>
      <c r="CM120" s="852"/>
      <c r="CN120" s="852"/>
      <c r="CO120" s="853"/>
      <c r="CP120" s="872" t="s">
        <v>465</v>
      </c>
      <c r="CQ120" s="873"/>
      <c r="CR120" s="873"/>
      <c r="CS120" s="873"/>
      <c r="CT120" s="873"/>
      <c r="CU120" s="873"/>
      <c r="CV120" s="873"/>
      <c r="CW120" s="873"/>
      <c r="CX120" s="873"/>
      <c r="CY120" s="873"/>
      <c r="CZ120" s="873"/>
      <c r="DA120" s="873"/>
      <c r="DB120" s="873"/>
      <c r="DC120" s="873"/>
      <c r="DD120" s="873"/>
      <c r="DE120" s="873"/>
      <c r="DF120" s="874"/>
      <c r="DG120" s="861">
        <v>657832</v>
      </c>
      <c r="DH120" s="842"/>
      <c r="DI120" s="842"/>
      <c r="DJ120" s="842"/>
      <c r="DK120" s="842"/>
      <c r="DL120" s="842">
        <v>588391</v>
      </c>
      <c r="DM120" s="842"/>
      <c r="DN120" s="842"/>
      <c r="DO120" s="842"/>
      <c r="DP120" s="842"/>
      <c r="DQ120" s="842">
        <v>539653</v>
      </c>
      <c r="DR120" s="842"/>
      <c r="DS120" s="842"/>
      <c r="DT120" s="842"/>
      <c r="DU120" s="842"/>
      <c r="DV120" s="843">
        <v>30.9</v>
      </c>
      <c r="DW120" s="843"/>
      <c r="DX120" s="843"/>
      <c r="DY120" s="843"/>
      <c r="DZ120" s="844"/>
    </row>
    <row r="121" spans="1:130" s="230" customFormat="1" ht="26.25" customHeight="1" x14ac:dyDescent="0.2">
      <c r="A121" s="820"/>
      <c r="B121" s="821"/>
      <c r="C121" s="863" t="s">
        <v>466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438</v>
      </c>
      <c r="AB121" s="780"/>
      <c r="AC121" s="780"/>
      <c r="AD121" s="780"/>
      <c r="AE121" s="781"/>
      <c r="AF121" s="782" t="s">
        <v>438</v>
      </c>
      <c r="AG121" s="780"/>
      <c r="AH121" s="780"/>
      <c r="AI121" s="780"/>
      <c r="AJ121" s="781"/>
      <c r="AK121" s="782" t="s">
        <v>132</v>
      </c>
      <c r="AL121" s="780"/>
      <c r="AM121" s="780"/>
      <c r="AN121" s="780"/>
      <c r="AO121" s="781"/>
      <c r="AP121" s="824" t="s">
        <v>438</v>
      </c>
      <c r="AQ121" s="825"/>
      <c r="AR121" s="825"/>
      <c r="AS121" s="825"/>
      <c r="AT121" s="826"/>
      <c r="AU121" s="883"/>
      <c r="AV121" s="884"/>
      <c r="AW121" s="884"/>
      <c r="AX121" s="884"/>
      <c r="AY121" s="885"/>
      <c r="AZ121" s="817" t="s">
        <v>467</v>
      </c>
      <c r="BA121" s="752"/>
      <c r="BB121" s="752"/>
      <c r="BC121" s="752"/>
      <c r="BD121" s="752"/>
      <c r="BE121" s="752"/>
      <c r="BF121" s="752"/>
      <c r="BG121" s="752"/>
      <c r="BH121" s="752"/>
      <c r="BI121" s="752"/>
      <c r="BJ121" s="752"/>
      <c r="BK121" s="752"/>
      <c r="BL121" s="752"/>
      <c r="BM121" s="752"/>
      <c r="BN121" s="752"/>
      <c r="BO121" s="752"/>
      <c r="BP121" s="753"/>
      <c r="BQ121" s="789">
        <v>276231</v>
      </c>
      <c r="BR121" s="790"/>
      <c r="BS121" s="790"/>
      <c r="BT121" s="790"/>
      <c r="BU121" s="790"/>
      <c r="BV121" s="790">
        <v>253306</v>
      </c>
      <c r="BW121" s="790"/>
      <c r="BX121" s="790"/>
      <c r="BY121" s="790"/>
      <c r="BZ121" s="790"/>
      <c r="CA121" s="790">
        <v>232847</v>
      </c>
      <c r="CB121" s="790"/>
      <c r="CC121" s="790"/>
      <c r="CD121" s="790"/>
      <c r="CE121" s="790"/>
      <c r="CF121" s="875">
        <v>13.3</v>
      </c>
      <c r="CG121" s="876"/>
      <c r="CH121" s="876"/>
      <c r="CI121" s="876"/>
      <c r="CJ121" s="876"/>
      <c r="CK121" s="869"/>
      <c r="CL121" s="855"/>
      <c r="CM121" s="855"/>
      <c r="CN121" s="855"/>
      <c r="CO121" s="856"/>
      <c r="CP121" s="835" t="s">
        <v>468</v>
      </c>
      <c r="CQ121" s="836"/>
      <c r="CR121" s="836"/>
      <c r="CS121" s="836"/>
      <c r="CT121" s="836"/>
      <c r="CU121" s="836"/>
      <c r="CV121" s="836"/>
      <c r="CW121" s="836"/>
      <c r="CX121" s="836"/>
      <c r="CY121" s="836"/>
      <c r="CZ121" s="836"/>
      <c r="DA121" s="836"/>
      <c r="DB121" s="836"/>
      <c r="DC121" s="836"/>
      <c r="DD121" s="836"/>
      <c r="DE121" s="836"/>
      <c r="DF121" s="837"/>
      <c r="DG121" s="789">
        <v>348112</v>
      </c>
      <c r="DH121" s="790"/>
      <c r="DI121" s="790"/>
      <c r="DJ121" s="790"/>
      <c r="DK121" s="790"/>
      <c r="DL121" s="790">
        <v>302733</v>
      </c>
      <c r="DM121" s="790"/>
      <c r="DN121" s="790"/>
      <c r="DO121" s="790"/>
      <c r="DP121" s="790"/>
      <c r="DQ121" s="790">
        <v>303385</v>
      </c>
      <c r="DR121" s="790"/>
      <c r="DS121" s="790"/>
      <c r="DT121" s="790"/>
      <c r="DU121" s="790"/>
      <c r="DV121" s="796">
        <v>17.399999999999999</v>
      </c>
      <c r="DW121" s="796"/>
      <c r="DX121" s="796"/>
      <c r="DY121" s="796"/>
      <c r="DZ121" s="797"/>
    </row>
    <row r="122" spans="1:130" s="230" customFormat="1" ht="26.25" customHeight="1" x14ac:dyDescent="0.2">
      <c r="A122" s="820"/>
      <c r="B122" s="821"/>
      <c r="C122" s="817" t="s">
        <v>448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132</v>
      </c>
      <c r="AB122" s="780"/>
      <c r="AC122" s="780"/>
      <c r="AD122" s="780"/>
      <c r="AE122" s="781"/>
      <c r="AF122" s="782" t="s">
        <v>132</v>
      </c>
      <c r="AG122" s="780"/>
      <c r="AH122" s="780"/>
      <c r="AI122" s="780"/>
      <c r="AJ122" s="781"/>
      <c r="AK122" s="782" t="s">
        <v>435</v>
      </c>
      <c r="AL122" s="780"/>
      <c r="AM122" s="780"/>
      <c r="AN122" s="780"/>
      <c r="AO122" s="781"/>
      <c r="AP122" s="824" t="s">
        <v>438</v>
      </c>
      <c r="AQ122" s="825"/>
      <c r="AR122" s="825"/>
      <c r="AS122" s="825"/>
      <c r="AT122" s="826"/>
      <c r="AU122" s="883"/>
      <c r="AV122" s="884"/>
      <c r="AW122" s="884"/>
      <c r="AX122" s="884"/>
      <c r="AY122" s="885"/>
      <c r="AZ122" s="838" t="s">
        <v>469</v>
      </c>
      <c r="BA122" s="839"/>
      <c r="BB122" s="839"/>
      <c r="BC122" s="839"/>
      <c r="BD122" s="839"/>
      <c r="BE122" s="839"/>
      <c r="BF122" s="839"/>
      <c r="BG122" s="839"/>
      <c r="BH122" s="839"/>
      <c r="BI122" s="839"/>
      <c r="BJ122" s="839"/>
      <c r="BK122" s="839"/>
      <c r="BL122" s="839"/>
      <c r="BM122" s="839"/>
      <c r="BN122" s="839"/>
      <c r="BO122" s="839"/>
      <c r="BP122" s="840"/>
      <c r="BQ122" s="879">
        <v>2600240</v>
      </c>
      <c r="BR122" s="845"/>
      <c r="BS122" s="845"/>
      <c r="BT122" s="845"/>
      <c r="BU122" s="845"/>
      <c r="BV122" s="845">
        <v>2476658</v>
      </c>
      <c r="BW122" s="845"/>
      <c r="BX122" s="845"/>
      <c r="BY122" s="845"/>
      <c r="BZ122" s="845"/>
      <c r="CA122" s="845">
        <v>2551081</v>
      </c>
      <c r="CB122" s="845"/>
      <c r="CC122" s="845"/>
      <c r="CD122" s="845"/>
      <c r="CE122" s="845"/>
      <c r="CF122" s="846">
        <v>146.19999999999999</v>
      </c>
      <c r="CG122" s="847"/>
      <c r="CH122" s="847"/>
      <c r="CI122" s="847"/>
      <c r="CJ122" s="847"/>
      <c r="CK122" s="869"/>
      <c r="CL122" s="855"/>
      <c r="CM122" s="855"/>
      <c r="CN122" s="855"/>
      <c r="CO122" s="856"/>
      <c r="CP122" s="835" t="s">
        <v>470</v>
      </c>
      <c r="CQ122" s="836"/>
      <c r="CR122" s="836"/>
      <c r="CS122" s="836"/>
      <c r="CT122" s="836"/>
      <c r="CU122" s="836"/>
      <c r="CV122" s="836"/>
      <c r="CW122" s="836"/>
      <c r="CX122" s="836"/>
      <c r="CY122" s="836"/>
      <c r="CZ122" s="836"/>
      <c r="DA122" s="836"/>
      <c r="DB122" s="836"/>
      <c r="DC122" s="836"/>
      <c r="DD122" s="836"/>
      <c r="DE122" s="836"/>
      <c r="DF122" s="837"/>
      <c r="DG122" s="789" t="s">
        <v>435</v>
      </c>
      <c r="DH122" s="790"/>
      <c r="DI122" s="790"/>
      <c r="DJ122" s="790"/>
      <c r="DK122" s="790"/>
      <c r="DL122" s="790" t="s">
        <v>132</v>
      </c>
      <c r="DM122" s="790"/>
      <c r="DN122" s="790"/>
      <c r="DO122" s="790"/>
      <c r="DP122" s="790"/>
      <c r="DQ122" s="790" t="s">
        <v>432</v>
      </c>
      <c r="DR122" s="790"/>
      <c r="DS122" s="790"/>
      <c r="DT122" s="790"/>
      <c r="DU122" s="790"/>
      <c r="DV122" s="796" t="s">
        <v>132</v>
      </c>
      <c r="DW122" s="796"/>
      <c r="DX122" s="796"/>
      <c r="DY122" s="796"/>
      <c r="DZ122" s="797"/>
    </row>
    <row r="123" spans="1:130" s="230" customFormat="1" ht="26.25" customHeight="1" x14ac:dyDescent="0.2">
      <c r="A123" s="820"/>
      <c r="B123" s="821"/>
      <c r="C123" s="817" t="s">
        <v>454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438</v>
      </c>
      <c r="AB123" s="780"/>
      <c r="AC123" s="780"/>
      <c r="AD123" s="780"/>
      <c r="AE123" s="781"/>
      <c r="AF123" s="782" t="s">
        <v>132</v>
      </c>
      <c r="AG123" s="780"/>
      <c r="AH123" s="780"/>
      <c r="AI123" s="780"/>
      <c r="AJ123" s="781"/>
      <c r="AK123" s="782" t="s">
        <v>132</v>
      </c>
      <c r="AL123" s="780"/>
      <c r="AM123" s="780"/>
      <c r="AN123" s="780"/>
      <c r="AO123" s="781"/>
      <c r="AP123" s="824" t="s">
        <v>438</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471</v>
      </c>
      <c r="BP123" s="878"/>
      <c r="BQ123" s="832">
        <v>5214589</v>
      </c>
      <c r="BR123" s="833"/>
      <c r="BS123" s="833"/>
      <c r="BT123" s="833"/>
      <c r="BU123" s="833"/>
      <c r="BV123" s="833">
        <v>5308207</v>
      </c>
      <c r="BW123" s="833"/>
      <c r="BX123" s="833"/>
      <c r="BY123" s="833"/>
      <c r="BZ123" s="833"/>
      <c r="CA123" s="833">
        <v>5431504</v>
      </c>
      <c r="CB123" s="833"/>
      <c r="CC123" s="833"/>
      <c r="CD123" s="833"/>
      <c r="CE123" s="833"/>
      <c r="CF123" s="748"/>
      <c r="CG123" s="749"/>
      <c r="CH123" s="749"/>
      <c r="CI123" s="749"/>
      <c r="CJ123" s="834"/>
      <c r="CK123" s="869"/>
      <c r="CL123" s="855"/>
      <c r="CM123" s="855"/>
      <c r="CN123" s="855"/>
      <c r="CO123" s="856"/>
      <c r="CP123" s="835" t="s">
        <v>472</v>
      </c>
      <c r="CQ123" s="836"/>
      <c r="CR123" s="836"/>
      <c r="CS123" s="836"/>
      <c r="CT123" s="836"/>
      <c r="CU123" s="836"/>
      <c r="CV123" s="836"/>
      <c r="CW123" s="836"/>
      <c r="CX123" s="836"/>
      <c r="CY123" s="836"/>
      <c r="CZ123" s="836"/>
      <c r="DA123" s="836"/>
      <c r="DB123" s="836"/>
      <c r="DC123" s="836"/>
      <c r="DD123" s="836"/>
      <c r="DE123" s="836"/>
      <c r="DF123" s="837"/>
      <c r="DG123" s="779" t="s">
        <v>432</v>
      </c>
      <c r="DH123" s="780"/>
      <c r="DI123" s="780"/>
      <c r="DJ123" s="780"/>
      <c r="DK123" s="781"/>
      <c r="DL123" s="782" t="s">
        <v>432</v>
      </c>
      <c r="DM123" s="780"/>
      <c r="DN123" s="780"/>
      <c r="DO123" s="780"/>
      <c r="DP123" s="781"/>
      <c r="DQ123" s="782" t="s">
        <v>438</v>
      </c>
      <c r="DR123" s="780"/>
      <c r="DS123" s="780"/>
      <c r="DT123" s="780"/>
      <c r="DU123" s="781"/>
      <c r="DV123" s="824" t="s">
        <v>438</v>
      </c>
      <c r="DW123" s="825"/>
      <c r="DX123" s="825"/>
      <c r="DY123" s="825"/>
      <c r="DZ123" s="826"/>
    </row>
    <row r="124" spans="1:130" s="230" customFormat="1" ht="26.25" customHeight="1" thickBot="1" x14ac:dyDescent="0.25">
      <c r="A124" s="820"/>
      <c r="B124" s="821"/>
      <c r="C124" s="817" t="s">
        <v>457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438</v>
      </c>
      <c r="AB124" s="780"/>
      <c r="AC124" s="780"/>
      <c r="AD124" s="780"/>
      <c r="AE124" s="781"/>
      <c r="AF124" s="782" t="s">
        <v>432</v>
      </c>
      <c r="AG124" s="780"/>
      <c r="AH124" s="780"/>
      <c r="AI124" s="780"/>
      <c r="AJ124" s="781"/>
      <c r="AK124" s="782" t="s">
        <v>438</v>
      </c>
      <c r="AL124" s="780"/>
      <c r="AM124" s="780"/>
      <c r="AN124" s="780"/>
      <c r="AO124" s="781"/>
      <c r="AP124" s="824" t="s">
        <v>438</v>
      </c>
      <c r="AQ124" s="825"/>
      <c r="AR124" s="825"/>
      <c r="AS124" s="825"/>
      <c r="AT124" s="826"/>
      <c r="AU124" s="827" t="s">
        <v>473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438</v>
      </c>
      <c r="BR124" s="831"/>
      <c r="BS124" s="831"/>
      <c r="BT124" s="831"/>
      <c r="BU124" s="831"/>
      <c r="BV124" s="831" t="s">
        <v>438</v>
      </c>
      <c r="BW124" s="831"/>
      <c r="BX124" s="831"/>
      <c r="BY124" s="831"/>
      <c r="BZ124" s="831"/>
      <c r="CA124" s="831" t="s">
        <v>435</v>
      </c>
      <c r="CB124" s="831"/>
      <c r="CC124" s="831"/>
      <c r="CD124" s="831"/>
      <c r="CE124" s="831"/>
      <c r="CF124" s="726"/>
      <c r="CG124" s="727"/>
      <c r="CH124" s="727"/>
      <c r="CI124" s="727"/>
      <c r="CJ124" s="862"/>
      <c r="CK124" s="870"/>
      <c r="CL124" s="870"/>
      <c r="CM124" s="870"/>
      <c r="CN124" s="870"/>
      <c r="CO124" s="871"/>
      <c r="CP124" s="835" t="s">
        <v>474</v>
      </c>
      <c r="CQ124" s="836"/>
      <c r="CR124" s="836"/>
      <c r="CS124" s="836"/>
      <c r="CT124" s="836"/>
      <c r="CU124" s="836"/>
      <c r="CV124" s="836"/>
      <c r="CW124" s="836"/>
      <c r="CX124" s="836"/>
      <c r="CY124" s="836"/>
      <c r="CZ124" s="836"/>
      <c r="DA124" s="836"/>
      <c r="DB124" s="836"/>
      <c r="DC124" s="836"/>
      <c r="DD124" s="836"/>
      <c r="DE124" s="836"/>
      <c r="DF124" s="837"/>
      <c r="DG124" s="763" t="s">
        <v>435</v>
      </c>
      <c r="DH124" s="764"/>
      <c r="DI124" s="764"/>
      <c r="DJ124" s="764"/>
      <c r="DK124" s="765"/>
      <c r="DL124" s="766" t="s">
        <v>435</v>
      </c>
      <c r="DM124" s="764"/>
      <c r="DN124" s="764"/>
      <c r="DO124" s="764"/>
      <c r="DP124" s="765"/>
      <c r="DQ124" s="766" t="s">
        <v>435</v>
      </c>
      <c r="DR124" s="764"/>
      <c r="DS124" s="764"/>
      <c r="DT124" s="764"/>
      <c r="DU124" s="765"/>
      <c r="DV124" s="848" t="s">
        <v>432</v>
      </c>
      <c r="DW124" s="849"/>
      <c r="DX124" s="849"/>
      <c r="DY124" s="849"/>
      <c r="DZ124" s="850"/>
    </row>
    <row r="125" spans="1:130" s="230" customFormat="1" ht="26.25" customHeight="1" x14ac:dyDescent="0.2">
      <c r="A125" s="820"/>
      <c r="B125" s="821"/>
      <c r="C125" s="817" t="s">
        <v>459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435</v>
      </c>
      <c r="AB125" s="780"/>
      <c r="AC125" s="780"/>
      <c r="AD125" s="780"/>
      <c r="AE125" s="781"/>
      <c r="AF125" s="782" t="s">
        <v>435</v>
      </c>
      <c r="AG125" s="780"/>
      <c r="AH125" s="780"/>
      <c r="AI125" s="780"/>
      <c r="AJ125" s="781"/>
      <c r="AK125" s="782" t="s">
        <v>132</v>
      </c>
      <c r="AL125" s="780"/>
      <c r="AM125" s="780"/>
      <c r="AN125" s="780"/>
      <c r="AO125" s="781"/>
      <c r="AP125" s="824" t="s">
        <v>435</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475</v>
      </c>
      <c r="CL125" s="852"/>
      <c r="CM125" s="852"/>
      <c r="CN125" s="852"/>
      <c r="CO125" s="853"/>
      <c r="CP125" s="860" t="s">
        <v>476</v>
      </c>
      <c r="CQ125" s="810"/>
      <c r="CR125" s="810"/>
      <c r="CS125" s="810"/>
      <c r="CT125" s="810"/>
      <c r="CU125" s="810"/>
      <c r="CV125" s="810"/>
      <c r="CW125" s="810"/>
      <c r="CX125" s="810"/>
      <c r="CY125" s="810"/>
      <c r="CZ125" s="810"/>
      <c r="DA125" s="810"/>
      <c r="DB125" s="810"/>
      <c r="DC125" s="810"/>
      <c r="DD125" s="810"/>
      <c r="DE125" s="810"/>
      <c r="DF125" s="811"/>
      <c r="DG125" s="861" t="s">
        <v>435</v>
      </c>
      <c r="DH125" s="842"/>
      <c r="DI125" s="842"/>
      <c r="DJ125" s="842"/>
      <c r="DK125" s="842"/>
      <c r="DL125" s="842" t="s">
        <v>132</v>
      </c>
      <c r="DM125" s="842"/>
      <c r="DN125" s="842"/>
      <c r="DO125" s="842"/>
      <c r="DP125" s="842"/>
      <c r="DQ125" s="842" t="s">
        <v>432</v>
      </c>
      <c r="DR125" s="842"/>
      <c r="DS125" s="842"/>
      <c r="DT125" s="842"/>
      <c r="DU125" s="842"/>
      <c r="DV125" s="843" t="s">
        <v>435</v>
      </c>
      <c r="DW125" s="843"/>
      <c r="DX125" s="843"/>
      <c r="DY125" s="843"/>
      <c r="DZ125" s="844"/>
    </row>
    <row r="126" spans="1:130" s="230" customFormat="1" ht="26.25" customHeight="1" thickBot="1" x14ac:dyDescent="0.25">
      <c r="A126" s="820"/>
      <c r="B126" s="821"/>
      <c r="C126" s="817" t="s">
        <v>461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17</v>
      </c>
      <c r="AB126" s="780"/>
      <c r="AC126" s="780"/>
      <c r="AD126" s="780"/>
      <c r="AE126" s="781"/>
      <c r="AF126" s="782">
        <v>83</v>
      </c>
      <c r="AG126" s="780"/>
      <c r="AH126" s="780"/>
      <c r="AI126" s="780"/>
      <c r="AJ126" s="781"/>
      <c r="AK126" s="782">
        <v>238</v>
      </c>
      <c r="AL126" s="780"/>
      <c r="AM126" s="780"/>
      <c r="AN126" s="780"/>
      <c r="AO126" s="781"/>
      <c r="AP126" s="824">
        <v>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477</v>
      </c>
      <c r="CQ126" s="752"/>
      <c r="CR126" s="752"/>
      <c r="CS126" s="752"/>
      <c r="CT126" s="752"/>
      <c r="CU126" s="752"/>
      <c r="CV126" s="752"/>
      <c r="CW126" s="752"/>
      <c r="CX126" s="752"/>
      <c r="CY126" s="752"/>
      <c r="CZ126" s="752"/>
      <c r="DA126" s="752"/>
      <c r="DB126" s="752"/>
      <c r="DC126" s="752"/>
      <c r="DD126" s="752"/>
      <c r="DE126" s="752"/>
      <c r="DF126" s="753"/>
      <c r="DG126" s="789" t="s">
        <v>435</v>
      </c>
      <c r="DH126" s="790"/>
      <c r="DI126" s="790"/>
      <c r="DJ126" s="790"/>
      <c r="DK126" s="790"/>
      <c r="DL126" s="790" t="s">
        <v>432</v>
      </c>
      <c r="DM126" s="790"/>
      <c r="DN126" s="790"/>
      <c r="DO126" s="790"/>
      <c r="DP126" s="790"/>
      <c r="DQ126" s="790" t="s">
        <v>435</v>
      </c>
      <c r="DR126" s="790"/>
      <c r="DS126" s="790"/>
      <c r="DT126" s="790"/>
      <c r="DU126" s="790"/>
      <c r="DV126" s="796" t="s">
        <v>435</v>
      </c>
      <c r="DW126" s="796"/>
      <c r="DX126" s="796"/>
      <c r="DY126" s="796"/>
      <c r="DZ126" s="797"/>
    </row>
    <row r="127" spans="1:130" s="230" customFormat="1" ht="26.25" customHeight="1" x14ac:dyDescent="0.2">
      <c r="A127" s="822"/>
      <c r="B127" s="823"/>
      <c r="C127" s="838" t="s">
        <v>478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132</v>
      </c>
      <c r="AB127" s="780"/>
      <c r="AC127" s="780"/>
      <c r="AD127" s="780"/>
      <c r="AE127" s="781"/>
      <c r="AF127" s="782" t="s">
        <v>435</v>
      </c>
      <c r="AG127" s="780"/>
      <c r="AH127" s="780"/>
      <c r="AI127" s="780"/>
      <c r="AJ127" s="781"/>
      <c r="AK127" s="782" t="s">
        <v>435</v>
      </c>
      <c r="AL127" s="780"/>
      <c r="AM127" s="780"/>
      <c r="AN127" s="780"/>
      <c r="AO127" s="781"/>
      <c r="AP127" s="824" t="s">
        <v>435</v>
      </c>
      <c r="AQ127" s="825"/>
      <c r="AR127" s="825"/>
      <c r="AS127" s="825"/>
      <c r="AT127" s="826"/>
      <c r="AU127" s="232"/>
      <c r="AV127" s="232"/>
      <c r="AW127" s="232"/>
      <c r="AX127" s="841" t="s">
        <v>479</v>
      </c>
      <c r="AY127" s="814"/>
      <c r="AZ127" s="814"/>
      <c r="BA127" s="814"/>
      <c r="BB127" s="814"/>
      <c r="BC127" s="814"/>
      <c r="BD127" s="814"/>
      <c r="BE127" s="815"/>
      <c r="BF127" s="813" t="s">
        <v>480</v>
      </c>
      <c r="BG127" s="814"/>
      <c r="BH127" s="814"/>
      <c r="BI127" s="814"/>
      <c r="BJ127" s="814"/>
      <c r="BK127" s="814"/>
      <c r="BL127" s="815"/>
      <c r="BM127" s="813" t="s">
        <v>481</v>
      </c>
      <c r="BN127" s="814"/>
      <c r="BO127" s="814"/>
      <c r="BP127" s="814"/>
      <c r="BQ127" s="814"/>
      <c r="BR127" s="814"/>
      <c r="BS127" s="815"/>
      <c r="BT127" s="813" t="s">
        <v>482</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483</v>
      </c>
      <c r="CQ127" s="752"/>
      <c r="CR127" s="752"/>
      <c r="CS127" s="752"/>
      <c r="CT127" s="752"/>
      <c r="CU127" s="752"/>
      <c r="CV127" s="752"/>
      <c r="CW127" s="752"/>
      <c r="CX127" s="752"/>
      <c r="CY127" s="752"/>
      <c r="CZ127" s="752"/>
      <c r="DA127" s="752"/>
      <c r="DB127" s="752"/>
      <c r="DC127" s="752"/>
      <c r="DD127" s="752"/>
      <c r="DE127" s="752"/>
      <c r="DF127" s="753"/>
      <c r="DG127" s="789" t="s">
        <v>435</v>
      </c>
      <c r="DH127" s="790"/>
      <c r="DI127" s="790"/>
      <c r="DJ127" s="790"/>
      <c r="DK127" s="790"/>
      <c r="DL127" s="790" t="s">
        <v>435</v>
      </c>
      <c r="DM127" s="790"/>
      <c r="DN127" s="790"/>
      <c r="DO127" s="790"/>
      <c r="DP127" s="790"/>
      <c r="DQ127" s="790" t="s">
        <v>132</v>
      </c>
      <c r="DR127" s="790"/>
      <c r="DS127" s="790"/>
      <c r="DT127" s="790"/>
      <c r="DU127" s="790"/>
      <c r="DV127" s="796" t="s">
        <v>435</v>
      </c>
      <c r="DW127" s="796"/>
      <c r="DX127" s="796"/>
      <c r="DY127" s="796"/>
      <c r="DZ127" s="797"/>
    </row>
    <row r="128" spans="1:130" s="230" customFormat="1" ht="26.25" customHeight="1" thickBot="1" x14ac:dyDescent="0.25">
      <c r="A128" s="798" t="s">
        <v>484</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485</v>
      </c>
      <c r="X128" s="800"/>
      <c r="Y128" s="800"/>
      <c r="Z128" s="801"/>
      <c r="AA128" s="802">
        <v>18324</v>
      </c>
      <c r="AB128" s="803"/>
      <c r="AC128" s="803"/>
      <c r="AD128" s="803"/>
      <c r="AE128" s="804"/>
      <c r="AF128" s="805">
        <v>24850</v>
      </c>
      <c r="AG128" s="803"/>
      <c r="AH128" s="803"/>
      <c r="AI128" s="803"/>
      <c r="AJ128" s="804"/>
      <c r="AK128" s="805">
        <v>22173</v>
      </c>
      <c r="AL128" s="803"/>
      <c r="AM128" s="803"/>
      <c r="AN128" s="803"/>
      <c r="AO128" s="804"/>
      <c r="AP128" s="806"/>
      <c r="AQ128" s="807"/>
      <c r="AR128" s="807"/>
      <c r="AS128" s="807"/>
      <c r="AT128" s="808"/>
      <c r="AU128" s="232"/>
      <c r="AV128" s="232"/>
      <c r="AW128" s="232"/>
      <c r="AX128" s="809" t="s">
        <v>486</v>
      </c>
      <c r="AY128" s="810"/>
      <c r="AZ128" s="810"/>
      <c r="BA128" s="810"/>
      <c r="BB128" s="810"/>
      <c r="BC128" s="810"/>
      <c r="BD128" s="810"/>
      <c r="BE128" s="811"/>
      <c r="BF128" s="786" t="s">
        <v>487</v>
      </c>
      <c r="BG128" s="787"/>
      <c r="BH128" s="787"/>
      <c r="BI128" s="787"/>
      <c r="BJ128" s="787"/>
      <c r="BK128" s="787"/>
      <c r="BL128" s="812"/>
      <c r="BM128" s="786">
        <v>15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488</v>
      </c>
      <c r="CQ128" s="730"/>
      <c r="CR128" s="730"/>
      <c r="CS128" s="730"/>
      <c r="CT128" s="730"/>
      <c r="CU128" s="730"/>
      <c r="CV128" s="730"/>
      <c r="CW128" s="730"/>
      <c r="CX128" s="730"/>
      <c r="CY128" s="730"/>
      <c r="CZ128" s="730"/>
      <c r="DA128" s="730"/>
      <c r="DB128" s="730"/>
      <c r="DC128" s="730"/>
      <c r="DD128" s="730"/>
      <c r="DE128" s="730"/>
      <c r="DF128" s="731"/>
      <c r="DG128" s="792" t="s">
        <v>487</v>
      </c>
      <c r="DH128" s="793"/>
      <c r="DI128" s="793"/>
      <c r="DJ128" s="793"/>
      <c r="DK128" s="793"/>
      <c r="DL128" s="793" t="s">
        <v>487</v>
      </c>
      <c r="DM128" s="793"/>
      <c r="DN128" s="793"/>
      <c r="DO128" s="793"/>
      <c r="DP128" s="793"/>
      <c r="DQ128" s="793" t="s">
        <v>487</v>
      </c>
      <c r="DR128" s="793"/>
      <c r="DS128" s="793"/>
      <c r="DT128" s="793"/>
      <c r="DU128" s="793"/>
      <c r="DV128" s="794" t="s">
        <v>132</v>
      </c>
      <c r="DW128" s="794"/>
      <c r="DX128" s="794"/>
      <c r="DY128" s="794"/>
      <c r="DZ128" s="795"/>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489</v>
      </c>
      <c r="X129" s="777"/>
      <c r="Y129" s="777"/>
      <c r="Z129" s="778"/>
      <c r="AA129" s="779">
        <v>1949086</v>
      </c>
      <c r="AB129" s="780"/>
      <c r="AC129" s="780"/>
      <c r="AD129" s="780"/>
      <c r="AE129" s="781"/>
      <c r="AF129" s="782">
        <v>2139431</v>
      </c>
      <c r="AG129" s="780"/>
      <c r="AH129" s="780"/>
      <c r="AI129" s="780"/>
      <c r="AJ129" s="781"/>
      <c r="AK129" s="782">
        <v>2026244</v>
      </c>
      <c r="AL129" s="780"/>
      <c r="AM129" s="780"/>
      <c r="AN129" s="780"/>
      <c r="AO129" s="781"/>
      <c r="AP129" s="783"/>
      <c r="AQ129" s="784"/>
      <c r="AR129" s="784"/>
      <c r="AS129" s="784"/>
      <c r="AT129" s="785"/>
      <c r="AU129" s="233"/>
      <c r="AV129" s="233"/>
      <c r="AW129" s="233"/>
      <c r="AX129" s="751" t="s">
        <v>490</v>
      </c>
      <c r="AY129" s="752"/>
      <c r="AZ129" s="752"/>
      <c r="BA129" s="752"/>
      <c r="BB129" s="752"/>
      <c r="BC129" s="752"/>
      <c r="BD129" s="752"/>
      <c r="BE129" s="753"/>
      <c r="BF129" s="770" t="s">
        <v>487</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492</v>
      </c>
      <c r="X130" s="777"/>
      <c r="Y130" s="777"/>
      <c r="Z130" s="778"/>
      <c r="AA130" s="779">
        <v>328641</v>
      </c>
      <c r="AB130" s="780"/>
      <c r="AC130" s="780"/>
      <c r="AD130" s="780"/>
      <c r="AE130" s="781"/>
      <c r="AF130" s="782">
        <v>323576</v>
      </c>
      <c r="AG130" s="780"/>
      <c r="AH130" s="780"/>
      <c r="AI130" s="780"/>
      <c r="AJ130" s="781"/>
      <c r="AK130" s="782">
        <v>281154</v>
      </c>
      <c r="AL130" s="780"/>
      <c r="AM130" s="780"/>
      <c r="AN130" s="780"/>
      <c r="AO130" s="781"/>
      <c r="AP130" s="783"/>
      <c r="AQ130" s="784"/>
      <c r="AR130" s="784"/>
      <c r="AS130" s="784"/>
      <c r="AT130" s="785"/>
      <c r="AU130" s="233"/>
      <c r="AV130" s="233"/>
      <c r="AW130" s="233"/>
      <c r="AX130" s="751" t="s">
        <v>493</v>
      </c>
      <c r="AY130" s="752"/>
      <c r="AZ130" s="752"/>
      <c r="BA130" s="752"/>
      <c r="BB130" s="752"/>
      <c r="BC130" s="752"/>
      <c r="BD130" s="752"/>
      <c r="BE130" s="753"/>
      <c r="BF130" s="754">
        <v>10</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494</v>
      </c>
      <c r="X131" s="761"/>
      <c r="Y131" s="761"/>
      <c r="Z131" s="762"/>
      <c r="AA131" s="763">
        <v>1620445</v>
      </c>
      <c r="AB131" s="764"/>
      <c r="AC131" s="764"/>
      <c r="AD131" s="764"/>
      <c r="AE131" s="765"/>
      <c r="AF131" s="766">
        <v>1815855</v>
      </c>
      <c r="AG131" s="764"/>
      <c r="AH131" s="764"/>
      <c r="AI131" s="764"/>
      <c r="AJ131" s="765"/>
      <c r="AK131" s="766">
        <v>1745090</v>
      </c>
      <c r="AL131" s="764"/>
      <c r="AM131" s="764"/>
      <c r="AN131" s="764"/>
      <c r="AO131" s="765"/>
      <c r="AP131" s="767"/>
      <c r="AQ131" s="768"/>
      <c r="AR131" s="768"/>
      <c r="AS131" s="768"/>
      <c r="AT131" s="769"/>
      <c r="AU131" s="233"/>
      <c r="AV131" s="233"/>
      <c r="AW131" s="233"/>
      <c r="AX131" s="729" t="s">
        <v>495</v>
      </c>
      <c r="AY131" s="730"/>
      <c r="AZ131" s="730"/>
      <c r="BA131" s="730"/>
      <c r="BB131" s="730"/>
      <c r="BC131" s="730"/>
      <c r="BD131" s="730"/>
      <c r="BE131" s="731"/>
      <c r="BF131" s="732" t="s">
        <v>132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497</v>
      </c>
      <c r="W132" s="742"/>
      <c r="X132" s="742"/>
      <c r="Y132" s="742"/>
      <c r="Z132" s="743"/>
      <c r="AA132" s="744">
        <v>10.977293270000001</v>
      </c>
      <c r="AB132" s="745"/>
      <c r="AC132" s="745"/>
      <c r="AD132" s="745"/>
      <c r="AE132" s="746"/>
      <c r="AF132" s="747">
        <v>10.43166993</v>
      </c>
      <c r="AG132" s="745"/>
      <c r="AH132" s="745"/>
      <c r="AI132" s="745"/>
      <c r="AJ132" s="746"/>
      <c r="AK132" s="747">
        <v>8.6671174549999996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498</v>
      </c>
      <c r="W133" s="721"/>
      <c r="X133" s="721"/>
      <c r="Y133" s="721"/>
      <c r="Z133" s="722"/>
      <c r="AA133" s="723">
        <v>11.3</v>
      </c>
      <c r="AB133" s="724"/>
      <c r="AC133" s="724"/>
      <c r="AD133" s="724"/>
      <c r="AE133" s="725"/>
      <c r="AF133" s="723">
        <v>10.9</v>
      </c>
      <c r="AG133" s="724"/>
      <c r="AH133" s="724"/>
      <c r="AI133" s="724"/>
      <c r="AJ133" s="725"/>
      <c r="AK133" s="723">
        <v>10</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83TPtrJaoLtPmCwHPrUVaqQJaTvOAXWEfbKNJVRe36+vcx5f2yB1TTGwwgEAx8CRIGmLy4WNsVcCmsRVsjqodw==" saltValue="I9p9gb5IV9MjSS5aBxfBT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7" zoomScale="70" zoomScaleNormal="85" zoomScaleSheetLayoutView="70" workbookViewId="0">
      <selection activeCell="BD31" sqref="BD31"/>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499</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m1+Ro0jvuF/lx+YIfKp+b5Ocwu1BLPF/pc2v4THvIJRPXTYxqaL0WBpDLfIXmQI6ofP8LxCvt3QcLOGO8ms8bg==" saltValue="vjQ8qmTZP9MUnqNXMHqm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0" zoomScale="70" zoomScaleNormal="7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tbhlIjEPDNS3a1cGb5z887JOkjC/rnSv+TSfyPHLd1qQV+2Il/LZddEgBeU5aQtk+4dK+vnlDoNFi/RWDqfd7w==" saltValue="VwbR5boJiUTDD+m/ytFid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1"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1" t="s">
        <v>502</v>
      </c>
      <c r="AP7" s="272"/>
      <c r="AQ7" s="273" t="s">
        <v>503</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2"/>
      <c r="AP8" s="278" t="s">
        <v>504</v>
      </c>
      <c r="AQ8" s="279" t="s">
        <v>505</v>
      </c>
      <c r="AR8" s="280" t="s">
        <v>506</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3" t="s">
        <v>507</v>
      </c>
      <c r="AL9" s="1134"/>
      <c r="AM9" s="1134"/>
      <c r="AN9" s="1135"/>
      <c r="AO9" s="281">
        <v>551834</v>
      </c>
      <c r="AP9" s="281">
        <v>168447</v>
      </c>
      <c r="AQ9" s="282">
        <v>202156</v>
      </c>
      <c r="AR9" s="283">
        <v>-16.7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3" t="s">
        <v>508</v>
      </c>
      <c r="AL10" s="1134"/>
      <c r="AM10" s="1134"/>
      <c r="AN10" s="1135"/>
      <c r="AO10" s="284">
        <v>88924</v>
      </c>
      <c r="AP10" s="284">
        <v>27144</v>
      </c>
      <c r="AQ10" s="285">
        <v>28749</v>
      </c>
      <c r="AR10" s="286">
        <v>-5.6</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3" t="s">
        <v>509</v>
      </c>
      <c r="AL11" s="1134"/>
      <c r="AM11" s="1134"/>
      <c r="AN11" s="1135"/>
      <c r="AO11" s="284" t="s">
        <v>510</v>
      </c>
      <c r="AP11" s="284" t="s">
        <v>510</v>
      </c>
      <c r="AQ11" s="285">
        <v>267</v>
      </c>
      <c r="AR11" s="286" t="s">
        <v>510</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3" t="s">
        <v>511</v>
      </c>
      <c r="AL12" s="1134"/>
      <c r="AM12" s="1134"/>
      <c r="AN12" s="1135"/>
      <c r="AO12" s="284" t="s">
        <v>510</v>
      </c>
      <c r="AP12" s="284" t="s">
        <v>510</v>
      </c>
      <c r="AQ12" s="285" t="s">
        <v>510</v>
      </c>
      <c r="AR12" s="286" t="s">
        <v>510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3" t="s">
        <v>512</v>
      </c>
      <c r="AL13" s="1134"/>
      <c r="AM13" s="1134"/>
      <c r="AN13" s="1135"/>
      <c r="AO13" s="284">
        <v>22272</v>
      </c>
      <c r="AP13" s="284">
        <v>6799</v>
      </c>
      <c r="AQ13" s="285">
        <v>7660</v>
      </c>
      <c r="AR13" s="286">
        <v>-11.2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3" t="s">
        <v>513</v>
      </c>
      <c r="AL14" s="1134"/>
      <c r="AM14" s="1134"/>
      <c r="AN14" s="1135"/>
      <c r="AO14" s="284" t="s">
        <v>510</v>
      </c>
      <c r="AP14" s="284" t="s">
        <v>510</v>
      </c>
      <c r="AQ14" s="285">
        <v>3562</v>
      </c>
      <c r="AR14" s="286" t="s">
        <v>510</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6" t="s">
        <v>514</v>
      </c>
      <c r="AL15" s="1137"/>
      <c r="AM15" s="1137"/>
      <c r="AN15" s="1138"/>
      <c r="AO15" s="284">
        <v>-40272</v>
      </c>
      <c r="AP15" s="284">
        <v>-12293</v>
      </c>
      <c r="AQ15" s="285">
        <v>-14691</v>
      </c>
      <c r="AR15" s="286">
        <v>-16.3</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6" t="s">
        <v>189</v>
      </c>
      <c r="AL16" s="1137"/>
      <c r="AM16" s="1137"/>
      <c r="AN16" s="1138"/>
      <c r="AO16" s="284">
        <v>622758</v>
      </c>
      <c r="AP16" s="284">
        <v>190097</v>
      </c>
      <c r="AQ16" s="285">
        <v>227703</v>
      </c>
      <c r="AR16" s="286">
        <v>-16.5</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515</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516</v>
      </c>
      <c r="AP20" s="293" t="s">
        <v>517</v>
      </c>
      <c r="AQ20" s="294" t="s">
        <v>518</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9" t="s">
        <v>519</v>
      </c>
      <c r="AL21" s="1140"/>
      <c r="AM21" s="1140"/>
      <c r="AN21" s="1141"/>
      <c r="AO21" s="297">
        <v>17.399999999999999</v>
      </c>
      <c r="AP21" s="298">
        <v>19.649999999999999</v>
      </c>
      <c r="AQ21" s="299">
        <v>-2.25</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9" t="s">
        <v>520</v>
      </c>
      <c r="AL22" s="1140"/>
      <c r="AM22" s="1140"/>
      <c r="AN22" s="1141"/>
      <c r="AO22" s="302">
        <v>94.3</v>
      </c>
      <c r="AP22" s="303">
        <v>95</v>
      </c>
      <c r="AQ22" s="304">
        <v>-0.7</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32" t="s">
        <v>521</v>
      </c>
      <c r="B26" s="1132"/>
      <c r="C26" s="1132"/>
      <c r="D26" s="1132"/>
      <c r="E26" s="1132"/>
      <c r="F26" s="1132"/>
      <c r="G26" s="1132"/>
      <c r="H26" s="1132"/>
      <c r="I26" s="1132"/>
      <c r="J26" s="1132"/>
      <c r="K26" s="1132"/>
      <c r="L26" s="1132"/>
      <c r="M26" s="1132"/>
      <c r="N26" s="1132"/>
      <c r="O26" s="1132"/>
      <c r="P26" s="1132"/>
      <c r="Q26" s="1132"/>
      <c r="R26" s="1132"/>
      <c r="S26" s="1132"/>
      <c r="T26" s="1132"/>
      <c r="U26" s="1132"/>
      <c r="V26" s="1132"/>
      <c r="W26" s="1132"/>
      <c r="X26" s="1132"/>
      <c r="Y26" s="1132"/>
      <c r="Z26" s="1132"/>
      <c r="AA26" s="1132"/>
      <c r="AB26" s="1132"/>
      <c r="AC26" s="1132"/>
      <c r="AD26" s="1132"/>
      <c r="AE26" s="1132"/>
      <c r="AF26" s="1132"/>
      <c r="AG26" s="1132"/>
      <c r="AH26" s="1132"/>
      <c r="AI26" s="1132"/>
      <c r="AJ26" s="1132"/>
      <c r="AK26" s="1132"/>
      <c r="AL26" s="1132"/>
      <c r="AM26" s="1132"/>
      <c r="AN26" s="1132"/>
      <c r="AO26" s="1132"/>
      <c r="AP26" s="1132"/>
      <c r="AQ26" s="1132"/>
      <c r="AR26" s="1132"/>
      <c r="AS26" s="1132"/>
      <c r="AT26" s="267"/>
    </row>
    <row r="27" spans="1:46" ht="13" x14ac:dyDescent="0.2">
      <c r="A27" s="309"/>
      <c r="AO27" s="262"/>
      <c r="AP27" s="262"/>
      <c r="AQ27" s="262"/>
      <c r="AR27" s="262"/>
      <c r="AS27" s="262"/>
      <c r="AT27" s="262"/>
    </row>
    <row r="28" spans="1:46" ht="16.5" x14ac:dyDescent="0.2">
      <c r="A28" s="263" t="s">
        <v>522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1" t="s">
        <v>502</v>
      </c>
      <c r="AP30" s="272"/>
      <c r="AQ30" s="273" t="s">
        <v>503</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2"/>
      <c r="AP31" s="278" t="s">
        <v>504</v>
      </c>
      <c r="AQ31" s="279" t="s">
        <v>505</v>
      </c>
      <c r="AR31" s="280" t="s">
        <v>506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3" t="s">
        <v>524</v>
      </c>
      <c r="AL32" s="1124"/>
      <c r="AM32" s="1124"/>
      <c r="AN32" s="1125"/>
      <c r="AO32" s="312">
        <v>329444</v>
      </c>
      <c r="AP32" s="312">
        <v>100563</v>
      </c>
      <c r="AQ32" s="313">
        <v>121678</v>
      </c>
      <c r="AR32" s="314">
        <v>-17.399999999999999</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3" t="s">
        <v>525</v>
      </c>
      <c r="AL33" s="1124"/>
      <c r="AM33" s="1124"/>
      <c r="AN33" s="1125"/>
      <c r="AO33" s="312" t="s">
        <v>510</v>
      </c>
      <c r="AP33" s="312" t="s">
        <v>510</v>
      </c>
      <c r="AQ33" s="313" t="s">
        <v>510</v>
      </c>
      <c r="AR33" s="314" t="s">
        <v>510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3" t="s">
        <v>526</v>
      </c>
      <c r="AL34" s="1124"/>
      <c r="AM34" s="1124"/>
      <c r="AN34" s="1125"/>
      <c r="AO34" s="312" t="s">
        <v>510</v>
      </c>
      <c r="AP34" s="312" t="s">
        <v>510</v>
      </c>
      <c r="AQ34" s="313" t="s">
        <v>510</v>
      </c>
      <c r="AR34" s="314" t="s">
        <v>510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3" t="s">
        <v>527</v>
      </c>
      <c r="AL35" s="1124"/>
      <c r="AM35" s="1124"/>
      <c r="AN35" s="1125"/>
      <c r="AO35" s="312">
        <v>119979</v>
      </c>
      <c r="AP35" s="312">
        <v>36624</v>
      </c>
      <c r="AQ35" s="313">
        <v>32449</v>
      </c>
      <c r="AR35" s="314">
        <v>12.9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3" t="s">
        <v>528</v>
      </c>
      <c r="AL36" s="1124"/>
      <c r="AM36" s="1124"/>
      <c r="AN36" s="1125"/>
      <c r="AO36" s="312">
        <v>4915</v>
      </c>
      <c r="AP36" s="312">
        <v>1500</v>
      </c>
      <c r="AQ36" s="313">
        <v>2852</v>
      </c>
      <c r="AR36" s="314">
        <v>-47.4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3" t="s">
        <v>529</v>
      </c>
      <c r="AL37" s="1124"/>
      <c r="AM37" s="1124"/>
      <c r="AN37" s="1125"/>
      <c r="AO37" s="312">
        <v>238</v>
      </c>
      <c r="AP37" s="312">
        <v>73</v>
      </c>
      <c r="AQ37" s="313">
        <v>591</v>
      </c>
      <c r="AR37" s="314">
        <v>-87.6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6" t="s">
        <v>530</v>
      </c>
      <c r="AL38" s="1127"/>
      <c r="AM38" s="1127"/>
      <c r="AN38" s="1128"/>
      <c r="AO38" s="315" t="s">
        <v>510</v>
      </c>
      <c r="AP38" s="315" t="s">
        <v>510</v>
      </c>
      <c r="AQ38" s="316">
        <v>14</v>
      </c>
      <c r="AR38" s="304" t="s">
        <v>510</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6" t="s">
        <v>531</v>
      </c>
      <c r="AL39" s="1127"/>
      <c r="AM39" s="1127"/>
      <c r="AN39" s="1128"/>
      <c r="AO39" s="312">
        <v>-22173</v>
      </c>
      <c r="AP39" s="312">
        <v>-6768</v>
      </c>
      <c r="AQ39" s="313">
        <v>-2546</v>
      </c>
      <c r="AR39" s="314">
        <v>165.8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3" t="s">
        <v>532</v>
      </c>
      <c r="AL40" s="1124"/>
      <c r="AM40" s="1124"/>
      <c r="AN40" s="1125"/>
      <c r="AO40" s="312">
        <v>-281154</v>
      </c>
      <c r="AP40" s="312">
        <v>-85822</v>
      </c>
      <c r="AQ40" s="313">
        <v>-115284</v>
      </c>
      <c r="AR40" s="314">
        <v>-25.6</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9" t="s">
        <v>301</v>
      </c>
      <c r="AL41" s="1130"/>
      <c r="AM41" s="1130"/>
      <c r="AN41" s="1131"/>
      <c r="AO41" s="312">
        <v>151249</v>
      </c>
      <c r="AP41" s="312">
        <v>46169</v>
      </c>
      <c r="AQ41" s="313">
        <v>39754</v>
      </c>
      <c r="AR41" s="314">
        <v>16.100000000000001</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533</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6" t="s">
        <v>502</v>
      </c>
      <c r="AN49" s="1118" t="s">
        <v>536</v>
      </c>
      <c r="AO49" s="1119"/>
      <c r="AP49" s="1119"/>
      <c r="AQ49" s="1119"/>
      <c r="AR49" s="1120"/>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7"/>
      <c r="AN50" s="328" t="s">
        <v>537</v>
      </c>
      <c r="AO50" s="329" t="s">
        <v>538</v>
      </c>
      <c r="AP50" s="330" t="s">
        <v>539</v>
      </c>
      <c r="AQ50" s="331" t="s">
        <v>540</v>
      </c>
      <c r="AR50" s="332" t="s">
        <v>541</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542</v>
      </c>
      <c r="AL51" s="325"/>
      <c r="AM51" s="333">
        <v>415570</v>
      </c>
      <c r="AN51" s="334">
        <v>118261</v>
      </c>
      <c r="AO51" s="335">
        <v>-11.1</v>
      </c>
      <c r="AP51" s="336">
        <v>271581</v>
      </c>
      <c r="AQ51" s="337">
        <v>-6.7</v>
      </c>
      <c r="AR51" s="338">
        <v>-4.4000000000000004</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543</v>
      </c>
      <c r="AM52" s="341">
        <v>89465</v>
      </c>
      <c r="AN52" s="342">
        <v>25460</v>
      </c>
      <c r="AO52" s="343">
        <v>4.7</v>
      </c>
      <c r="AP52" s="344">
        <v>117844</v>
      </c>
      <c r="AQ52" s="345">
        <v>-1</v>
      </c>
      <c r="AR52" s="346">
        <v>5.7</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544</v>
      </c>
      <c r="AL53" s="325"/>
      <c r="AM53" s="333">
        <v>446241</v>
      </c>
      <c r="AN53" s="334">
        <v>129646</v>
      </c>
      <c r="AO53" s="335">
        <v>9.6</v>
      </c>
      <c r="AP53" s="336">
        <v>268375</v>
      </c>
      <c r="AQ53" s="337">
        <v>-1.2</v>
      </c>
      <c r="AR53" s="338">
        <v>10.8</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543</v>
      </c>
      <c r="AM54" s="341">
        <v>122732</v>
      </c>
      <c r="AN54" s="342">
        <v>35657</v>
      </c>
      <c r="AO54" s="343">
        <v>40.1</v>
      </c>
      <c r="AP54" s="344">
        <v>119602</v>
      </c>
      <c r="AQ54" s="345">
        <v>1.5</v>
      </c>
      <c r="AR54" s="346">
        <v>38.6</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545</v>
      </c>
      <c r="AL55" s="325"/>
      <c r="AM55" s="333">
        <v>360118</v>
      </c>
      <c r="AN55" s="334">
        <v>105793</v>
      </c>
      <c r="AO55" s="335">
        <v>-18.399999999999999</v>
      </c>
      <c r="AP55" s="336">
        <v>301035</v>
      </c>
      <c r="AQ55" s="337">
        <v>12.2</v>
      </c>
      <c r="AR55" s="338">
        <v>-30.6</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543</v>
      </c>
      <c r="AM56" s="341">
        <v>29362</v>
      </c>
      <c r="AN56" s="342">
        <v>8626</v>
      </c>
      <c r="AO56" s="343">
        <v>-75.8</v>
      </c>
      <c r="AP56" s="344">
        <v>154376</v>
      </c>
      <c r="AQ56" s="345">
        <v>29.1</v>
      </c>
      <c r="AR56" s="346">
        <v>-104.9</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546</v>
      </c>
      <c r="AL57" s="325"/>
      <c r="AM57" s="333">
        <v>160939</v>
      </c>
      <c r="AN57" s="334">
        <v>48128</v>
      </c>
      <c r="AO57" s="335">
        <v>-54.5</v>
      </c>
      <c r="AP57" s="336">
        <v>330026</v>
      </c>
      <c r="AQ57" s="337">
        <v>9.6</v>
      </c>
      <c r="AR57" s="338">
        <v>-64.099999999999994</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543</v>
      </c>
      <c r="AM58" s="341">
        <v>112004</v>
      </c>
      <c r="AN58" s="342">
        <v>33494</v>
      </c>
      <c r="AO58" s="343">
        <v>288.3</v>
      </c>
      <c r="AP58" s="344">
        <v>141075</v>
      </c>
      <c r="AQ58" s="345">
        <v>-8.6</v>
      </c>
      <c r="AR58" s="346">
        <v>296.89999999999998</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547</v>
      </c>
      <c r="AL59" s="325"/>
      <c r="AM59" s="333">
        <v>545699</v>
      </c>
      <c r="AN59" s="334">
        <v>166575</v>
      </c>
      <c r="AO59" s="335">
        <v>246.1</v>
      </c>
      <c r="AP59" s="336">
        <v>278179</v>
      </c>
      <c r="AQ59" s="337">
        <v>-15.7</v>
      </c>
      <c r="AR59" s="338">
        <v>261.8</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543</v>
      </c>
      <c r="AM60" s="341">
        <v>292238</v>
      </c>
      <c r="AN60" s="342">
        <v>89206</v>
      </c>
      <c r="AO60" s="343">
        <v>166.3</v>
      </c>
      <c r="AP60" s="344">
        <v>122182</v>
      </c>
      <c r="AQ60" s="345">
        <v>-13.4</v>
      </c>
      <c r="AR60" s="346">
        <v>179.7</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548</v>
      </c>
      <c r="AL61" s="347"/>
      <c r="AM61" s="348">
        <v>385713</v>
      </c>
      <c r="AN61" s="349">
        <v>113681</v>
      </c>
      <c r="AO61" s="350">
        <v>34.299999999999997</v>
      </c>
      <c r="AP61" s="351">
        <v>289839</v>
      </c>
      <c r="AQ61" s="352">
        <v>-0.4</v>
      </c>
      <c r="AR61" s="338">
        <v>34.700000000000003</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543</v>
      </c>
      <c r="AM62" s="341">
        <v>129160</v>
      </c>
      <c r="AN62" s="342">
        <v>38489</v>
      </c>
      <c r="AO62" s="343">
        <v>84.7</v>
      </c>
      <c r="AP62" s="344">
        <v>131016</v>
      </c>
      <c r="AQ62" s="345">
        <v>1.5</v>
      </c>
      <c r="AR62" s="346">
        <v>83.2</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mPB7amGbKDBlvvoRVUapL1PV4vo/nlwjFdjdaIFLbGMA5Q6keLNVpRIv87ghP+Yx1K7jsB3E5pH6Edp0el9PHw==" saltValue="a8xTEQn0yiCV+ib0UE+Vf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58" zoomScale="70" zoomScaleNormal="70" zoomScaleSheetLayoutView="55" workbookViewId="0">
      <selection activeCell="AD65" sqref="AD65"/>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550</v>
      </c>
    </row>
    <row r="120" spans="125:125" ht="13.5" hidden="1" customHeight="1" x14ac:dyDescent="0.2"/>
    <row r="121" spans="125:125" ht="13.5" hidden="1" customHeight="1" x14ac:dyDescent="0.2">
      <c r="DU121" s="259"/>
    </row>
  </sheetData>
  <sheetProtection algorithmName="SHA-512" hashValue="Hdyn7WPl9yCBH++pAPma66pO3XBTXqMmRhl+TN0aR16SkqvD6Lqbi93MDYYL9Xr30ASzBPNG5j1YQ2L8cnFYYQ==" saltValue="pFJST3fl6sLHoRsnrVZO7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8" zoomScale="70" zoomScaleNormal="7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551</v>
      </c>
    </row>
  </sheetData>
  <sheetProtection algorithmName="SHA-512" hashValue="PtwLkkZ3DQmDuvE/+u0XLoDM5BKMXj7Tbrb8UZHUFPbC14/1zA24mDPCB1qMbNZPYbVmKPfOvLeP0QVhkAWh7Q==" saltValue="LQG6s1W//OK2Xc0x4GOaH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552</v>
      </c>
      <c r="G46" s="8" t="s">
        <v>553</v>
      </c>
      <c r="H46" s="8" t="s">
        <v>554</v>
      </c>
      <c r="I46" s="8" t="s">
        <v>555</v>
      </c>
      <c r="J46" s="9" t="s">
        <v>556</v>
      </c>
    </row>
    <row r="47" spans="2:10" ht="57.75" customHeight="1" x14ac:dyDescent="0.2">
      <c r="B47" s="10"/>
      <c r="C47" s="1142" t="s">
        <v>3</v>
      </c>
      <c r="D47" s="1142"/>
      <c r="E47" s="1143"/>
      <c r="F47" s="11">
        <v>48.96</v>
      </c>
      <c r="G47" s="12">
        <v>43.95</v>
      </c>
      <c r="H47" s="12">
        <v>39.89</v>
      </c>
      <c r="I47" s="12">
        <v>42.5</v>
      </c>
      <c r="J47" s="13">
        <v>49.64</v>
      </c>
    </row>
    <row r="48" spans="2:10" ht="57.75" customHeight="1" x14ac:dyDescent="0.2">
      <c r="B48" s="14"/>
      <c r="C48" s="1144" t="s">
        <v>4</v>
      </c>
      <c r="D48" s="1144"/>
      <c r="E48" s="1145"/>
      <c r="F48" s="15">
        <v>11</v>
      </c>
      <c r="G48" s="16">
        <v>17.34</v>
      </c>
      <c r="H48" s="16">
        <v>31.89</v>
      </c>
      <c r="I48" s="16">
        <v>31.1</v>
      </c>
      <c r="J48" s="17">
        <v>32.700000000000003</v>
      </c>
    </row>
    <row r="49" spans="2:10" ht="57.75" customHeight="1" thickBot="1" x14ac:dyDescent="0.25">
      <c r="B49" s="18"/>
      <c r="C49" s="1146" t="s">
        <v>5</v>
      </c>
      <c r="D49" s="1146"/>
      <c r="E49" s="1147"/>
      <c r="F49" s="19" t="s">
        <v>557</v>
      </c>
      <c r="G49" s="20">
        <v>1.43</v>
      </c>
      <c r="H49" s="20">
        <v>13.41</v>
      </c>
      <c r="I49" s="20">
        <v>8.1999999999999993</v>
      </c>
      <c r="J49" s="21">
        <v>4.63</v>
      </c>
    </row>
    <row r="50" spans="2:10" ht="13" x14ac:dyDescent="0.2"/>
  </sheetData>
  <sheetProtection algorithmName="SHA-512" hashValue="fP1xmkQBFZam4IVkk7yFtR+DZV88bbvRiKQ3zJnWiMuL6XczI3WuAfctJSmFbbAt3apCu6x/UqbeTYo6I98UyQ==" saltValue="Clgi8sd7D67vgLQyAJEZ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2024-03-18T04:58:30Z</cp:lastPrinted>
  <dcterms:created xsi:type="dcterms:W3CDTF">2024-03-14T04:44:45Z</dcterms:created>
  <dcterms:modified xsi:type="dcterms:W3CDTF">2024-03-18T07:30:44Z</dcterms:modified>
  <cp:category/>
</cp:coreProperties>
</file>