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<sst xmlns="http://schemas.openxmlformats.org/spreadsheetml/2006/main" count="1094" uniqueCount="582">
  <si>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</si>
  <si>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</si>
  <si>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</si>
  <si>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</si>
  <si>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</si>
  <si>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</si>
  <si>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</si>
  <si>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</si>
  <si>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</si>
  <si>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</si>
  <si>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</si>
  <si>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</si>
  <si>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</si>
  <si>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</si>
  <si>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</si>
  <si>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</si>
  <si>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</si>
  <si>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</si>
  <si>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</si>
  <si>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</si>
  <si>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</si>
  <si>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</si>
  <si>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</si>
  <si>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</si>
  <si>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</si>
  <si>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</si>
  <si>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</si>
  <si>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</si>
  <si>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</si>
  <si>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</si>
  <si>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</si>
  <si>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</si>
  <si>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</si>
  <si>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</si>
  <si>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</si>
  <si>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</si>
  <si>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</si>
  <si>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</si>
  <si>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</si>
  <si>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</si>
  <si>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</si>
  <si>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</si>
  <si>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</si>
  <si>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</si>
  <si>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</si>
  <si>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</si>
  <si>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</si>
  <si>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</si>
  <si>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</si>
  <si>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</si>
  <si>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</si>
  <si>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</si>
  <si>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</si>
  <si>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</si>
  <si>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</si>
  <si>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</si>
  <si>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</si>
  <si>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</si>
  <si>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</si>
  <si>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</si>
  <si>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</si>
  <si>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</si>
  <si>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</si>
  <si>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</si>
  <si>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</si>
  <si>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</si>
  <si>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</si>
  <si>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</si>
  <si>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</si>
  <si>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</si>
  <si>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</si>
  <si>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</si>
  <si>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</si>
  <si>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</si>
  <si>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</si>
  <si>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</si>
  <si>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</si>
  <si>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</si>
  <si>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</si>
  <si>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</si>
  <si>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</si>
  <si>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</si>
  <si>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</si>
  <si>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</si>
  <si>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</si>
  <si>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</si>
  <si>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</si>
  <si>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</si>
  <si>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</si>
  <si>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</si>
  <si>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</si>
  <si>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</si>
  <si>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</si>
  <si>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</si>
  <si>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</si>
  <si>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</si>
  <si>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</si>
  <si>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</si>
  <si>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</si>
  <si>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</si>
  <si>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</si>
  <si>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</si>
  <si>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</si>
  <si>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</si>
  <si>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</si>
  <si>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</si>
  <si>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</si>
  <si>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</si>
  <si>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</si>
  <si>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</si>
  <si>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</si>
  <si>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</si>
  <si>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</si>
  <si>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</si>
  <si>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</si>
  <si>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</si>
  <si>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</si>
  <si>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</si>
  <si>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</si>
  <si>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</si>
  <si>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</si>
  <si>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</si>
  <si>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</si>
  <si>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</si>
  <si>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</si>
  <si>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</si>
  <si>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</si>
  <si>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</si>
  <si>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</si>
  <si>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</si>
  <si>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</si>
  <si>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</si>
  <si>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</si>
  <si>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</si>
  <si>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</si>
  <si>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</si>
  <si>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</si>
  <si>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</si>
  <si>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</si>
  <si>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</si>
  <si>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</si>
  <si>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</si>
  <si>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</si>
  <si>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</si>
  <si>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</si>
  <si>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</si>
  <si>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</si>
  <si>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</si>
  <si>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</si>
  <si>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</si>
  <si>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</si>
  <si>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</si>
  <si>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</si>
  <si>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</si>
  <si>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</si>
  <si>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</si>
  <si>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</si>
  <si>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</si>
  <si>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</si>
  <si>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</si>
  <si>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</si>
  <si>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</si>
  <si>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</si>
  <si>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</si>
  <si>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</si>
  <si>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</si>
  <si>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</si>
  <si>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</si>
  <si>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</si>
  <si>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</si>
  <si>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</si>
  <si>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</si>
  <si>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</si>
  <si>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</si>
  <si>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</si>
  <si>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</si>
  <si>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</si>
  <si>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</si>
  <si>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</si>
  <si>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</si>
  <si>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</si>
  <si>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</si>
  <si>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</si>
  <si>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</si>
  <si>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</si>
  <si>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</si>
  <si>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</si>
  <si>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</si>
  <si>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</si>
  <si>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</si>
  <si>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</si>
  <si>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</si>
  <si>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</si>
  <si>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</si>
  <si>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</si>
  <si>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</si>
  <si>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</si>
  <si>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</si>
  <si>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</si>
  <si>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</si>
  <si>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</si>
  <si>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</si>
  <si>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</si>
  <si>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</si>
  <si>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</si>
  <si>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</si>
  <si>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</si>
  <si>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</si>
  <si>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</si>
  <si>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</si>
  <si>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</si>
  <si>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</si>
  <si>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</si>
  <si>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</si>
  <si>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</si>
  <si>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熊本県相良村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</si>
  <si>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</si>
  <si>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</si>
  <si>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</si>
  <si>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</si>
  <si>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</si>
  <si>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</si>
  <si>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</si>
  <si>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</si>
  <si>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</si>
  <si>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</si>
  <si>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</si>
  <si>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</si>
  <si>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</si>
  <si>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</si>
  <si>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</si>
  <si>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</si>
  <si>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</si>
  <si>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</si>
  <si>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</si>
  <si>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</si>
  <si>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</si>
  <si>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</si>
  <si>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</si>
  <si>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</si>
  <si>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</si>
  <si>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</si>
  <si>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</si>
  <si>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</si>
  <si>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</si>
  <si>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</si>
  <si>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</si>
  <si>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</si>
  <si>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</si>
  <si>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</si>
  <si>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</si>
  <si>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</si>
  <si>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</si>
  <si>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</si>
  <si>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</si>
  <si>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</si>
  <si>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</si>
  <si>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</si>
  <si>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</si>
  <si>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</si>
  <si>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</si>
  <si>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</si>
  <si>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</si>
  <si>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</si>
  <si>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</si>
  <si>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</si>
  <si>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</si>
  <si>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</si>
  <si>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</si>
  <si>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</si>
  <si>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</si>
  <si>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</si>
  <si>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</si>
  <si>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</si>
  <si>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</si>
  <si>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</si>
  <si>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</si>
  <si>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</si>
  <si>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</si>
  <si>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</si>
  <si>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</si>
  <si>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</si>
  <si>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</si>
  <si>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</si>
  <si>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</si>
  <si>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</si>
  <si>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</si>
  <si>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</si>
  <si>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</si>
  <si>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</si>
  <si>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</si>
  <si>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</si>
  <si>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</si>
  <si>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</si>
  <si>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</si>
  <si>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</si>
  <si>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</si>
  <si>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</si>
  <si>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</si>
  <si>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</si>
  <si>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</si>
  <si>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</si>
  <si>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</si>
  <si>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</si>
  <si>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</si>
  <si>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</si>
  <si>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</si>
  <si>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</si>
  <si>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</si>
  <si>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</si>
  <si>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</si>
  <si>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</si>
  <si>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</si>
  <si>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</si>
  <si>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</si>
  <si>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</si>
  <si>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</si>
  <si>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</si>
  <si>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</si>
  <si>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</si>
  <si>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</si>
  <si>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</si>
  <si>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</si>
  <si>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</si>
  <si>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</si>
  <si>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</si>
  <si>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</si>
  <si>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</si>
  <si>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</si>
  <si>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</si>
  <si>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</si>
  <si>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</si>
  <si>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</si>
  <si>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</si>
  <si>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</si>
  <si>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</si>
  <si>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</si>
  <si>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</si>
  <si>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</si>
  <si>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</si>
  <si>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</si>
  <si>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</si>
  <si>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</si>
  <si>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</si>
  <si>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</si>
  <si>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</si>
  <si>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</si>
  <si>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</si>
  <si>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</si>
  <si>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</si>
  <si>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</si>
  <si>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</si>
  <si>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</si>
  <si>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</si>
  <si>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</si>
  <si>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</si>
  <si>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</si>
  <si>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</si>
  <si>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</si>
  <si>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</si>
  <si>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</si>
  <si>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</si>
  <si>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</si>
  <si>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</si>
  <si>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</si>
  <si>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</si>
  <si>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</si>
  <si>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</si>
  <si>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</si>
  <si>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熊本県相良村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</si>
  <si>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</si>
  <si>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</si>
  <si>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</si>
  <si>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</si>
  <si>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</si>
  <si>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</si>
  <si>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</si>
  <si>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</si>
  <si>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</si>
  <si>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</si>
  <si>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</si>
  <si>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</si>
  <si>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</si>
  <si>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</si>
  <si>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</si>
  <si>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</si>
  <si>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</si>
  <si>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</si>
  <si>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</si>
  <si>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</si>
  <si>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</si>
  <si>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</si>
  <si>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</si>
  <si>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</si>
  <si>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</si>
  <si>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</si>
  <si>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</si>
  <si>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</si>
  <si>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</si>
  <si>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</si>
  <si>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</si>
  <si>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</si>
  <si>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</si>
  <si>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</si>
  <si>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</si>
  <si>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</si>
  <si>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</si>
  <si>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</si>
  <si>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</si>
  <si>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</si>
  <si>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</si>
  <si>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</si>
  <si>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</si>
  <si>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</si>
  <si>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</si>
  <si>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</si>
  <si>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</si>
  <si>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</si>
  <si>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</si>
  <si>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</si>
  <si>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</si>
  <si>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</si>
  <si>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</si>
  <si>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</si>
  <si>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</si>
  <si>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</si>
  <si>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</si>
  <si>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</si>
  <si>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</si>
  <si>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</si>
  <si>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</si>
  <si>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</si>
  <si>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</si>
  <si>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</si>
  <si>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</si>
  <si>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</si>
  <si>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</si>
  <si>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</si>
  <si>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</si>
  <si>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</si>
  <si>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</si>
  <si>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</si>
  <si>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</si>
  <si>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</si>
  <si>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</si>
  <si>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</si>
  <si>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</si>
  <si>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</si>
  <si>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</si>
  <si>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</si>
  <si>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</si>
  <si>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</si>
  <si>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</si>
  <si>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</si>
  <si>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</si>
  <si>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</si>
  <si>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</si>
  <si>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</si>
  <si>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</si>
  <si>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</si>
  <si>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</si>
  <si>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</si>
  <si>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</si>
  <si>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</si>
  <si>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</si>
  <si>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</si>
  <si>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</si>
  <si>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</si>
  <si>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</si>
  <si>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</si>
  <si>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</si>
  <si>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</si>
  <si>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</si>
  <si>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</si>
  <si>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</si>
  <si>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</si>
  <si>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</si>
  <si>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</si>
  <si>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</si>
  <si>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</si>
  <si>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</si>
  <si>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</si>
  <si>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</si>
  <si>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</si>
  <si>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</si>
  <si>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</si>
  <si>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</si>
  <si>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</si>
  <si>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</si>
  <si>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</si>
  <si>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</si>
  <si>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</si>
  <si>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</si>
  <si>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</si>
  <si>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</si>
  <si>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</si>
  <si>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</si>
  <si>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</si>
  <si>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</si>
  <si>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</si>
  <si>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</si>
  <si>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</si>
  <si>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</si>
  <si>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</si>
  <si>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</si>
  <si>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</si>
  <si>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</si>
  <si>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</si>
  <si>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</si>
  <si>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</si>
  <si>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</si>
  <si>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</si>
  <si>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</si>
  <si>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</si>
  <si>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</si>
  <si>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</si>
  <si>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</si>
  <si>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</si>
  <si>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</si>
  <si>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</si>
  <si>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</si>
  <si>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</si>
  <si>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</si>
  <si>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</si>
  <si>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</si>
  <si>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</si>
  <si>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</si>
  <si>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</si>
  <si>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</si>
  <si>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</si>
  <si>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</si>
  <si>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</si>
  <si>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</si>
  <si>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</si>
  <si>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</si>
  <si>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</si>
  <si>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</si>
  <si>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</si>
  <si>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</si>
  <si>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</si>
  <si>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</si>
  <si>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</si>
  <si>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</si>
  <si>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</si>
  <si>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</si>
  <si>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</si>
  <si>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</si>
  <si>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</si>
  <si>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</si>
  <si>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</si>
  <si>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8.55</t>
  </si>
  <si>
    <t>▲ 1.55</t>
  </si>
  <si>
    <t>一般会計</t>
  </si>
  <si>
    <t>相良村介護保険特別会計</t>
  </si>
  <si>
    <t>相良村国民健康保険特別会計</t>
  </si>
  <si>
    <t>相良村農業集落排水特別会計</t>
  </si>
  <si>
    <t>相良村簡易水道特別会計</t>
  </si>
  <si>
    <t>相良村後期高齢者医療特別会計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</si>
  <si>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</si>
  <si>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</si>
  <si>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</si>
  <si>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</si>
  <si>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</si>
  <si>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</si>
  <si>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</si>
  <si>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</si>
  <si>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</si>
  <si>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</si>
  <si>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</si>
  <si>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</si>
  <si>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人吉球磨広域行政組合（特別養護老人ホーム会計）</t>
    <rPh sb="0" eb="2">
      <t>ヒトヨシ</t>
    </rPh>
    <rPh sb="2" eb="4">
      <t>クマ</t>
    </rPh>
    <rPh sb="4" eb="6">
      <t>コウイキ</t>
    </rPh>
    <rPh sb="6" eb="8">
      <t>ギョウセイ</t>
    </rPh>
    <rPh sb="8" eb="10">
      <t>クミアイ</t>
    </rPh>
    <rPh sb="11" eb="13">
      <t>トクベツ</t>
    </rPh>
    <rPh sb="13" eb="15">
      <t>ヨウゴ</t>
    </rPh>
    <rPh sb="15" eb="17">
      <t>ロウジン</t>
    </rPh>
    <rPh sb="20" eb="2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</si>
  <si>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</si>
  <si>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</si>
  <si>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　さがら</t>
    <rPh sb="0" eb="2">
      <t>カブシキ</t>
    </rPh>
    <rPh sb="2" eb="4">
      <t>カイシャ</t>
    </rPh>
    <phoneticPr fontId="2"/>
  </si>
  <si>
    <t>くま川鉄道　株式会社</t>
    <rPh sb="2" eb="3">
      <t>カワ</t>
    </rPh>
    <rPh sb="3" eb="5">
      <t>テツドウ</t>
    </rPh>
    <rPh sb="6" eb="8">
      <t>カブシキ</t>
    </rPh>
    <rPh sb="8" eb="10">
      <t>カイシャ</t>
    </rPh>
    <phoneticPr fontId="2"/>
  </si>
  <si>
    <t>-</t>
    <phoneticPr fontId="2"/>
  </si>
  <si>
    <t>地域振興基金</t>
    <rPh sb="0" eb="2">
      <t>チイキ</t>
    </rPh>
    <rPh sb="2" eb="4">
      <t>シンコウ</t>
    </rPh>
    <rPh sb="4" eb="6">
      <t>キキン</t>
    </rPh>
    <phoneticPr fontId="5"/>
  </si>
  <si>
    <t>福祉基金</t>
    <rPh sb="0" eb="2">
      <t>フクシ</t>
    </rPh>
    <rPh sb="2" eb="4">
      <t>キキン</t>
    </rPh>
    <phoneticPr fontId="5"/>
  </si>
  <si>
    <t>奨学基金</t>
    <rPh sb="0" eb="2">
      <t>ショウガク</t>
    </rPh>
    <rPh sb="2" eb="4">
      <t>キキン</t>
    </rPh>
    <phoneticPr fontId="5"/>
  </si>
  <si>
    <t>土地改良事業基金</t>
    <rPh sb="0" eb="2">
      <t>トチ</t>
    </rPh>
    <rPh sb="2" eb="4">
      <t>カイリョウ</t>
    </rPh>
    <rPh sb="4" eb="6">
      <t>ジギョウ</t>
    </rPh>
    <rPh sb="6" eb="8">
      <t>キキン</t>
    </rPh>
    <phoneticPr fontId="5"/>
  </si>
  <si>
    <t>学校建設等基金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</si>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</sst>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AA3F-4656-B502-659713E8B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92228</c:v>
                </c:pt>
                <c:pt idx="1">
                  <c:v>68447</c:v>
                </c:pt>
                <c:pt idx="2">
                  <c:v>71065</c:v>
                </c:pt>
                <c:pt idx="3">
                  <c:v>122264</c:v>
                </c:pt>
                <c:pt idx="4">
                  <c:v>222547</c:v>
                </c:pt>
              </c:numCache>
            </c:numRef>
          </c:val>
          <c:smooth val="0"/>
          <c:extLst>
            <c:ext xmlns:c16="http://schemas.microsoft.com/office/drawing/2014/chart" uri="{C3380CC4-5D6E-409C-BE32-E72D297353CC}">
              <c16:uniqueId val="{00000001-AA3F-4656-B502-659713E8B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4.04</c:v>
                </c:pt>
                <c:pt idx="1">
                  <c:v>5.12</c:v>
                </c:pt>
                <c:pt idx="2">
                  <c:v>6.25</c:v>
                </c:pt>
                <c:pt idx="3">
                  <c:v>0.11</c:v>
                </c:pt>
                <c:pt idx="4">
                  <c:v>11.67</c:v>
                </c:pt>
              </c:numCache>
            </c:numRef>
          </c:val>
          <c:extLst>
            <c:ext xmlns:c16="http://schemas.microsoft.com/office/drawing/2014/chart" uri="{C3380CC4-5D6E-409C-BE32-E72D297353CC}">
              <c16:uniqueId val="{00000000-9B5E-4B5C-9D5D-277C475E24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58.85</c:v>
                </c:pt>
                <c:pt idx="1">
                  <c:v>56.51</c:v>
                </c:pt>
                <c:pt idx="2">
                  <c:v>59.74</c:v>
                </c:pt>
                <c:pt idx="3">
                  <c:v>65.88</c:v>
                </c:pt>
                <c:pt idx="4">
                  <c:v>66.260000000000005</c:v>
                </c:pt>
              </c:numCache>
            </c:numRef>
          </c:val>
          <c:extLst>
            <c:ext xmlns:c16="http://schemas.microsoft.com/office/drawing/2014/chart" uri="{C3380CC4-5D6E-409C-BE32-E72D297353CC}">
              <c16:uniqueId val="{00000001-9B5E-4B5C-9D5D-277C475E24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-8.5500000000000007</c:v>
                </c:pt>
                <c:pt idx="1">
                  <c:v>-1.55</c:v>
                </c:pt>
                <c:pt idx="2">
                  <c:v>7.42</c:v>
                </c:pt>
                <c:pt idx="3">
                  <c:v>7.01</c:v>
                </c:pt>
                <c:pt idx="4">
                  <c:v>10.79</c:v>
                </c:pt>
              </c:numCache>
            </c:numRef>
          </c:val>
          <c:smooth val="0"/>
          <c:extLst>
            <c:ext xmlns:c16="http://schemas.microsoft.com/office/drawing/2014/chart" uri="{C3380CC4-5D6E-409C-BE32-E72D297353CC}">
              <c16:uniqueId val="{00000002-9B5E-4B5C-9D5D-277C475E24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44-4F7E-B82E-8E47DF4434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4-4F7E-B82E-8E47DF4434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44-4F7E-B82E-8E47DF4434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44-4F7E-B82E-8E47DF4434AA}"/>
            </c:ext>
          </c:extLst>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B244-4F7E-B82E-8E47DF4434AA}"/>
            </c:ext>
          </c:extLst>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0.16</c:v>
                </c:pt>
                <c:pt idx="4">
                  <c:v>#N/A</c:v>
                </c:pt>
                <c:pt idx="5">
                  <c:v>0.17</c:v>
                </c:pt>
                <c:pt idx="6">
                  <c:v>#N/A</c:v>
                </c:pt>
                <c:pt idx="7">
                  <c:v>0.08</c:v>
                </c:pt>
                <c:pt idx="8">
                  <c:v>#N/A</c:v>
                </c:pt>
                <c:pt idx="9">
                  <c:v>0.26</c:v>
                </c:pt>
              </c:numCache>
            </c:numRef>
          </c:val>
          <c:extLst>
            <c:ext xmlns:c16="http://schemas.microsoft.com/office/drawing/2014/chart" uri="{C3380CC4-5D6E-409C-BE32-E72D297353CC}">
              <c16:uniqueId val="{00000005-B244-4F7E-B82E-8E47DF4434AA}"/>
            </c:ext>
          </c:extLst>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0.21</c:v>
                </c:pt>
                <c:pt idx="4">
                  <c:v>#N/A</c:v>
                </c:pt>
                <c:pt idx="5">
                  <c:v>0.02</c:v>
                </c:pt>
                <c:pt idx="6">
                  <c:v>#N/A</c:v>
                </c:pt>
                <c:pt idx="7">
                  <c:v>0.1</c:v>
                </c:pt>
                <c:pt idx="8">
                  <c:v>#N/A</c:v>
                </c:pt>
                <c:pt idx="9">
                  <c:v>0.37</c:v>
                </c:pt>
              </c:numCache>
            </c:numRef>
          </c:val>
          <c:extLst>
            <c:ext xmlns:c16="http://schemas.microsoft.com/office/drawing/2014/chart" uri="{C3380CC4-5D6E-409C-BE32-E72D297353CC}">
              <c16:uniqueId val="{00000006-B244-4F7E-B82E-8E47DF4434AA}"/>
            </c:ext>
          </c:extLst>
        </c:ser>
        <c:ser>
          <c:idx val="7"/>
          <c:order val="7"/>
          <c:tx>
            <c:strRef>
              <c:f>データシート!$A$34</c:f>
              <c:strCache>
                <c:ptCount val="1"/>
                <c:pt idx="0">
                  <c:v>相良村国民健康保険特別会計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1.24</c:v>
                </c:pt>
                <c:pt idx="2">
                  <c:v>#N/A</c:v>
                </c:pt>
                <c:pt idx="3">
                  <c:v>2.08</c:v>
                </c:pt>
                <c:pt idx="4">
                  <c:v>#N/A</c:v>
                </c:pt>
                <c:pt idx="5">
                  <c:v>1.58</c:v>
                </c:pt>
                <c:pt idx="6">
                  <c:v>#N/A</c:v>
                </c:pt>
                <c:pt idx="7">
                  <c:v>1.17</c:v>
                </c:pt>
                <c:pt idx="8">
                  <c:v>#N/A</c:v>
                </c:pt>
                <c:pt idx="9">
                  <c:v>0.96</c:v>
                </c:pt>
              </c:numCache>
            </c:numRef>
          </c:val>
          <c:extLst>
            <c:ext xmlns:c16="http://schemas.microsoft.com/office/drawing/2014/chart" uri="{C3380CC4-5D6E-409C-BE32-E72D297353CC}">
              <c16:uniqueId val="{00000007-B244-4F7E-B82E-8E47DF4434AA}"/>
            </c:ext>
          </c:extLst>
        </c:ser>
        <c:ser>
          <c:idx val="8"/>
          <c:order val="8"/>
          <c:tx>
            <c:strRef>
              <c:f>データシート!$A$35</c:f>
              <c:strCache>
                <c:ptCount val="1"/>
                <c:pt idx="0">
                  <c:v>相良村介護保険特別会計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3.18</c:v>
                </c:pt>
                <c:pt idx="2">
                  <c:v>#N/A</c:v>
                </c:pt>
                <c:pt idx="3">
                  <c:v>2.2999999999999998</c:v>
                </c:pt>
                <c:pt idx="4">
                  <c:v>#N/A</c:v>
                </c:pt>
                <c:pt idx="5">
                  <c:v>2.0299999999999998</c:v>
                </c:pt>
                <c:pt idx="6">
                  <c:v>#N/A</c:v>
                </c:pt>
                <c:pt idx="7">
                  <c:v>2.04</c:v>
                </c:pt>
                <c:pt idx="8">
                  <c:v>#N/A</c:v>
                </c:pt>
                <c:pt idx="9">
                  <c:v>3.08</c:v>
                </c:pt>
              </c:numCache>
            </c:numRef>
          </c:val>
          <c:extLst>
            <c:ext xmlns:c16="http://schemas.microsoft.com/office/drawing/2014/chart" uri="{C3380CC4-5D6E-409C-BE32-E72D297353CC}">
              <c16:uniqueId val="{00000008-B244-4F7E-B82E-8E47DF4434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4.04</c:v>
                </c:pt>
                <c:pt idx="2">
                  <c:v>#N/A</c:v>
                </c:pt>
                <c:pt idx="3">
                  <c:v>5.12</c:v>
                </c:pt>
                <c:pt idx="4">
                  <c:v>#N/A</c:v>
                </c:pt>
                <c:pt idx="5">
                  <c:v>6.25</c:v>
                </c:pt>
                <c:pt idx="6">
                  <c:v>#N/A</c:v>
                </c:pt>
                <c:pt idx="7">
                  <c:v>0.1</c:v>
                </c:pt>
                <c:pt idx="8">
                  <c:v>#N/A</c:v>
                </c:pt>
                <c:pt idx="9">
                  <c:v>11.96</c:v>
                </c:pt>
              </c:numCache>
            </c:numRef>
          </c:val>
          <c:extLst>
            <c:ext xmlns:c16="http://schemas.microsoft.com/office/drawing/2014/chart" uri="{C3380CC4-5D6E-409C-BE32-E72D297353CC}">
              <c16:uniqueId val="{00000009-B244-4F7E-B82E-8E47DF4434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318</c:v>
                </c:pt>
                <c:pt idx="5">
                  <c:v>274</c:v>
                </c:pt>
                <c:pt idx="8">
                  <c:v>269</c:v>
                </c:pt>
                <c:pt idx="11">
                  <c:v>311</c:v>
                </c:pt>
                <c:pt idx="14">
                  <c:v>315</c:v>
                </c:pt>
              </c:numCache>
            </c:numRef>
          </c:val>
          <c:extLst>
            <c:ext xmlns:c16="http://schemas.microsoft.com/office/drawing/2014/chart" uri="{C3380CC4-5D6E-409C-BE32-E72D297353CC}">
              <c16:uniqueId val="{00000000-ED9E-4934-BBFA-1C55EBC09B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9E-4934-BBFA-1C55EBC09B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9E-4934-BBFA-1C55EBC09B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29</c:v>
                </c:pt>
                <c:pt idx="6">
                  <c:v>27</c:v>
                </c:pt>
                <c:pt idx="9">
                  <c:v>31</c:v>
                </c:pt>
                <c:pt idx="12">
                  <c:v>13</c:v>
                </c:pt>
              </c:numCache>
            </c:numRef>
          </c:val>
          <c:extLst>
            <c:ext xmlns:c16="http://schemas.microsoft.com/office/drawing/2014/chart" uri="{C3380CC4-5D6E-409C-BE32-E72D297353CC}">
              <c16:uniqueId val="{00000003-ED9E-4934-BBFA-1C55EBC09B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172</c:v>
                </c:pt>
                <c:pt idx="3">
                  <c:v>123</c:v>
                </c:pt>
                <c:pt idx="6">
                  <c:v>127</c:v>
                </c:pt>
                <c:pt idx="9">
                  <c:v>132</c:v>
                </c:pt>
                <c:pt idx="12">
                  <c:v>134</c:v>
                </c:pt>
              </c:numCache>
            </c:numRef>
          </c:val>
          <c:extLst>
            <c:ext xmlns:c16="http://schemas.microsoft.com/office/drawing/2014/chart" uri="{C3380CC4-5D6E-409C-BE32-E72D297353CC}">
              <c16:uniqueId val="{00000004-ED9E-4934-BBFA-1C55EBC09B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9E-4934-BBFA-1C55EBC09B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9E-4934-BBFA-1C55EBC09B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269</c:v>
                </c:pt>
                <c:pt idx="3">
                  <c:v>267</c:v>
                </c:pt>
                <c:pt idx="6">
                  <c:v>269</c:v>
                </c:pt>
                <c:pt idx="9">
                  <c:v>337</c:v>
                </c:pt>
                <c:pt idx="12">
                  <c:v>350</c:v>
                </c:pt>
              </c:numCache>
            </c:numRef>
          </c:val>
          <c:extLst>
            <c:ext xmlns:c16="http://schemas.microsoft.com/office/drawing/2014/chart" uri="{C3380CC4-5D6E-409C-BE32-E72D297353CC}">
              <c16:uniqueId val="{00000007-ED9E-4934-BBFA-1C55EBC09B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145</c:v>
                </c:pt>
                <c:pt idx="2">
                  <c:v>#N/A</c:v>
                </c:pt>
                <c:pt idx="3">
                  <c:v>#N/A</c:v>
                </c:pt>
                <c:pt idx="4">
                  <c:v>145</c:v>
                </c:pt>
                <c:pt idx="5">
                  <c:v>#N/A</c:v>
                </c:pt>
                <c:pt idx="6">
                  <c:v>#N/A</c:v>
                </c:pt>
                <c:pt idx="7">
                  <c:v>154</c:v>
                </c:pt>
                <c:pt idx="8">
                  <c:v>#N/A</c:v>
                </c:pt>
                <c:pt idx="9">
                  <c:v>#N/A</c:v>
                </c:pt>
                <c:pt idx="10">
                  <c:v>189</c:v>
                </c:pt>
                <c:pt idx="11">
                  <c:v>#N/A</c:v>
                </c:pt>
                <c:pt idx="12">
                  <c:v>#N/A</c:v>
                </c:pt>
                <c:pt idx="13">
                  <c:v>182</c:v>
                </c:pt>
                <c:pt idx="14">
                  <c:v>#N/A</c:v>
                </c:pt>
              </c:numCache>
            </c:numRef>
          </c:val>
          <c:smooth val="0"/>
          <c:extLst>
            <c:ext xmlns:c16="http://schemas.microsoft.com/office/drawing/2014/chart" uri="{C3380CC4-5D6E-409C-BE32-E72D297353CC}">
              <c16:uniqueId val="{00000008-ED9E-4934-BBFA-1C55EBC09B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2943</c:v>
                </c:pt>
                <c:pt idx="5">
                  <c:v>2753</c:v>
                </c:pt>
                <c:pt idx="8">
                  <c:v>2892</c:v>
                </c:pt>
                <c:pt idx="11">
                  <c:v>2996</c:v>
                </c:pt>
                <c:pt idx="14">
                  <c:v>3130</c:v>
                </c:pt>
              </c:numCache>
            </c:numRef>
          </c:val>
          <c:extLst>
            <c:ext xmlns:c16="http://schemas.microsoft.com/office/drawing/2014/chart" uri="{C3380CC4-5D6E-409C-BE32-E72D297353CC}">
              <c16:uniqueId val="{00000000-DBFF-40F9-BA7D-F54FC57A4D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151</c:v>
                </c:pt>
                <c:pt idx="5">
                  <c:v>131</c:v>
                </c:pt>
                <c:pt idx="8">
                  <c:v>120</c:v>
                </c:pt>
                <c:pt idx="11">
                  <c:v>103</c:v>
                </c:pt>
                <c:pt idx="14">
                  <c:v>97</c:v>
                </c:pt>
              </c:numCache>
            </c:numRef>
          </c:val>
          <c:extLst>
            <c:ext xmlns:c16="http://schemas.microsoft.com/office/drawing/2014/chart" uri="{C3380CC4-5D6E-409C-BE32-E72D297353CC}">
              <c16:uniqueId val="{00000001-DBFF-40F9-BA7D-F54FC57A4D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1737</c:v>
                </c:pt>
                <c:pt idx="5">
                  <c:v>1746</c:v>
                </c:pt>
                <c:pt idx="8">
                  <c:v>1919</c:v>
                </c:pt>
                <c:pt idx="11">
                  <c:v>2342</c:v>
                </c:pt>
                <c:pt idx="14">
                  <c:v>2385</c:v>
                </c:pt>
              </c:numCache>
            </c:numRef>
          </c:val>
          <c:extLst>
            <c:ext xmlns:c16="http://schemas.microsoft.com/office/drawing/2014/chart" uri="{C3380CC4-5D6E-409C-BE32-E72D297353CC}">
              <c16:uniqueId val="{00000002-DBFF-40F9-BA7D-F54FC57A4D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FF-40F9-BA7D-F54FC57A4D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FF-40F9-BA7D-F54FC57A4D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FF-40F9-BA7D-F54FC57A4D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558</c:v>
                </c:pt>
                <c:pt idx="3">
                  <c:v>540</c:v>
                </c:pt>
                <c:pt idx="6">
                  <c:v>518</c:v>
                </c:pt>
                <c:pt idx="9">
                  <c:v>481</c:v>
                </c:pt>
                <c:pt idx="12">
                  <c:v>502</c:v>
                </c:pt>
              </c:numCache>
            </c:numRef>
          </c:val>
          <c:extLst>
            <c:ext xmlns:c16="http://schemas.microsoft.com/office/drawing/2014/chart" uri="{C3380CC4-5D6E-409C-BE32-E72D297353CC}">
              <c16:uniqueId val="{00000006-DBFF-40F9-BA7D-F54FC57A4D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c:v>
                </c:pt>
                <c:pt idx="3">
                  <c:v>81</c:v>
                </c:pt>
                <c:pt idx="6">
                  <c:v>80</c:v>
                </c:pt>
                <c:pt idx="9">
                  <c:v>55</c:v>
                </c:pt>
                <c:pt idx="12">
                  <c:v>65</c:v>
                </c:pt>
              </c:numCache>
            </c:numRef>
          </c:val>
          <c:extLst>
            <c:ext xmlns:c16="http://schemas.microsoft.com/office/drawing/2014/chart" uri="{C3380CC4-5D6E-409C-BE32-E72D297353CC}">
              <c16:uniqueId val="{00000007-DBFF-40F9-BA7D-F54FC57A4D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1355</c:v>
                </c:pt>
                <c:pt idx="3">
                  <c:v>1216</c:v>
                </c:pt>
                <c:pt idx="6">
                  <c:v>1163</c:v>
                </c:pt>
                <c:pt idx="9">
                  <c:v>1067</c:v>
                </c:pt>
                <c:pt idx="12">
                  <c:v>1002</c:v>
                </c:pt>
              </c:numCache>
            </c:numRef>
          </c:val>
          <c:extLst>
            <c:ext xmlns:c16="http://schemas.microsoft.com/office/drawing/2014/chart" uri="{C3380CC4-5D6E-409C-BE32-E72D297353CC}">
              <c16:uniqueId val="{00000008-DBFF-40F9-BA7D-F54FC57A4D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3</c:v>
                </c:pt>
                <c:pt idx="9">
                  <c:v>3</c:v>
                </c:pt>
                <c:pt idx="12">
                  <c:v>3</c:v>
                </c:pt>
              </c:numCache>
            </c:numRef>
          </c:val>
          <c:extLst>
            <c:ext xmlns:c16="http://schemas.microsoft.com/office/drawing/2014/chart" uri="{C3380CC4-5D6E-409C-BE32-E72D297353CC}">
              <c16:uniqueId val="{00000009-DBFF-40F9-BA7D-F54FC57A4D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3147</c:v>
                </c:pt>
                <c:pt idx="3">
                  <c:v>3123</c:v>
                </c:pt>
                <c:pt idx="6">
                  <c:v>3220</c:v>
                </c:pt>
                <c:pt idx="9">
                  <c:v>3399</c:v>
                </c:pt>
                <c:pt idx="12">
                  <c:v>3617</c:v>
                </c:pt>
              </c:numCache>
            </c:numRef>
          </c:val>
          <c:extLst>
            <c:ext xmlns:c16="http://schemas.microsoft.com/office/drawing/2014/chart" uri="{C3380CC4-5D6E-409C-BE32-E72D297353CC}">
              <c16:uniqueId val="{0000000A-DBFF-40F9-BA7D-F54FC57A4D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335</c:v>
                </c:pt>
                <c:pt idx="2">
                  <c:v>#N/A</c:v>
                </c:pt>
                <c:pt idx="3">
                  <c:v>#N/A</c:v>
                </c:pt>
                <c:pt idx="4">
                  <c:v>331</c:v>
                </c:pt>
                <c:pt idx="5">
                  <c:v>#N/A</c:v>
                </c:pt>
                <c:pt idx="6">
                  <c:v>#N/A</c:v>
                </c:pt>
                <c:pt idx="7">
                  <c:v>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FF-40F9-BA7D-F54FC57A4D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1310</c:v>
                </c:pt>
                <c:pt idx="1">
                  <c:v>1616</c:v>
                </c:pt>
                <c:pt idx="2">
                  <c:v>1598</c:v>
                </c:pt>
              </c:numCache>
            </c:numRef>
          </c:val>
          <c:extLst>
            <c:ext xmlns:c16="http://schemas.microsoft.com/office/drawing/2014/chart" uri="{C3380CC4-5D6E-409C-BE32-E72D297353CC}">
              <c16:uniqueId val="{00000000-253D-407E-9EEC-8140C21E0A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c:v>
                </c:pt>
                <c:pt idx="1">
                  <c:v>52</c:v>
                </c:pt>
                <c:pt idx="2">
                  <c:v>64</c:v>
                </c:pt>
              </c:numCache>
            </c:numRef>
          </c:val>
          <c:extLst>
            <c:ext xmlns:c16="http://schemas.microsoft.com/office/drawing/2014/chart" uri="{C3380CC4-5D6E-409C-BE32-E72D297353CC}">
              <c16:uniqueId val="{00000001-253D-407E-9EEC-8140C21E0A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400</c:v>
                </c:pt>
                <c:pt idx="1">
                  <c:v>477</c:v>
                </c:pt>
                <c:pt idx="2">
                  <c:v>516</c:v>
                </c:pt>
              </c:numCache>
            </c:numRef>
          </c:val>
          <c:extLst>
            <c:ext xmlns:c16="http://schemas.microsoft.com/office/drawing/2014/chart" uri="{C3380CC4-5D6E-409C-BE32-E72D297353CC}">
              <c16:uniqueId val="{00000002-253D-407E-9EEC-8140C21E0A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今年度以降数年は過疎対策事業債の償還額が増加する見込みとなっており、今後、令和２年７月豪雨災害復旧事業にかかる起債額に加え、復興事業にかかる起債額も増加する見込みである。</a:t>
          </a:r>
        </a:p>
        <a:p>
          <a:r>
            <a:rPr kumimoji="1" lang="ja-JP" altLang="en-US" sz="1400">
              <a:latin typeface="ＭＳ ゴシック" pitchFamily="49" charset="-128"/>
              <a:ea typeface="ＭＳ ゴシック" pitchFamily="49" charset="-128"/>
            </a:rPr>
            <a:t>　また、公営企業債においても災害復旧事業に関する起債額の増加や公営企業会計適用債を起債見込であり、元利償還金に対する繰入金が増加する見込みである。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令和２年７月豪雨にかかる起債に加え、通常事業や復興関連事業の借入額増加により、昨年度に比べ地方債現在高がさらに</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百万円増加した。復興関連の事業も本格化するため、今後も地方債現在高が増加する見込みとなっている。</a:t>
          </a:r>
        </a:p>
        <a:p>
          <a:r>
            <a:rPr kumimoji="1" lang="ja-JP" altLang="en-US" sz="1400">
              <a:latin typeface="ＭＳ ゴシック" pitchFamily="49" charset="-128"/>
              <a:ea typeface="ＭＳ ゴシック" pitchFamily="49" charset="-128"/>
            </a:rPr>
            <a:t>　公営企業債等も、公営企業適用債等借入を予定しており、今後増加する見込みである。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積立を行わず取り崩しを行ったため減少。減債基金は災害廃棄物処理基金補助金を受け入れたた、一時的に増加。地域振興基金はふるさと応援寄附金が一定規模確保できており、積立額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や令和２年７月豪雨のような甚大な災害による復旧費用や税収減となった場合などの不測の事態に備えるため、国債売却益等の収益が出た場合には積立を行い一定の額を確保する。また、公共施設等の老朽化に伴う改修費等への支出に備えながら、今後復興等にかかる事業が増加する場合には必要に応じ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①・・・地域振興基金：ふるさと応援寄附金条例に規定された事業に要する経費に充てるため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②・・・福祉基金：高齢者等の保健福祉の増進を図るため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③・・・奨学基金：奨学金の貸与資金に充てるため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④・・・土地改良事業基金：土地改良事業費に充てるため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⑤・・・学校建設等基金：教育施設の整備充実を図るため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①・・・地域振興基金：ふるさと応援寄附金を積立てており、基金額が増加した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③・・・奨学基金：利子分増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④・・・土地改良事業基金：利子分増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⑤・・・学校建設等基金：今後学校施設の改修等を行うのための財源として積立したため基金額が増加した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①・・・地域振興基金：前年度に比べ、ふるさと応援寄附金額は減少したものの、積立額としては今後も増加が見込まれる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②・・・福祉基金：今のところ、基金を利用する計画はないため現状維持が見込まれる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③・・・奨学基金：債権と貸付額のバランスを見ながら奨学金の貸与計画を行う予定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④・・・土地改良事業基金：今のところ、基金を利用する計画はないため現状維持（利子分のみ増）が見込まれる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⑤・・・学校建設等基金：学校施設の改修等を行うための財源として、財政状況に応じ今後も積立する予定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令和２年７月豪雨災害や新型コロナウイルス感染症の影響がある程度落ち着き、通常事業や復興関連事業が増加したため、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や令和２年７月豪雨のような甚大な災害による復旧費用や税収減となった場合などの不測の事態に備えるため、国債売却益等の収益が出た場合には積立を行い一定の額を確保する。また、公共施設等の老朽化に伴う改修費等への支出に備えながら、今後復興等にかかる事業が増加する場合には必要に応じ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利子分の増加に加え、災害廃棄物処理基金補助金を受け入れ、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令和２年７月豪雨にかかる災害対策債の償還に充てるため、今後取り崩しを行っていく。また、臨時財政対策債償還基金費として普通交付税が措置されたため、来年度は一時的に増加する予定。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
4,075
94.54
5,847,424
5,358,298
281,433
2,410,940
3,617,300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で推移しており、平成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年度以降下がってはいないが、本村では人口減少、全国・県平均を上回る高齢化率（令和４年</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％）の影響や村内に農業以外の基盤産業がないこと等により財政基盤が弱く、県・全国平均を大きく下回っている。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今後も、税収等の徴収強化等、自主財源の確保に努め、財政基盤の強化を図る。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7" name="直線コネクタ 76"/>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5" name="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6" name="テキスト ボックス 95"/>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地方税、地方譲与税は増、地方交付税は減となり歳入は昨年度並みであったが、歳出において物件費、公債費、繰出金が増加したため、経常収支費比率は昨年度に比べ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95673</xdr:rowOff>
    </xdr:to>
    <xdr:cxnSp macro="">
      <xdr:nvCxnSpPr>
        <xdr:cNvPr id="131" name="直線コネクタ 130"/>
        <xdr:cNvCxnSpPr/>
      </xdr:nvCxnSpPr>
      <xdr:spPr>
        <a:xfrm>
          <a:off x="4114800" y="1091565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59479</xdr:rowOff>
    </xdr:to>
    <xdr:cxnSp macro="">
      <xdr:nvCxnSpPr>
        <xdr:cNvPr id="134" name="直線コネクタ 133"/>
        <xdr:cNvCxnSpPr/>
      </xdr:nvCxnSpPr>
      <xdr:spPr>
        <a:xfrm flipV="1">
          <a:off x="3225800" y="1091565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65</xdr:row>
      <xdr:rowOff>113242</xdr:rowOff>
    </xdr:to>
    <xdr:cxnSp macro="">
      <xdr:nvCxnSpPr>
        <xdr:cNvPr id="137" name="直線コネクタ 136"/>
        <xdr:cNvCxnSpPr/>
      </xdr:nvCxnSpPr>
      <xdr:spPr>
        <a:xfrm flipV="1">
          <a:off x="2336800" y="11032279"/>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64981</xdr:rowOff>
    </xdr:from>
    <xdr:to>
      <xdr:col>11</xdr:col>
      <xdr:colOff>31750</xdr:colOff>
      <xdr:row>65</xdr:row>
      <xdr:rowOff>113242</xdr:rowOff>
    </xdr:to>
    <xdr:cxnSp macro="">
      <xdr:nvCxnSpPr>
        <xdr:cNvPr id="140" name="直線コネクタ 139"/>
        <xdr:cNvCxnSpPr/>
      </xdr:nvCxnSpPr>
      <xdr:spPr>
        <a:xfrm>
          <a:off x="1447800" y="1120923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0" name="楕円 149"/>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1"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2" name="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4" name="楕円 153"/>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55" name="テキスト ボックス 154"/>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6" name="楕円 155"/>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7" name="テキスト ボックス 156"/>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14181</xdr:rowOff>
    </xdr:from>
    <xdr:to>
      <xdr:col>7</xdr:col>
      <xdr:colOff>31750</xdr:colOff>
      <xdr:row>65</xdr:row>
      <xdr:rowOff>115781</xdr:rowOff>
    </xdr:to>
    <xdr:sp macro="" textlink="">
      <xdr:nvSpPr>
        <xdr:cNvPr id="158" name="楕円 157"/>
        <xdr:cNvSpPr/>
      </xdr:nvSpPr>
      <xdr:spPr>
        <a:xfrm>
          <a:off x="1397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100558</xdr:rowOff>
    </xdr:from>
    <xdr:ext cx="762000" cy="259045"/>
    <xdr:sp macro="" textlink="">
      <xdr:nvSpPr>
        <xdr:cNvPr id="159" name="テキスト ボックス 158"/>
        <xdr:cNvSpPr txBox="1"/>
      </xdr:nvSpPr>
      <xdr:spPr>
        <a:xfrm>
          <a:off x="1066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物件費では、公有林基本財産造成事業や新型コロナウイルス感染症の影響が減少したことによる観光関係の業務委託料が増となったが、人件費では、年度途中で退職した職員２名分の基本給、手当等が減額とな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a:t>
          </a:r>
          <a:r>
            <a:rPr kumimoji="1" lang="en-US" altLang="ja-JP" sz="1300">
              <a:latin typeface="ＭＳ Ｐゴシック" panose="020B0600070205080204" pitchFamily="50" charset="-128"/>
              <a:ea typeface="ＭＳ Ｐゴシック" panose="020B0600070205080204" pitchFamily="50" charset="-128"/>
            </a:rPr>
            <a:t>31,187</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4021</xdr:rowOff>
    </xdr:from>
    <xdr:to>
      <xdr:col>23</xdr:col>
      <xdr:colOff>133350</xdr:colOff>
      <xdr:row>82</xdr:row>
      <xdr:rowOff>29107</xdr:rowOff>
    </xdr:to>
    <xdr:cxnSp macro="">
      <xdr:nvCxnSpPr>
        <xdr:cNvPr id="193" name="直線コネクタ 192"/>
        <xdr:cNvCxnSpPr/>
      </xdr:nvCxnSpPr>
      <xdr:spPr>
        <a:xfrm flipV="1">
          <a:off x="4114800" y="14062921"/>
          <a:ext cx="838200" cy="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29107</xdr:rowOff>
    </xdr:from>
    <xdr:to>
      <xdr:col>19</xdr:col>
      <xdr:colOff>133350</xdr:colOff>
      <xdr:row>82</xdr:row>
      <xdr:rowOff>45517</xdr:rowOff>
    </xdr:to>
    <xdr:cxnSp macro="">
      <xdr:nvCxnSpPr>
        <xdr:cNvPr id="196" name="直線コネクタ 195"/>
        <xdr:cNvCxnSpPr/>
      </xdr:nvCxnSpPr>
      <xdr:spPr>
        <a:xfrm flipV="1">
          <a:off x="3225800" y="14088007"/>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122394</xdr:rowOff>
    </xdr:from>
    <xdr:to>
      <xdr:col>15</xdr:col>
      <xdr:colOff>82550</xdr:colOff>
      <xdr:row>82</xdr:row>
      <xdr:rowOff>45517</xdr:rowOff>
    </xdr:to>
    <xdr:cxnSp macro="">
      <xdr:nvCxnSpPr>
        <xdr:cNvPr id="199" name="直線コネクタ 198"/>
        <xdr:cNvCxnSpPr/>
      </xdr:nvCxnSpPr>
      <xdr:spPr>
        <a:xfrm>
          <a:off x="2336800" y="14009844"/>
          <a:ext cx="889000" cy="9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117827</xdr:rowOff>
    </xdr:from>
    <xdr:to>
      <xdr:col>11</xdr:col>
      <xdr:colOff>31750</xdr:colOff>
      <xdr:row>81</xdr:row>
      <xdr:rowOff>122394</xdr:rowOff>
    </xdr:to>
    <xdr:cxnSp macro="">
      <xdr:nvCxnSpPr>
        <xdr:cNvPr id="202" name="直線コネクタ 201"/>
        <xdr:cNvCxnSpPr/>
      </xdr:nvCxnSpPr>
      <xdr:spPr>
        <a:xfrm>
          <a:off x="1447800" y="14005277"/>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124671</xdr:rowOff>
    </xdr:from>
    <xdr:to>
      <xdr:col>23</xdr:col>
      <xdr:colOff>184150</xdr:colOff>
      <xdr:row>82</xdr:row>
      <xdr:rowOff>54821</xdr:rowOff>
    </xdr:to>
    <xdr:sp macro="" textlink="">
      <xdr:nvSpPr>
        <xdr:cNvPr id="212" name="楕円 211"/>
        <xdr:cNvSpPr/>
      </xdr:nvSpPr>
      <xdr:spPr>
        <a:xfrm>
          <a:off x="4902200" y="14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45948</xdr:rowOff>
    </xdr:from>
    <xdr:ext cx="762000" cy="259045"/>
    <xdr:sp macro="" textlink="">
      <xdr:nvSpPr>
        <xdr:cNvPr id="213" name="人件費・物件費等の状況該当値テキスト"/>
        <xdr:cNvSpPr txBox="1"/>
      </xdr:nvSpPr>
      <xdr:spPr>
        <a:xfrm>
          <a:off x="5041900" y="1393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149757</xdr:rowOff>
    </xdr:from>
    <xdr:to>
      <xdr:col>19</xdr:col>
      <xdr:colOff>184150</xdr:colOff>
      <xdr:row>82</xdr:row>
      <xdr:rowOff>79907</xdr:rowOff>
    </xdr:to>
    <xdr:sp macro="" textlink="">
      <xdr:nvSpPr>
        <xdr:cNvPr id="214" name="楕円 213"/>
        <xdr:cNvSpPr/>
      </xdr:nvSpPr>
      <xdr:spPr>
        <a:xfrm>
          <a:off x="4064000" y="14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90084</xdr:rowOff>
    </xdr:from>
    <xdr:ext cx="736600" cy="259045"/>
    <xdr:sp macro="" textlink="">
      <xdr:nvSpPr>
        <xdr:cNvPr id="215" name="テキスト ボックス 214"/>
        <xdr:cNvSpPr txBox="1"/>
      </xdr:nvSpPr>
      <xdr:spPr>
        <a:xfrm>
          <a:off x="3733800" y="1380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166167</xdr:rowOff>
    </xdr:from>
    <xdr:to>
      <xdr:col>15</xdr:col>
      <xdr:colOff>133350</xdr:colOff>
      <xdr:row>82</xdr:row>
      <xdr:rowOff>96317</xdr:rowOff>
    </xdr:to>
    <xdr:sp macro="" textlink="">
      <xdr:nvSpPr>
        <xdr:cNvPr id="216" name="楕円 215"/>
        <xdr:cNvSpPr/>
      </xdr:nvSpPr>
      <xdr:spPr>
        <a:xfrm>
          <a:off x="3175000" y="140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106494</xdr:rowOff>
    </xdr:from>
    <xdr:ext cx="762000" cy="259045"/>
    <xdr:sp macro="" textlink="">
      <xdr:nvSpPr>
        <xdr:cNvPr id="217" name="テキスト ボックス 216"/>
        <xdr:cNvSpPr txBox="1"/>
      </xdr:nvSpPr>
      <xdr:spPr>
        <a:xfrm>
          <a:off x="2844800" y="1382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71594</xdr:rowOff>
    </xdr:from>
    <xdr:to>
      <xdr:col>11</xdr:col>
      <xdr:colOff>82550</xdr:colOff>
      <xdr:row>82</xdr:row>
      <xdr:rowOff>1744</xdr:rowOff>
    </xdr:to>
    <xdr:sp macro="" textlink="">
      <xdr:nvSpPr>
        <xdr:cNvPr id="218" name="楕円 217"/>
        <xdr:cNvSpPr/>
      </xdr:nvSpPr>
      <xdr:spPr>
        <a:xfrm>
          <a:off x="2286000" y="139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11921</xdr:rowOff>
    </xdr:from>
    <xdr:ext cx="762000" cy="259045"/>
    <xdr:sp macro="" textlink="">
      <xdr:nvSpPr>
        <xdr:cNvPr id="219" name="テキスト ボックス 218"/>
        <xdr:cNvSpPr txBox="1"/>
      </xdr:nvSpPr>
      <xdr:spPr>
        <a:xfrm>
          <a:off x="1955800" y="1372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67027</xdr:rowOff>
    </xdr:from>
    <xdr:to>
      <xdr:col>7</xdr:col>
      <xdr:colOff>31750</xdr:colOff>
      <xdr:row>81</xdr:row>
      <xdr:rowOff>168627</xdr:rowOff>
    </xdr:to>
    <xdr:sp macro="" textlink="">
      <xdr:nvSpPr>
        <xdr:cNvPr id="220" name="楕円 219"/>
        <xdr:cNvSpPr/>
      </xdr:nvSpPr>
      <xdr:spPr>
        <a:xfrm>
          <a:off x="1397000" y="139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7354</xdr:rowOff>
    </xdr:from>
    <xdr:ext cx="762000" cy="259045"/>
    <xdr:sp macro="" textlink="">
      <xdr:nvSpPr>
        <xdr:cNvPr id="221" name="テキスト ボックス 220"/>
        <xdr:cNvSpPr txBox="1"/>
      </xdr:nvSpPr>
      <xdr:spPr>
        <a:xfrm>
          <a:off x="1066800" y="1372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前年度から変わっておらず、類似団体平均、全国町村平均を下回っている状況が続いている。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従来から国・県の動向に準じて給与体系の見直しを行っており、今後も適正な人事管理、給与水準の確保に努める。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65278</xdr:rowOff>
    </xdr:from>
    <xdr:to>
      <xdr:col>81</xdr:col>
      <xdr:colOff>44450</xdr:colOff>
      <xdr:row>88</xdr:row>
      <xdr:rowOff>14478</xdr:rowOff>
    </xdr:to>
    <xdr:cxnSp macro="">
      <xdr:nvCxnSpPr>
        <xdr:cNvPr id="253" name="直線コネクタ 252"/>
        <xdr:cNvCxnSpPr/>
      </xdr:nvCxnSpPr>
      <xdr:spPr>
        <a:xfrm flipV="1">
          <a:off x="16179800" y="149814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142494</xdr:rowOff>
    </xdr:from>
    <xdr:to>
      <xdr:col>77</xdr:col>
      <xdr:colOff>44450</xdr:colOff>
      <xdr:row>88</xdr:row>
      <xdr:rowOff>14478</xdr:rowOff>
    </xdr:to>
    <xdr:cxnSp macro="">
      <xdr:nvCxnSpPr>
        <xdr:cNvPr id="256" name="直線コネクタ 255"/>
        <xdr:cNvCxnSpPr/>
      </xdr:nvCxnSpPr>
      <xdr:spPr>
        <a:xfrm>
          <a:off x="15290800" y="15058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142494</xdr:rowOff>
    </xdr:from>
    <xdr:to>
      <xdr:col>72</xdr:col>
      <xdr:colOff>203200</xdr:colOff>
      <xdr:row>87</xdr:row>
      <xdr:rowOff>152146</xdr:rowOff>
    </xdr:to>
    <xdr:cxnSp macro="">
      <xdr:nvCxnSpPr>
        <xdr:cNvPr id="259" name="直線コネクタ 258"/>
        <xdr:cNvCxnSpPr/>
      </xdr:nvCxnSpPr>
      <xdr:spPr>
        <a:xfrm flipV="1">
          <a:off x="14401800" y="1505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152146</xdr:rowOff>
    </xdr:from>
    <xdr:to>
      <xdr:col>68</xdr:col>
      <xdr:colOff>152400</xdr:colOff>
      <xdr:row>88</xdr:row>
      <xdr:rowOff>19304</xdr:rowOff>
    </xdr:to>
    <xdr:cxnSp macro="">
      <xdr:nvCxnSpPr>
        <xdr:cNvPr id="262" name="直線コネクタ 261"/>
        <xdr:cNvCxnSpPr/>
      </xdr:nvCxnSpPr>
      <xdr:spPr>
        <a:xfrm flipV="1">
          <a:off x="13512800" y="1506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xdr:rowOff>
    </xdr:from>
    <xdr:to>
      <xdr:col>81</xdr:col>
      <xdr:colOff>95250</xdr:colOff>
      <xdr:row>87</xdr:row>
      <xdr:rowOff>116078</xdr:rowOff>
    </xdr:to>
    <xdr:sp macro="" textlink="">
      <xdr:nvSpPr>
        <xdr:cNvPr id="272" name="楕円 271"/>
        <xdr:cNvSpPr/>
      </xdr:nvSpPr>
      <xdr:spPr>
        <a:xfrm>
          <a:off x="169672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31005</xdr:rowOff>
    </xdr:from>
    <xdr:ext cx="762000" cy="259045"/>
    <xdr:sp macro="" textlink="">
      <xdr:nvSpPr>
        <xdr:cNvPr id="273" name="給与水準   （国との比較）該当値テキスト"/>
        <xdr:cNvSpPr txBox="1"/>
      </xdr:nvSpPr>
      <xdr:spPr>
        <a:xfrm>
          <a:off x="171069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135128</xdr:rowOff>
    </xdr:from>
    <xdr:to>
      <xdr:col>77</xdr:col>
      <xdr:colOff>95250</xdr:colOff>
      <xdr:row>88</xdr:row>
      <xdr:rowOff>65278</xdr:rowOff>
    </xdr:to>
    <xdr:sp macro="" textlink="">
      <xdr:nvSpPr>
        <xdr:cNvPr id="274" name="楕円 273"/>
        <xdr:cNvSpPr/>
      </xdr:nvSpPr>
      <xdr:spPr>
        <a:xfrm>
          <a:off x="16129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75455</xdr:rowOff>
    </xdr:from>
    <xdr:ext cx="736600" cy="259045"/>
    <xdr:sp macro="" textlink="">
      <xdr:nvSpPr>
        <xdr:cNvPr id="275" name="テキスト ボックス 274"/>
        <xdr:cNvSpPr txBox="1"/>
      </xdr:nvSpPr>
      <xdr:spPr>
        <a:xfrm>
          <a:off x="15798800" y="1482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91694</xdr:rowOff>
    </xdr:from>
    <xdr:to>
      <xdr:col>73</xdr:col>
      <xdr:colOff>44450</xdr:colOff>
      <xdr:row>88</xdr:row>
      <xdr:rowOff>21844</xdr:rowOff>
    </xdr:to>
    <xdr:sp macro="" textlink="">
      <xdr:nvSpPr>
        <xdr:cNvPr id="276" name="楕円 275"/>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32021</xdr:rowOff>
    </xdr:from>
    <xdr:ext cx="762000" cy="259045"/>
    <xdr:sp macro="" textlink="">
      <xdr:nvSpPr>
        <xdr:cNvPr id="277" name="テキスト ボックス 276"/>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101346</xdr:rowOff>
    </xdr:from>
    <xdr:to>
      <xdr:col>68</xdr:col>
      <xdr:colOff>203200</xdr:colOff>
      <xdr:row>88</xdr:row>
      <xdr:rowOff>31496</xdr:rowOff>
    </xdr:to>
    <xdr:sp macro="" textlink="">
      <xdr:nvSpPr>
        <xdr:cNvPr id="278" name="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41673</xdr:rowOff>
    </xdr:from>
    <xdr:ext cx="762000" cy="259045"/>
    <xdr:sp macro="" textlink="">
      <xdr:nvSpPr>
        <xdr:cNvPr id="279" name="テキスト ボックス 278"/>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80" name="楕円 279"/>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80281</xdr:rowOff>
    </xdr:from>
    <xdr:ext cx="762000" cy="259045"/>
    <xdr:sp macro="" textlink="">
      <xdr:nvSpPr>
        <xdr:cNvPr id="281" name="テキスト ボックス 280"/>
        <xdr:cNvSpPr txBox="1"/>
      </xdr:nvSpPr>
      <xdr:spPr>
        <a:xfrm>
          <a:off x="13131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人減少。類似団体平均と比較すると</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人少なく、依然として低い状況が続いている。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今後はＤＸの推進も含めた事務体系の見直し等を行い、適正な定員管理に努める。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166298</xdr:rowOff>
    </xdr:from>
    <xdr:to>
      <xdr:col>81</xdr:col>
      <xdr:colOff>44450</xdr:colOff>
      <xdr:row>59</xdr:row>
      <xdr:rowOff>708</xdr:rowOff>
    </xdr:to>
    <xdr:cxnSp macro="">
      <xdr:nvCxnSpPr>
        <xdr:cNvPr id="318" name="直線コネクタ 317"/>
        <xdr:cNvCxnSpPr/>
      </xdr:nvCxnSpPr>
      <xdr:spPr>
        <a:xfrm flipV="1">
          <a:off x="16179800" y="10110398"/>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162161</xdr:rowOff>
    </xdr:from>
    <xdr:to>
      <xdr:col>77</xdr:col>
      <xdr:colOff>44450</xdr:colOff>
      <xdr:row>59</xdr:row>
      <xdr:rowOff>708</xdr:rowOff>
    </xdr:to>
    <xdr:cxnSp macro="">
      <xdr:nvCxnSpPr>
        <xdr:cNvPr id="321" name="直線コネクタ 320"/>
        <xdr:cNvCxnSpPr/>
      </xdr:nvCxnSpPr>
      <xdr:spPr>
        <a:xfrm>
          <a:off x="15290800" y="10106261"/>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114590</xdr:rowOff>
    </xdr:from>
    <xdr:to>
      <xdr:col>72</xdr:col>
      <xdr:colOff>203200</xdr:colOff>
      <xdr:row>58</xdr:row>
      <xdr:rowOff>162161</xdr:rowOff>
    </xdr:to>
    <xdr:cxnSp macro="">
      <xdr:nvCxnSpPr>
        <xdr:cNvPr id="324" name="直線コネクタ 323"/>
        <xdr:cNvCxnSpPr/>
      </xdr:nvCxnSpPr>
      <xdr:spPr>
        <a:xfrm>
          <a:off x="14401800" y="10058690"/>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113212</xdr:rowOff>
    </xdr:from>
    <xdr:to>
      <xdr:col>68</xdr:col>
      <xdr:colOff>152400</xdr:colOff>
      <xdr:row>58</xdr:row>
      <xdr:rowOff>114590</xdr:rowOff>
    </xdr:to>
    <xdr:cxnSp macro="">
      <xdr:nvCxnSpPr>
        <xdr:cNvPr id="327" name="直線コネクタ 326"/>
        <xdr:cNvCxnSpPr/>
      </xdr:nvCxnSpPr>
      <xdr:spPr>
        <a:xfrm>
          <a:off x="13512800" y="10057312"/>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115498</xdr:rowOff>
    </xdr:from>
    <xdr:to>
      <xdr:col>81</xdr:col>
      <xdr:colOff>95250</xdr:colOff>
      <xdr:row>59</xdr:row>
      <xdr:rowOff>45648</xdr:rowOff>
    </xdr:to>
    <xdr:sp macro="" textlink="">
      <xdr:nvSpPr>
        <xdr:cNvPr id="337" name="楕円 336"/>
        <xdr:cNvSpPr/>
      </xdr:nvSpPr>
      <xdr:spPr>
        <a:xfrm>
          <a:off x="16967200" y="100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36775</xdr:rowOff>
    </xdr:from>
    <xdr:ext cx="762000" cy="259045"/>
    <xdr:sp macro="" textlink="">
      <xdr:nvSpPr>
        <xdr:cNvPr id="338" name="定員管理の状況該当値テキスト"/>
        <xdr:cNvSpPr txBox="1"/>
      </xdr:nvSpPr>
      <xdr:spPr>
        <a:xfrm>
          <a:off x="17106900" y="99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121358</xdr:rowOff>
    </xdr:from>
    <xdr:to>
      <xdr:col>77</xdr:col>
      <xdr:colOff>95250</xdr:colOff>
      <xdr:row>59</xdr:row>
      <xdr:rowOff>51508</xdr:rowOff>
    </xdr:to>
    <xdr:sp macro="" textlink="">
      <xdr:nvSpPr>
        <xdr:cNvPr id="339" name="楕円 338"/>
        <xdr:cNvSpPr/>
      </xdr:nvSpPr>
      <xdr:spPr>
        <a:xfrm>
          <a:off x="161290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61685</xdr:rowOff>
    </xdr:from>
    <xdr:ext cx="736600" cy="259045"/>
    <xdr:sp macro="" textlink="">
      <xdr:nvSpPr>
        <xdr:cNvPr id="340" name="テキスト ボックス 339"/>
        <xdr:cNvSpPr txBox="1"/>
      </xdr:nvSpPr>
      <xdr:spPr>
        <a:xfrm>
          <a:off x="15798800" y="983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111361</xdr:rowOff>
    </xdr:from>
    <xdr:to>
      <xdr:col>73</xdr:col>
      <xdr:colOff>44450</xdr:colOff>
      <xdr:row>59</xdr:row>
      <xdr:rowOff>41511</xdr:rowOff>
    </xdr:to>
    <xdr:sp macro="" textlink="">
      <xdr:nvSpPr>
        <xdr:cNvPr id="341" name="楕円 340"/>
        <xdr:cNvSpPr/>
      </xdr:nvSpPr>
      <xdr:spPr>
        <a:xfrm>
          <a:off x="15240000" y="100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51688</xdr:rowOff>
    </xdr:from>
    <xdr:ext cx="762000" cy="259045"/>
    <xdr:sp macro="" textlink="">
      <xdr:nvSpPr>
        <xdr:cNvPr id="342" name="テキスト ボックス 341"/>
        <xdr:cNvSpPr txBox="1"/>
      </xdr:nvSpPr>
      <xdr:spPr>
        <a:xfrm>
          <a:off x="14909800" y="982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63790</xdr:rowOff>
    </xdr:from>
    <xdr:to>
      <xdr:col>68</xdr:col>
      <xdr:colOff>203200</xdr:colOff>
      <xdr:row>58</xdr:row>
      <xdr:rowOff>165390</xdr:rowOff>
    </xdr:to>
    <xdr:sp macro="" textlink="">
      <xdr:nvSpPr>
        <xdr:cNvPr id="343" name="楕円 342"/>
        <xdr:cNvSpPr/>
      </xdr:nvSpPr>
      <xdr:spPr>
        <a:xfrm>
          <a:off x="14351000" y="100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4117</xdr:rowOff>
    </xdr:from>
    <xdr:ext cx="762000" cy="259045"/>
    <xdr:sp macro="" textlink="">
      <xdr:nvSpPr>
        <xdr:cNvPr id="344" name="テキスト ボックス 343"/>
        <xdr:cNvSpPr txBox="1"/>
      </xdr:nvSpPr>
      <xdr:spPr>
        <a:xfrm>
          <a:off x="14020800" y="977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62412</xdr:rowOff>
    </xdr:from>
    <xdr:to>
      <xdr:col>64</xdr:col>
      <xdr:colOff>152400</xdr:colOff>
      <xdr:row>58</xdr:row>
      <xdr:rowOff>164012</xdr:rowOff>
    </xdr:to>
    <xdr:sp macro="" textlink="">
      <xdr:nvSpPr>
        <xdr:cNvPr id="345" name="楕円 344"/>
        <xdr:cNvSpPr/>
      </xdr:nvSpPr>
      <xdr:spPr>
        <a:xfrm>
          <a:off x="13462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2739</xdr:rowOff>
    </xdr:from>
    <xdr:ext cx="762000" cy="259045"/>
    <xdr:sp macro="" textlink="">
      <xdr:nvSpPr>
        <xdr:cNvPr id="346" name="テキスト ボックス 345"/>
        <xdr:cNvSpPr txBox="1"/>
      </xdr:nvSpPr>
      <xdr:spPr>
        <a:xfrm>
          <a:off x="13131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単年度で見た場合、令和３年度よりも減少しているが、３カ年平均で算出するため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過疎対策事業債や臨時財政対策債の償還（＋</a:t>
          </a:r>
          <a:r>
            <a:rPr kumimoji="1" lang="en-US" altLang="ja-JP" sz="1300">
              <a:latin typeface="ＭＳ Ｐゴシック" panose="020B0600070205080204" pitchFamily="50" charset="-128"/>
              <a:ea typeface="ＭＳ Ｐゴシック" panose="020B0600070205080204" pitchFamily="50" charset="-128"/>
            </a:rPr>
            <a:t>13,126</a:t>
          </a:r>
          <a:r>
            <a:rPr kumimoji="1" lang="ja-JP" altLang="en-US" sz="1300">
              <a:latin typeface="ＭＳ Ｐゴシック" panose="020B0600070205080204" pitchFamily="50" charset="-128"/>
              <a:ea typeface="ＭＳ Ｐゴシック" panose="020B0600070205080204" pitchFamily="50" charset="-128"/>
            </a:rPr>
            <a:t>千円）が開始したことにより元利償還金が増加した一方、一部事務組合等の起こした地方債に充てたと認められる補助金等（▲</a:t>
          </a:r>
          <a:r>
            <a:rPr kumimoji="1" lang="en-US" altLang="ja-JP" sz="1300">
              <a:latin typeface="ＭＳ Ｐゴシック" panose="020B0600070205080204" pitchFamily="50" charset="-128"/>
              <a:ea typeface="ＭＳ Ｐゴシック" panose="020B0600070205080204" pitchFamily="50" charset="-128"/>
            </a:rPr>
            <a:t>18,485</a:t>
          </a:r>
          <a:r>
            <a:rPr kumimoji="1" lang="ja-JP" altLang="en-US" sz="1300">
              <a:latin typeface="ＭＳ Ｐゴシック" panose="020B0600070205080204" pitchFamily="50" charset="-128"/>
              <a:ea typeface="ＭＳ Ｐゴシック" panose="020B0600070205080204" pitchFamily="50" charset="-128"/>
            </a:rPr>
            <a:t>千円）、臨時財政対策債発行可能額（▲</a:t>
          </a:r>
          <a:r>
            <a:rPr kumimoji="1" lang="en-US" altLang="ja-JP" sz="1300">
              <a:latin typeface="ＭＳ Ｐゴシック" panose="020B0600070205080204" pitchFamily="50" charset="-128"/>
              <a:ea typeface="ＭＳ Ｐゴシック" panose="020B0600070205080204" pitchFamily="50" charset="-128"/>
            </a:rPr>
            <a:t>57,190</a:t>
          </a:r>
          <a:r>
            <a:rPr kumimoji="1" lang="ja-JP" altLang="en-US" sz="1300">
              <a:latin typeface="ＭＳ Ｐゴシック" panose="020B0600070205080204" pitchFamily="50" charset="-128"/>
              <a:ea typeface="ＭＳ Ｐゴシック" panose="020B0600070205080204" pitchFamily="50" charset="-128"/>
            </a:rPr>
            <a:t>千円）は減少している。</a:t>
          </a:r>
        </a:p>
        <a:p>
          <a:r>
            <a:rPr kumimoji="1" lang="ja-JP" altLang="en-US" sz="1300">
              <a:latin typeface="ＭＳ Ｐゴシック" panose="020B0600070205080204" pitchFamily="50" charset="-128"/>
              <a:ea typeface="ＭＳ Ｐゴシック" panose="020B0600070205080204" pitchFamily="50" charset="-128"/>
            </a:rPr>
            <a:t>　今後は令和２年７月豪雨に係る災害復旧事業債に加え、復興関連の起債が増えるため実質公債費率は上昇する見込みである。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57573</xdr:rowOff>
    </xdr:to>
    <xdr:cxnSp macro="">
      <xdr:nvCxnSpPr>
        <xdr:cNvPr id="379" name="直線コネクタ 378"/>
        <xdr:cNvCxnSpPr/>
      </xdr:nvCxnSpPr>
      <xdr:spPr>
        <a:xfrm>
          <a:off x="16179800" y="724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41487</xdr:rowOff>
    </xdr:to>
    <xdr:cxnSp macro="">
      <xdr:nvCxnSpPr>
        <xdr:cNvPr id="382" name="直線コネクタ 381"/>
        <xdr:cNvCxnSpPr/>
      </xdr:nvCxnSpPr>
      <xdr:spPr>
        <a:xfrm>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25400</xdr:rowOff>
    </xdr:to>
    <xdr:cxnSp macro="">
      <xdr:nvCxnSpPr>
        <xdr:cNvPr id="385" name="直線コネクタ 384"/>
        <xdr:cNvCxnSpPr/>
      </xdr:nvCxnSpPr>
      <xdr:spPr>
        <a:xfrm flipV="1">
          <a:off x="14401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73660</xdr:rowOff>
    </xdr:to>
    <xdr:cxnSp macro="">
      <xdr:nvCxnSpPr>
        <xdr:cNvPr id="388" name="直線コネクタ 387"/>
        <xdr:cNvCxnSpPr/>
      </xdr:nvCxnSpPr>
      <xdr:spPr>
        <a:xfrm flipV="1">
          <a:off x="13512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8" name="楕円 397"/>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9"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3" name="テキスト ボックス 402"/>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6" name="楕円 405"/>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7" name="テキスト ボックス 40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公営企業等既発債の元金残高の減少や充当可能基金（財政調整基金・地域振興基金等）の増加により、昨年度同様の－となった。</a:t>
          </a:r>
        </a:p>
        <a:p>
          <a:r>
            <a:rPr kumimoji="1" lang="ja-JP" altLang="en-US" sz="1300">
              <a:latin typeface="ＭＳ Ｐゴシック" panose="020B0600070205080204" pitchFamily="50" charset="-128"/>
              <a:ea typeface="ＭＳ Ｐゴシック" panose="020B0600070205080204" pitchFamily="50" charset="-128"/>
            </a:rPr>
            <a:t>　また、過疎対策事業債や災害復旧事業債の借入による基準財政需要額算入見込額の増加も、将来負担率減少の要因となっている。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6562</xdr:rowOff>
    </xdr:from>
    <xdr:to>
      <xdr:col>72</xdr:col>
      <xdr:colOff>203200</xdr:colOff>
      <xdr:row>15</xdr:row>
      <xdr:rowOff>41557</xdr:rowOff>
    </xdr:to>
    <xdr:cxnSp macro="">
      <xdr:nvCxnSpPr>
        <xdr:cNvPr id="441" name="直線コネクタ 440"/>
        <xdr:cNvCxnSpPr/>
      </xdr:nvCxnSpPr>
      <xdr:spPr>
        <a:xfrm flipV="1">
          <a:off x="14401800" y="2406862"/>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41557</xdr:rowOff>
    </xdr:from>
    <xdr:to>
      <xdr:col>68</xdr:col>
      <xdr:colOff>152400</xdr:colOff>
      <xdr:row>15</xdr:row>
      <xdr:rowOff>49600</xdr:rowOff>
    </xdr:to>
    <xdr:cxnSp macro="">
      <xdr:nvCxnSpPr>
        <xdr:cNvPr id="444" name="直線コネクタ 443"/>
        <xdr:cNvCxnSpPr/>
      </xdr:nvCxnSpPr>
      <xdr:spPr>
        <a:xfrm flipV="1">
          <a:off x="13512800" y="2613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127212</xdr:rowOff>
    </xdr:from>
    <xdr:to>
      <xdr:col>73</xdr:col>
      <xdr:colOff>44450</xdr:colOff>
      <xdr:row>14</xdr:row>
      <xdr:rowOff>57362</xdr:rowOff>
    </xdr:to>
    <xdr:sp macro="" textlink="">
      <xdr:nvSpPr>
        <xdr:cNvPr id="458" name="楕円 457"/>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42139</xdr:rowOff>
    </xdr:from>
    <xdr:ext cx="762000" cy="259045"/>
    <xdr:sp macro="" textlink="">
      <xdr:nvSpPr>
        <xdr:cNvPr id="459" name="テキスト ボックス 458"/>
        <xdr:cNvSpPr txBox="1"/>
      </xdr:nvSpPr>
      <xdr:spPr>
        <a:xfrm>
          <a:off x="14909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60" name="楕円 459"/>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61" name="テキスト ボックス 460"/>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170250</xdr:rowOff>
    </xdr:from>
    <xdr:to>
      <xdr:col>64</xdr:col>
      <xdr:colOff>152400</xdr:colOff>
      <xdr:row>15</xdr:row>
      <xdr:rowOff>100400</xdr:rowOff>
    </xdr:to>
    <xdr:sp macro="" textlink="">
      <xdr:nvSpPr>
        <xdr:cNvPr id="462" name="楕円 461"/>
        <xdr:cNvSpPr/>
      </xdr:nvSpPr>
      <xdr:spPr>
        <a:xfrm>
          <a:off x="13462000" y="25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85177</xdr:rowOff>
    </xdr:from>
    <xdr:ext cx="762000" cy="259045"/>
    <xdr:sp macro="" textlink="">
      <xdr:nvSpPr>
        <xdr:cNvPr id="463" name="テキスト ボックス 462"/>
        <xdr:cNvSpPr txBox="1"/>
      </xdr:nvSpPr>
      <xdr:spPr>
        <a:xfrm>
          <a:off x="13131800" y="26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
4,075
94.54
5,847,424
5,358,298
281,433
2,410,940
3,617,300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年度途中で職員２名が退職したため、基本給や期末勤勉手当が減少し、人件費は昨年度に比べ▲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21844</xdr:rowOff>
    </xdr:to>
    <xdr:cxnSp macro="">
      <xdr:nvCxnSpPr>
        <xdr:cNvPr id="64" name="直線コネクタ 63"/>
        <xdr:cNvCxnSpPr/>
      </xdr:nvCxnSpPr>
      <xdr:spPr>
        <a:xfrm flipV="1">
          <a:off x="3987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94996</xdr:rowOff>
    </xdr:to>
    <xdr:cxnSp macro="">
      <xdr:nvCxnSpPr>
        <xdr:cNvPr id="67" name="直線コネクタ 66"/>
        <xdr:cNvCxnSpPr/>
      </xdr:nvCxnSpPr>
      <xdr:spPr>
        <a:xfrm flipV="1">
          <a:off x="3098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37</xdr:row>
      <xdr:rowOff>24130</xdr:rowOff>
    </xdr:to>
    <xdr:cxnSp macro="">
      <xdr:nvCxnSpPr>
        <xdr:cNvPr id="70" name="直線コネクタ 69"/>
        <xdr:cNvCxnSpPr/>
      </xdr:nvCxnSpPr>
      <xdr:spPr>
        <a:xfrm flipV="1">
          <a:off x="2209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xdr:cNvCxnSpPr/>
      </xdr:nvCxnSpPr>
      <xdr:spPr>
        <a:xfrm flipV="1">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災害関係の委託料が減少したものの、新型コロナウイルス感染症対策や観光事業等の委託料が増加したため昨年度に比べ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101854</xdr:rowOff>
    </xdr:to>
    <xdr:cxnSp macro="">
      <xdr:nvCxnSpPr>
        <xdr:cNvPr id="122" name="直線コネクタ 121"/>
        <xdr:cNvCxnSpPr/>
      </xdr:nvCxnSpPr>
      <xdr:spPr>
        <a:xfrm>
          <a:off x="15671800" y="2970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129286</xdr:rowOff>
    </xdr:to>
    <xdr:cxnSp macro="">
      <xdr:nvCxnSpPr>
        <xdr:cNvPr id="125" name="直線コネクタ 124"/>
        <xdr:cNvCxnSpPr/>
      </xdr:nvCxnSpPr>
      <xdr:spPr>
        <a:xfrm flipV="1">
          <a:off x="14782800" y="2970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129286</xdr:rowOff>
    </xdr:to>
    <xdr:cxnSp macro="">
      <xdr:nvCxnSpPr>
        <xdr:cNvPr id="128" name="直線コネクタ 127"/>
        <xdr:cNvCxnSpPr/>
      </xdr:nvCxnSpPr>
      <xdr:spPr>
        <a:xfrm>
          <a:off x="13893800" y="2952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1" name="直線コネクタ 130"/>
        <xdr:cNvCxnSpPr/>
      </xdr:nvCxnSpPr>
      <xdr:spPr>
        <a:xfrm>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1" name="楕円 140"/>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2" name="物件費該当値テキスト"/>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5" name="楕円 144"/>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6" name="テキスト ボックス 145"/>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48" name="テキスト ボックス 147"/>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子どものため教育・保育給付費負担金は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子ども医療費が増額となった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今後、更なる高齢化に対応するため、老人福祉関係にかかる費用負担の増加が見込まれる。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58</xdr:row>
      <xdr:rowOff>159657</xdr:rowOff>
    </xdr:to>
    <xdr:cxnSp macro="">
      <xdr:nvCxnSpPr>
        <xdr:cNvPr id="184" name="直線コネクタ 183"/>
        <xdr:cNvCxnSpPr/>
      </xdr:nvCxnSpPr>
      <xdr:spPr>
        <a:xfrm>
          <a:off x="3987800" y="100874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86178</xdr:rowOff>
    </xdr:to>
    <xdr:cxnSp macro="">
      <xdr:nvCxnSpPr>
        <xdr:cNvPr id="187" name="直線コネクタ 186"/>
        <xdr:cNvCxnSpPr/>
      </xdr:nvCxnSpPr>
      <xdr:spPr>
        <a:xfrm flipV="1">
          <a:off x="3098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78015</xdr:rowOff>
    </xdr:to>
    <xdr:cxnSp macro="">
      <xdr:nvCxnSpPr>
        <xdr:cNvPr id="190" name="直線コネクタ 189"/>
        <xdr:cNvCxnSpPr/>
      </xdr:nvCxnSpPr>
      <xdr:spPr>
        <a:xfrm flipV="1">
          <a:off x="2209800" y="10201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78015</xdr:rowOff>
    </xdr:to>
    <xdr:cxnSp macro="">
      <xdr:nvCxnSpPr>
        <xdr:cNvPr id="193" name="直線コネクタ 192"/>
        <xdr:cNvCxnSpPr/>
      </xdr:nvCxnSpPr>
      <xdr:spPr>
        <a:xfrm>
          <a:off x="1320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3" name="楕円 202"/>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4"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5" name="楕円 204"/>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06" name="テキスト ボックス 205"/>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07" name="楕円 206"/>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08" name="テキスト ボックス 207"/>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09" name="楕円 208"/>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0" name="テキスト ボックス 209"/>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1" name="楕円 210"/>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12" name="テキスト ボックス 211"/>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％の増となっており、昨年度までの減少傾向から増加に転じた。依然として類似団体や県の平均を上回っている。</a:t>
          </a:r>
        </a:p>
        <a:p>
          <a:r>
            <a:rPr kumimoji="1" lang="ja-JP" altLang="en-US" sz="1300">
              <a:latin typeface="ＭＳ Ｐゴシック" panose="020B0600070205080204" pitchFamily="50" charset="-128"/>
              <a:ea typeface="ＭＳ Ｐゴシック" panose="020B0600070205080204" pitchFamily="50" charset="-128"/>
            </a:rPr>
            <a:t>　要因の一つとして、繰出金が多いことがあげられ、今年度も増加傾向にある。また、農業集落排水・簡易水道においては、今後、公営企業適用債の償還により繰出金が増加すると見込まれる。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155575</xdr:rowOff>
    </xdr:to>
    <xdr:cxnSp macro="">
      <xdr:nvCxnSpPr>
        <xdr:cNvPr id="240" name="直線コネクタ 239"/>
        <xdr:cNvCxnSpPr/>
      </xdr:nvCxnSpPr>
      <xdr:spPr>
        <a:xfrm>
          <a:off x="15671800" y="101396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24130</xdr:rowOff>
    </xdr:to>
    <xdr:cxnSp macro="">
      <xdr:nvCxnSpPr>
        <xdr:cNvPr id="243" name="直線コネクタ 242"/>
        <xdr:cNvCxnSpPr/>
      </xdr:nvCxnSpPr>
      <xdr:spPr>
        <a:xfrm>
          <a:off x="14782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69850</xdr:rowOff>
    </xdr:to>
    <xdr:cxnSp macro="">
      <xdr:nvCxnSpPr>
        <xdr:cNvPr id="246" name="直線コネクタ 245"/>
        <xdr:cNvCxnSpPr/>
      </xdr:nvCxnSpPr>
      <xdr:spPr>
        <a:xfrm flipV="1">
          <a:off x="13893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132715</xdr:rowOff>
    </xdr:to>
    <xdr:cxnSp macro="">
      <xdr:nvCxnSpPr>
        <xdr:cNvPr id="249" name="直線コネクタ 248"/>
        <xdr:cNvCxnSpPr/>
      </xdr:nvCxnSpPr>
      <xdr:spPr>
        <a:xfrm flipV="1">
          <a:off x="13004800" y="101854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104775</xdr:rowOff>
    </xdr:from>
    <xdr:to>
      <xdr:col>82</xdr:col>
      <xdr:colOff>158750</xdr:colOff>
      <xdr:row>60</xdr:row>
      <xdr:rowOff>34925</xdr:rowOff>
    </xdr:to>
    <xdr:sp macro="" textlink="">
      <xdr:nvSpPr>
        <xdr:cNvPr id="259" name="楕円 258"/>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76852</xdr:rowOff>
    </xdr:from>
    <xdr:ext cx="762000" cy="259045"/>
    <xdr:sp macro="" textlink="">
      <xdr:nvSpPr>
        <xdr:cNvPr id="260" name="その他該当値テキスト"/>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1" name="楕円 260"/>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2" name="テキスト ボックス 261"/>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3" name="楕円 262"/>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64" name="テキスト ボックス 263"/>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5" name="楕円 264"/>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6" name="テキスト ボックス 265"/>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81915</xdr:rowOff>
    </xdr:from>
    <xdr:to>
      <xdr:col>65</xdr:col>
      <xdr:colOff>53975</xdr:colOff>
      <xdr:row>60</xdr:row>
      <xdr:rowOff>12065</xdr:rowOff>
    </xdr:to>
    <xdr:sp macro="" textlink="">
      <xdr:nvSpPr>
        <xdr:cNvPr id="267" name="楕円 266"/>
        <xdr:cNvSpPr/>
      </xdr:nvSpPr>
      <xdr:spPr>
        <a:xfrm>
          <a:off x="12954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168292</xdr:rowOff>
    </xdr:from>
    <xdr:ext cx="762000" cy="259045"/>
    <xdr:sp macro="" textlink="">
      <xdr:nvSpPr>
        <xdr:cNvPr id="268" name="テキスト ボックス 267"/>
        <xdr:cNvSpPr txBox="1"/>
      </xdr:nvSpPr>
      <xdr:spPr>
        <a:xfrm>
          <a:off x="12623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有害鳥獣捕獲報奨金や人吉球磨広域行政組合負担金等の減少が要因となっている。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168148</xdr:rowOff>
    </xdr:to>
    <xdr:cxnSp macro="">
      <xdr:nvCxnSpPr>
        <xdr:cNvPr id="298" name="直線コネクタ 297"/>
        <xdr:cNvCxnSpPr/>
      </xdr:nvCxnSpPr>
      <xdr:spPr>
        <a:xfrm flipV="1">
          <a:off x="15671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01" name="直線コネクタ 300"/>
        <xdr:cNvCxnSpPr/>
      </xdr:nvCxnSpPr>
      <xdr:spPr>
        <a:xfrm flipV="1">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165862</xdr:rowOff>
    </xdr:to>
    <xdr:cxnSp macro="">
      <xdr:nvCxnSpPr>
        <xdr:cNvPr id="304" name="直線コネクタ 303"/>
        <xdr:cNvCxnSpPr/>
      </xdr:nvCxnSpPr>
      <xdr:spPr>
        <a:xfrm flipV="1">
          <a:off x="13893800" y="63677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165862</xdr:rowOff>
    </xdr:to>
    <xdr:cxnSp macro="">
      <xdr:nvCxnSpPr>
        <xdr:cNvPr id="307" name="直線コネクタ 306"/>
        <xdr:cNvCxnSpPr/>
      </xdr:nvCxnSpPr>
      <xdr:spPr>
        <a:xfrm>
          <a:off x="13004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7" name="楕円 316"/>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18"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0" name="テキスト ボックス 319"/>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1" name="楕円 32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2" name="テキスト ボックス 32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3" name="楕円 322"/>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4" name="テキスト ボックス 323"/>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5" name="楕円 32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6" name="テキスト ボックス 32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災害復旧事業債、過疎対策事業債、学校教育施設等整備事業債、防災対策事業債、臨時財政対策債の償還据置期間が終了し、元利償還金が増加した。</a:t>
          </a:r>
        </a:p>
        <a:p>
          <a:r>
            <a:rPr kumimoji="1" lang="ja-JP" altLang="en-US" sz="1300">
              <a:latin typeface="ＭＳ Ｐゴシック" panose="020B0600070205080204" pitchFamily="50" charset="-128"/>
              <a:ea typeface="ＭＳ Ｐゴシック" panose="020B0600070205080204" pitchFamily="50" charset="-128"/>
            </a:rPr>
            <a:t>　今後も令和２年７月豪雨に係る災害復旧事業債に加え、復興関連の起債が増えるため実質公債費率は上昇する見込みである。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5080</xdr:rowOff>
    </xdr:to>
    <xdr:cxnSp macro="">
      <xdr:nvCxnSpPr>
        <xdr:cNvPr id="358" name="直線コネクタ 357"/>
        <xdr:cNvCxnSpPr/>
      </xdr:nvCxnSpPr>
      <xdr:spPr>
        <a:xfrm>
          <a:off x="3987800" y="13004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146050</xdr:rowOff>
    </xdr:to>
    <xdr:cxnSp macro="">
      <xdr:nvCxnSpPr>
        <xdr:cNvPr id="361" name="直線コネクタ 360"/>
        <xdr:cNvCxnSpPr/>
      </xdr:nvCxnSpPr>
      <xdr:spPr>
        <a:xfrm>
          <a:off x="3098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104140</xdr:rowOff>
    </xdr:to>
    <xdr:cxnSp macro="">
      <xdr:nvCxnSpPr>
        <xdr:cNvPr id="364" name="直線コネクタ 363"/>
        <xdr:cNvCxnSpPr/>
      </xdr:nvCxnSpPr>
      <xdr:spPr>
        <a:xfrm flipV="1">
          <a:off x="2209800" y="12943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107950</xdr:rowOff>
    </xdr:to>
    <xdr:cxnSp macro="">
      <xdr:nvCxnSpPr>
        <xdr:cNvPr id="367" name="直線コネクタ 366"/>
        <xdr:cNvCxnSpPr/>
      </xdr:nvCxnSpPr>
      <xdr:spPr>
        <a:xfrm flipV="1">
          <a:off x="1320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79" name="楕円 378"/>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0" name="テキスト ボックス 379"/>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1" name="楕円 380"/>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2" name="テキスト ボックス 381"/>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3" name="楕円 382"/>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4" name="テキスト ボックス 383"/>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85" name="楕円 384"/>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86" name="テキスト ボックス 385"/>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主な要因としては、扶助費や補助費が類似団体平均と比較して多いことがあげられる。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80</xdr:row>
      <xdr:rowOff>50800</xdr:rowOff>
    </xdr:to>
    <xdr:cxnSp macro="">
      <xdr:nvCxnSpPr>
        <xdr:cNvPr id="419" name="直線コネクタ 418"/>
        <xdr:cNvCxnSpPr/>
      </xdr:nvCxnSpPr>
      <xdr:spPr>
        <a:xfrm>
          <a:off x="15671800" y="1365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80</xdr:row>
      <xdr:rowOff>107950</xdr:rowOff>
    </xdr:to>
    <xdr:cxnSp macro="">
      <xdr:nvCxnSpPr>
        <xdr:cNvPr id="422" name="直線コネクタ 421"/>
        <xdr:cNvCxnSpPr/>
      </xdr:nvCxnSpPr>
      <xdr:spPr>
        <a:xfrm flipV="1">
          <a:off x="14782800" y="1365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107950</xdr:rowOff>
    </xdr:from>
    <xdr:to>
      <xdr:col>73</xdr:col>
      <xdr:colOff>180975</xdr:colOff>
      <xdr:row>81</xdr:row>
      <xdr:rowOff>130811</xdr:rowOff>
    </xdr:to>
    <xdr:cxnSp macro="">
      <xdr:nvCxnSpPr>
        <xdr:cNvPr id="425" name="直線コネクタ 424"/>
        <xdr:cNvCxnSpPr/>
      </xdr:nvCxnSpPr>
      <xdr:spPr>
        <a:xfrm flipV="1">
          <a:off x="13893800" y="13823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81280</xdr:rowOff>
    </xdr:from>
    <xdr:to>
      <xdr:col>69</xdr:col>
      <xdr:colOff>92075</xdr:colOff>
      <xdr:row>81</xdr:row>
      <xdr:rowOff>130811</xdr:rowOff>
    </xdr:to>
    <xdr:cxnSp macro="">
      <xdr:nvCxnSpPr>
        <xdr:cNvPr id="428" name="直線コネクタ 427"/>
        <xdr:cNvCxnSpPr/>
      </xdr:nvCxnSpPr>
      <xdr:spPr>
        <a:xfrm>
          <a:off x="13004800" y="139687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38" name="楕円 437"/>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39"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40" name="楕円 439"/>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41" name="テキスト ボックス 440"/>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57150</xdr:rowOff>
    </xdr:from>
    <xdr:to>
      <xdr:col>74</xdr:col>
      <xdr:colOff>31750</xdr:colOff>
      <xdr:row>80</xdr:row>
      <xdr:rowOff>158750</xdr:rowOff>
    </xdr:to>
    <xdr:sp macro="" textlink="">
      <xdr:nvSpPr>
        <xdr:cNvPr id="442" name="楕円 441"/>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143527</xdr:rowOff>
    </xdr:from>
    <xdr:ext cx="762000" cy="259045"/>
    <xdr:sp macro="" textlink="">
      <xdr:nvSpPr>
        <xdr:cNvPr id="443" name="テキスト ボックス 442"/>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80011</xdr:rowOff>
    </xdr:from>
    <xdr:to>
      <xdr:col>69</xdr:col>
      <xdr:colOff>142875</xdr:colOff>
      <xdr:row>82</xdr:row>
      <xdr:rowOff>10161</xdr:rowOff>
    </xdr:to>
    <xdr:sp macro="" textlink="">
      <xdr:nvSpPr>
        <xdr:cNvPr id="444" name="楕円 443"/>
        <xdr:cNvSpPr/>
      </xdr:nvSpPr>
      <xdr:spPr>
        <a:xfrm>
          <a:off x="13843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166388</xdr:rowOff>
    </xdr:from>
    <xdr:ext cx="762000" cy="259045"/>
    <xdr:sp macro="" textlink="">
      <xdr:nvSpPr>
        <xdr:cNvPr id="445" name="テキスト ボックス 444"/>
        <xdr:cNvSpPr txBox="1"/>
      </xdr:nvSpPr>
      <xdr:spPr>
        <a:xfrm>
          <a:off x="13512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30480</xdr:rowOff>
    </xdr:from>
    <xdr:to>
      <xdr:col>65</xdr:col>
      <xdr:colOff>53975</xdr:colOff>
      <xdr:row>81</xdr:row>
      <xdr:rowOff>132080</xdr:rowOff>
    </xdr:to>
    <xdr:sp macro="" textlink="">
      <xdr:nvSpPr>
        <xdr:cNvPr id="446" name="楕円 445"/>
        <xdr:cNvSpPr/>
      </xdr:nvSpPr>
      <xdr:spPr>
        <a:xfrm>
          <a:off x="129540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116857</xdr:rowOff>
    </xdr:from>
    <xdr:ext cx="762000" cy="259045"/>
    <xdr:sp macro="" textlink="">
      <xdr:nvSpPr>
        <xdr:cNvPr id="447" name="テキスト ボックス 446"/>
        <xdr:cNvSpPr txBox="1"/>
      </xdr:nvSpPr>
      <xdr:spPr>
        <a:xfrm>
          <a:off x="12623800" y="1400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84046</xdr:rowOff>
    </xdr:from>
    <xdr:to>
      <xdr:col>29</xdr:col>
      <xdr:colOff>127000</xdr:colOff>
      <xdr:row>18</xdr:row>
      <xdr:rowOff>132986</xdr:rowOff>
    </xdr:to>
    <xdr:cxnSp macro="">
      <xdr:nvCxnSpPr>
        <xdr:cNvPr id="44" name="直線コネクタ 43"/>
        <xdr:cNvCxnSpPr/>
      </xdr:nvCxnSpPr>
      <xdr:spPr bwMode="auto">
        <a:xfrm flipV="1">
          <a:off x="5651500" y="2189071"/>
          <a:ext cx="0" cy="107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138524</xdr:rowOff>
    </xdr:from>
    <xdr:ext cx="762000" cy="259045"/>
    <xdr:sp macro="" textlink="">
      <xdr:nvSpPr>
        <xdr:cNvPr id="45" name="人口1人当たり決算額の推移最小値テキスト130"/>
        <xdr:cNvSpPr txBox="1"/>
      </xdr:nvSpPr>
      <xdr:spPr>
        <a:xfrm>
          <a:off x="5740400" y="327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132986</xdr:rowOff>
    </xdr:from>
    <xdr:to>
      <xdr:col>30</xdr:col>
      <xdr:colOff>25400</xdr:colOff>
      <xdr:row>18</xdr:row>
      <xdr:rowOff>132986</xdr:rowOff>
    </xdr:to>
    <xdr:cxnSp macro="">
      <xdr:nvCxnSpPr>
        <xdr:cNvPr id="46" name="直線コネクタ 45"/>
        <xdr:cNvCxnSpPr/>
      </xdr:nvCxnSpPr>
      <xdr:spPr bwMode="auto">
        <a:xfrm>
          <a:off x="5562600" y="32667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170423</xdr:rowOff>
    </xdr:from>
    <xdr:ext cx="762000" cy="259045"/>
    <xdr:sp macro="" textlink="">
      <xdr:nvSpPr>
        <xdr:cNvPr id="47" name="人口1人当たり決算額の推移最大値テキスト130"/>
        <xdr:cNvSpPr txBox="1"/>
      </xdr:nvSpPr>
      <xdr:spPr>
        <a:xfrm>
          <a:off x="5740400" y="193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84046</xdr:rowOff>
    </xdr:from>
    <xdr:to>
      <xdr:col>30</xdr:col>
      <xdr:colOff>25400</xdr:colOff>
      <xdr:row>12</xdr:row>
      <xdr:rowOff>84046</xdr:rowOff>
    </xdr:to>
    <xdr:cxnSp macro="">
      <xdr:nvCxnSpPr>
        <xdr:cNvPr id="48" name="直線コネクタ 47"/>
        <xdr:cNvCxnSpPr/>
      </xdr:nvCxnSpPr>
      <xdr:spPr bwMode="auto">
        <a:xfrm>
          <a:off x="5562600" y="218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128347</xdr:rowOff>
    </xdr:from>
    <xdr:to>
      <xdr:col>29</xdr:col>
      <xdr:colOff>127000</xdr:colOff>
      <xdr:row>18</xdr:row>
      <xdr:rowOff>131864</xdr:rowOff>
    </xdr:to>
    <xdr:cxnSp macro="">
      <xdr:nvCxnSpPr>
        <xdr:cNvPr id="49" name="直線コネクタ 48"/>
        <xdr:cNvCxnSpPr/>
      </xdr:nvCxnSpPr>
      <xdr:spPr bwMode="auto">
        <a:xfrm flipV="1">
          <a:off x="5003800" y="3262072"/>
          <a:ext cx="647700" cy="3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34302</xdr:rowOff>
    </xdr:from>
    <xdr:ext cx="762000" cy="259045"/>
    <xdr:sp macro="" textlink="">
      <xdr:nvSpPr>
        <xdr:cNvPr id="50" name="人口1人当たり決算額の推移平均値テキスト130"/>
        <xdr:cNvSpPr txBox="1"/>
      </xdr:nvSpPr>
      <xdr:spPr>
        <a:xfrm>
          <a:off x="5740400" y="282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17775</xdr:rowOff>
    </xdr:from>
    <xdr:to>
      <xdr:col>29</xdr:col>
      <xdr:colOff>177800</xdr:colOff>
      <xdr:row>17</xdr:row>
      <xdr:rowOff>119375</xdr:rowOff>
    </xdr:to>
    <xdr:sp macro="" textlink="">
      <xdr:nvSpPr>
        <xdr:cNvPr id="51" name="フローチャート: 判断 50"/>
        <xdr:cNvSpPr/>
      </xdr:nvSpPr>
      <xdr:spPr bwMode="auto">
        <a:xfrm>
          <a:off x="5600700" y="298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131864</xdr:rowOff>
    </xdr:from>
    <xdr:to>
      <xdr:col>26</xdr:col>
      <xdr:colOff>50800</xdr:colOff>
      <xdr:row>18</xdr:row>
      <xdr:rowOff>139302</xdr:rowOff>
    </xdr:to>
    <xdr:cxnSp macro="">
      <xdr:nvCxnSpPr>
        <xdr:cNvPr id="52" name="直線コネクタ 51"/>
        <xdr:cNvCxnSpPr/>
      </xdr:nvCxnSpPr>
      <xdr:spPr bwMode="auto">
        <a:xfrm flipV="1">
          <a:off x="4305300" y="3265589"/>
          <a:ext cx="698500" cy="7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36776</xdr:rowOff>
    </xdr:from>
    <xdr:to>
      <xdr:col>26</xdr:col>
      <xdr:colOff>101600</xdr:colOff>
      <xdr:row>17</xdr:row>
      <xdr:rowOff>138376</xdr:rowOff>
    </xdr:to>
    <xdr:sp macro="" textlink="">
      <xdr:nvSpPr>
        <xdr:cNvPr id="53" name="フローチャート: 判断 52"/>
        <xdr:cNvSpPr/>
      </xdr:nvSpPr>
      <xdr:spPr bwMode="auto">
        <a:xfrm>
          <a:off x="49530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148553</xdr:rowOff>
    </xdr:from>
    <xdr:ext cx="736600" cy="259045"/>
    <xdr:sp macro="" textlink="">
      <xdr:nvSpPr>
        <xdr:cNvPr id="54" name="テキスト ボックス 53"/>
        <xdr:cNvSpPr txBox="1"/>
      </xdr:nvSpPr>
      <xdr:spPr>
        <a:xfrm>
          <a:off x="4622800" y="27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139302</xdr:rowOff>
    </xdr:from>
    <xdr:to>
      <xdr:col>22</xdr:col>
      <xdr:colOff>114300</xdr:colOff>
      <xdr:row>18</xdr:row>
      <xdr:rowOff>139560</xdr:rowOff>
    </xdr:to>
    <xdr:cxnSp macro="">
      <xdr:nvCxnSpPr>
        <xdr:cNvPr id="55" name="直線コネクタ 54"/>
        <xdr:cNvCxnSpPr/>
      </xdr:nvCxnSpPr>
      <xdr:spPr bwMode="auto">
        <a:xfrm flipV="1">
          <a:off x="3606800" y="3273027"/>
          <a:ext cx="698500" cy="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139560</xdr:rowOff>
    </xdr:from>
    <xdr:to>
      <xdr:col>18</xdr:col>
      <xdr:colOff>177800</xdr:colOff>
      <xdr:row>18</xdr:row>
      <xdr:rowOff>148397</xdr:rowOff>
    </xdr:to>
    <xdr:cxnSp macro="">
      <xdr:nvCxnSpPr>
        <xdr:cNvPr id="58" name="直線コネクタ 57"/>
        <xdr:cNvCxnSpPr/>
      </xdr:nvCxnSpPr>
      <xdr:spPr bwMode="auto">
        <a:xfrm flipV="1">
          <a:off x="2908300" y="3273285"/>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77547</xdr:rowOff>
    </xdr:from>
    <xdr:to>
      <xdr:col>29</xdr:col>
      <xdr:colOff>177800</xdr:colOff>
      <xdr:row>19</xdr:row>
      <xdr:rowOff>7697</xdr:rowOff>
    </xdr:to>
    <xdr:sp macro="" textlink="">
      <xdr:nvSpPr>
        <xdr:cNvPr id="68" name="楕円 67"/>
        <xdr:cNvSpPr/>
      </xdr:nvSpPr>
      <xdr:spPr bwMode="auto">
        <a:xfrm>
          <a:off x="5600700" y="321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157574</xdr:rowOff>
    </xdr:from>
    <xdr:ext cx="762000" cy="259045"/>
    <xdr:sp macro="" textlink="">
      <xdr:nvSpPr>
        <xdr:cNvPr id="69" name="人口1人当たり決算額の推移該当値テキスト130"/>
        <xdr:cNvSpPr txBox="1"/>
      </xdr:nvSpPr>
      <xdr:spPr>
        <a:xfrm>
          <a:off x="5740400" y="31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81063</xdr:rowOff>
    </xdr:from>
    <xdr:to>
      <xdr:col>26</xdr:col>
      <xdr:colOff>101600</xdr:colOff>
      <xdr:row>19</xdr:row>
      <xdr:rowOff>11213</xdr:rowOff>
    </xdr:to>
    <xdr:sp macro="" textlink="">
      <xdr:nvSpPr>
        <xdr:cNvPr id="70" name="楕円 69"/>
        <xdr:cNvSpPr/>
      </xdr:nvSpPr>
      <xdr:spPr bwMode="auto">
        <a:xfrm>
          <a:off x="4953000" y="321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167441</xdr:rowOff>
    </xdr:from>
    <xdr:ext cx="736600" cy="259045"/>
    <xdr:sp macro="" textlink="">
      <xdr:nvSpPr>
        <xdr:cNvPr id="71" name="テキスト ボックス 70"/>
        <xdr:cNvSpPr txBox="1"/>
      </xdr:nvSpPr>
      <xdr:spPr>
        <a:xfrm>
          <a:off x="4622800" y="330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88503</xdr:rowOff>
    </xdr:from>
    <xdr:to>
      <xdr:col>22</xdr:col>
      <xdr:colOff>165100</xdr:colOff>
      <xdr:row>19</xdr:row>
      <xdr:rowOff>18652</xdr:rowOff>
    </xdr:to>
    <xdr:sp macro="" textlink="">
      <xdr:nvSpPr>
        <xdr:cNvPr id="72" name="楕円 71"/>
        <xdr:cNvSpPr/>
      </xdr:nvSpPr>
      <xdr:spPr bwMode="auto">
        <a:xfrm>
          <a:off x="4254500" y="32222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3429</xdr:rowOff>
    </xdr:from>
    <xdr:ext cx="762000" cy="259045"/>
    <xdr:sp macro="" textlink="">
      <xdr:nvSpPr>
        <xdr:cNvPr id="73" name="テキスト ボックス 72"/>
        <xdr:cNvSpPr txBox="1"/>
      </xdr:nvSpPr>
      <xdr:spPr>
        <a:xfrm>
          <a:off x="3924300" y="330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88760</xdr:rowOff>
    </xdr:from>
    <xdr:to>
      <xdr:col>19</xdr:col>
      <xdr:colOff>38100</xdr:colOff>
      <xdr:row>19</xdr:row>
      <xdr:rowOff>18910</xdr:rowOff>
    </xdr:to>
    <xdr:sp macro="" textlink="">
      <xdr:nvSpPr>
        <xdr:cNvPr id="74" name="楕円 73"/>
        <xdr:cNvSpPr/>
      </xdr:nvSpPr>
      <xdr:spPr bwMode="auto">
        <a:xfrm>
          <a:off x="3556000" y="322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3687</xdr:rowOff>
    </xdr:from>
    <xdr:ext cx="762000" cy="259045"/>
    <xdr:sp macro="" textlink="">
      <xdr:nvSpPr>
        <xdr:cNvPr id="75" name="テキスト ボックス 74"/>
        <xdr:cNvSpPr txBox="1"/>
      </xdr:nvSpPr>
      <xdr:spPr>
        <a:xfrm>
          <a:off x="3225800" y="330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97597</xdr:rowOff>
    </xdr:from>
    <xdr:to>
      <xdr:col>15</xdr:col>
      <xdr:colOff>101600</xdr:colOff>
      <xdr:row>19</xdr:row>
      <xdr:rowOff>27747</xdr:rowOff>
    </xdr:to>
    <xdr:sp macro="" textlink="">
      <xdr:nvSpPr>
        <xdr:cNvPr id="76" name="楕円 75"/>
        <xdr:cNvSpPr/>
      </xdr:nvSpPr>
      <xdr:spPr bwMode="auto">
        <a:xfrm>
          <a:off x="2857500" y="32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12524</xdr:rowOff>
    </xdr:from>
    <xdr:ext cx="762000" cy="259045"/>
    <xdr:sp macro="" textlink="">
      <xdr:nvSpPr>
        <xdr:cNvPr id="77" name="テキスト ボックス 76"/>
        <xdr:cNvSpPr txBox="1"/>
      </xdr:nvSpPr>
      <xdr:spPr>
        <a:xfrm>
          <a:off x="2527300" y="33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4" name="直線コネクタ 103"/>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5"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6" name="直線コネクタ 105"/>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7"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8" name="直線コネクタ 107"/>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147620</xdr:rowOff>
    </xdr:from>
    <xdr:to>
      <xdr:col>29</xdr:col>
      <xdr:colOff>127000</xdr:colOff>
      <xdr:row>37</xdr:row>
      <xdr:rowOff>150985</xdr:rowOff>
    </xdr:to>
    <xdr:cxnSp macro="">
      <xdr:nvCxnSpPr>
        <xdr:cNvPr id="109" name="直線コネクタ 108"/>
        <xdr:cNvCxnSpPr/>
      </xdr:nvCxnSpPr>
      <xdr:spPr bwMode="auto">
        <a:xfrm>
          <a:off x="5003800" y="7272320"/>
          <a:ext cx="647700" cy="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10"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1" name="フローチャート: 判断 110"/>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147620</xdr:rowOff>
    </xdr:from>
    <xdr:to>
      <xdr:col>26</xdr:col>
      <xdr:colOff>50800</xdr:colOff>
      <xdr:row>37</xdr:row>
      <xdr:rowOff>189943</xdr:rowOff>
    </xdr:to>
    <xdr:cxnSp macro="">
      <xdr:nvCxnSpPr>
        <xdr:cNvPr id="112" name="直線コネクタ 111"/>
        <xdr:cNvCxnSpPr/>
      </xdr:nvCxnSpPr>
      <xdr:spPr bwMode="auto">
        <a:xfrm flipV="1">
          <a:off x="4305300" y="7272320"/>
          <a:ext cx="698500" cy="42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3" name="フローチャート: 判断 112"/>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4" name="テキスト ボックス 113"/>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189943</xdr:rowOff>
    </xdr:from>
    <xdr:to>
      <xdr:col>22</xdr:col>
      <xdr:colOff>114300</xdr:colOff>
      <xdr:row>37</xdr:row>
      <xdr:rowOff>205721</xdr:rowOff>
    </xdr:to>
    <xdr:cxnSp macro="">
      <xdr:nvCxnSpPr>
        <xdr:cNvPr id="115" name="直線コネクタ 114"/>
        <xdr:cNvCxnSpPr/>
      </xdr:nvCxnSpPr>
      <xdr:spPr bwMode="auto">
        <a:xfrm flipV="1">
          <a:off x="3606800" y="7314643"/>
          <a:ext cx="698500" cy="1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6" name="フローチャート: 判断 115"/>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7" name="テキスト ボックス 116"/>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205721</xdr:rowOff>
    </xdr:from>
    <xdr:to>
      <xdr:col>18</xdr:col>
      <xdr:colOff>177800</xdr:colOff>
      <xdr:row>37</xdr:row>
      <xdr:rowOff>208647</xdr:rowOff>
    </xdr:to>
    <xdr:cxnSp macro="">
      <xdr:nvCxnSpPr>
        <xdr:cNvPr id="118" name="直線コネクタ 117"/>
        <xdr:cNvCxnSpPr/>
      </xdr:nvCxnSpPr>
      <xdr:spPr bwMode="auto">
        <a:xfrm flipV="1">
          <a:off x="2908300" y="7330421"/>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9" name="フローチャート: 判断 118"/>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20" name="テキスト ボックス 119"/>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1" name="フローチャート: 判断 120"/>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2" name="テキスト ボックス 121"/>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100185</xdr:rowOff>
    </xdr:from>
    <xdr:to>
      <xdr:col>29</xdr:col>
      <xdr:colOff>177800</xdr:colOff>
      <xdr:row>37</xdr:row>
      <xdr:rowOff>201785</xdr:rowOff>
    </xdr:to>
    <xdr:sp macro="" textlink="">
      <xdr:nvSpPr>
        <xdr:cNvPr id="128" name="楕円 127"/>
        <xdr:cNvSpPr/>
      </xdr:nvSpPr>
      <xdr:spPr bwMode="auto">
        <a:xfrm>
          <a:off x="5600700" y="722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72262</xdr:rowOff>
    </xdr:from>
    <xdr:ext cx="762000" cy="259045"/>
    <xdr:sp macro="" textlink="">
      <xdr:nvSpPr>
        <xdr:cNvPr id="129" name="人口1人当たり決算額の推移該当値テキスト445"/>
        <xdr:cNvSpPr txBox="1"/>
      </xdr:nvSpPr>
      <xdr:spPr>
        <a:xfrm>
          <a:off x="5740400" y="71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96820</xdr:rowOff>
    </xdr:from>
    <xdr:to>
      <xdr:col>26</xdr:col>
      <xdr:colOff>101600</xdr:colOff>
      <xdr:row>37</xdr:row>
      <xdr:rowOff>198420</xdr:rowOff>
    </xdr:to>
    <xdr:sp macro="" textlink="">
      <xdr:nvSpPr>
        <xdr:cNvPr id="130" name="楕円 129"/>
        <xdr:cNvSpPr/>
      </xdr:nvSpPr>
      <xdr:spPr bwMode="auto">
        <a:xfrm>
          <a:off x="4953000" y="722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183197</xdr:rowOff>
    </xdr:from>
    <xdr:ext cx="736600" cy="259045"/>
    <xdr:sp macro="" textlink="">
      <xdr:nvSpPr>
        <xdr:cNvPr id="131" name="テキスト ボックス 130"/>
        <xdr:cNvSpPr txBox="1"/>
      </xdr:nvSpPr>
      <xdr:spPr>
        <a:xfrm>
          <a:off x="4622800" y="730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139143</xdr:rowOff>
    </xdr:from>
    <xdr:to>
      <xdr:col>22</xdr:col>
      <xdr:colOff>165100</xdr:colOff>
      <xdr:row>37</xdr:row>
      <xdr:rowOff>240743</xdr:rowOff>
    </xdr:to>
    <xdr:sp macro="" textlink="">
      <xdr:nvSpPr>
        <xdr:cNvPr id="132" name="楕円 131"/>
        <xdr:cNvSpPr/>
      </xdr:nvSpPr>
      <xdr:spPr bwMode="auto">
        <a:xfrm>
          <a:off x="4254500" y="726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225520</xdr:rowOff>
    </xdr:from>
    <xdr:ext cx="762000" cy="259045"/>
    <xdr:sp macro="" textlink="">
      <xdr:nvSpPr>
        <xdr:cNvPr id="133" name="テキスト ボックス 132"/>
        <xdr:cNvSpPr txBox="1"/>
      </xdr:nvSpPr>
      <xdr:spPr>
        <a:xfrm>
          <a:off x="3924300" y="73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154921</xdr:rowOff>
    </xdr:from>
    <xdr:to>
      <xdr:col>19</xdr:col>
      <xdr:colOff>38100</xdr:colOff>
      <xdr:row>37</xdr:row>
      <xdr:rowOff>256521</xdr:rowOff>
    </xdr:to>
    <xdr:sp macro="" textlink="">
      <xdr:nvSpPr>
        <xdr:cNvPr id="134" name="楕円 133"/>
        <xdr:cNvSpPr/>
      </xdr:nvSpPr>
      <xdr:spPr bwMode="auto">
        <a:xfrm>
          <a:off x="3556000" y="727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241298</xdr:rowOff>
    </xdr:from>
    <xdr:ext cx="762000" cy="259045"/>
    <xdr:sp macro="" textlink="">
      <xdr:nvSpPr>
        <xdr:cNvPr id="135" name="テキスト ボックス 134"/>
        <xdr:cNvSpPr txBox="1"/>
      </xdr:nvSpPr>
      <xdr:spPr>
        <a:xfrm>
          <a:off x="3225800" y="736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157847</xdr:rowOff>
    </xdr:from>
    <xdr:to>
      <xdr:col>15</xdr:col>
      <xdr:colOff>101600</xdr:colOff>
      <xdr:row>37</xdr:row>
      <xdr:rowOff>259447</xdr:rowOff>
    </xdr:to>
    <xdr:sp macro="" textlink="">
      <xdr:nvSpPr>
        <xdr:cNvPr id="136" name="楕円 135"/>
        <xdr:cNvSpPr/>
      </xdr:nvSpPr>
      <xdr:spPr bwMode="auto">
        <a:xfrm>
          <a:off x="2857500" y="728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244224</xdr:rowOff>
    </xdr:from>
    <xdr:ext cx="762000" cy="259045"/>
    <xdr:sp macro="" textlink="">
      <xdr:nvSpPr>
        <xdr:cNvPr id="137" name="テキスト ボックス 136"/>
        <xdr:cNvSpPr txBox="1"/>
      </xdr:nvSpPr>
      <xdr:spPr>
        <a:xfrm>
          <a:off x="2527300" y="73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
4,075
94.54
5,847,424
5,358,298
281,433
2,410,940
3,617,300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144954</xdr:rowOff>
    </xdr:from>
    <xdr:to>
      <xdr:col>24</xdr:col>
      <xdr:colOff>63500</xdr:colOff>
      <xdr:row>37</xdr:row>
      <xdr:rowOff>148383</xdr:rowOff>
    </xdr:to>
    <xdr:cxnSp macro="">
      <xdr:nvCxnSpPr>
        <xdr:cNvPr id="60" name="直線コネクタ 59"/>
        <xdr:cNvCxnSpPr/>
      </xdr:nvCxnSpPr>
      <xdr:spPr>
        <a:xfrm>
          <a:off x="3797300" y="648860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144954</xdr:rowOff>
    </xdr:from>
    <xdr:to>
      <xdr:col>19</xdr:col>
      <xdr:colOff>177800</xdr:colOff>
      <xdr:row>37</xdr:row>
      <xdr:rowOff>148577</xdr:rowOff>
    </xdr:to>
    <xdr:cxnSp macro="">
      <xdr:nvCxnSpPr>
        <xdr:cNvPr id="63" name="直線コネクタ 62"/>
        <xdr:cNvCxnSpPr/>
      </xdr:nvCxnSpPr>
      <xdr:spPr>
        <a:xfrm flipV="1">
          <a:off x="2908300" y="6488604"/>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142849</xdr:rowOff>
    </xdr:from>
    <xdr:to>
      <xdr:col>15</xdr:col>
      <xdr:colOff>50800</xdr:colOff>
      <xdr:row>37</xdr:row>
      <xdr:rowOff>148577</xdr:rowOff>
    </xdr:to>
    <xdr:cxnSp macro="">
      <xdr:nvCxnSpPr>
        <xdr:cNvPr id="66" name="直線コネクタ 65"/>
        <xdr:cNvCxnSpPr/>
      </xdr:nvCxnSpPr>
      <xdr:spPr>
        <a:xfrm>
          <a:off x="2019300" y="6486499"/>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142849</xdr:rowOff>
    </xdr:from>
    <xdr:to>
      <xdr:col>10</xdr:col>
      <xdr:colOff>114300</xdr:colOff>
      <xdr:row>37</xdr:row>
      <xdr:rowOff>154178</xdr:rowOff>
    </xdr:to>
    <xdr:cxnSp macro="">
      <xdr:nvCxnSpPr>
        <xdr:cNvPr id="69" name="直線コネクタ 68"/>
        <xdr:cNvCxnSpPr/>
      </xdr:nvCxnSpPr>
      <xdr:spPr>
        <a:xfrm flipV="1">
          <a:off x="1130300" y="6486499"/>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97583</xdr:rowOff>
    </xdr:from>
    <xdr:to>
      <xdr:col>24</xdr:col>
      <xdr:colOff>114300</xdr:colOff>
      <xdr:row>38</xdr:row>
      <xdr:rowOff>27733</xdr:rowOff>
    </xdr:to>
    <xdr:sp macro="" textlink="">
      <xdr:nvSpPr>
        <xdr:cNvPr id="79" name="楕円 78"/>
        <xdr:cNvSpPr/>
      </xdr:nvSpPr>
      <xdr:spPr>
        <a:xfrm>
          <a:off x="4584700" y="64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12510</xdr:rowOff>
    </xdr:from>
    <xdr:ext cx="599010" cy="259045"/>
    <xdr:sp macro="" textlink="">
      <xdr:nvSpPr>
        <xdr:cNvPr id="80" name="人件費該当値テキスト"/>
        <xdr:cNvSpPr txBox="1"/>
      </xdr:nvSpPr>
      <xdr:spPr>
        <a:xfrm>
          <a:off x="4686300" y="63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94154</xdr:rowOff>
    </xdr:from>
    <xdr:to>
      <xdr:col>20</xdr:col>
      <xdr:colOff>38100</xdr:colOff>
      <xdr:row>38</xdr:row>
      <xdr:rowOff>24304</xdr:rowOff>
    </xdr:to>
    <xdr:sp macro="" textlink="">
      <xdr:nvSpPr>
        <xdr:cNvPr id="81" name="楕円 80"/>
        <xdr:cNvSpPr/>
      </xdr:nvSpPr>
      <xdr:spPr>
        <a:xfrm>
          <a:off x="3746500" y="64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15431</xdr:rowOff>
    </xdr:from>
    <xdr:ext cx="599010" cy="259045"/>
    <xdr:sp macro="" textlink="">
      <xdr:nvSpPr>
        <xdr:cNvPr id="82" name="テキスト ボックス 81"/>
        <xdr:cNvSpPr txBox="1"/>
      </xdr:nvSpPr>
      <xdr:spPr>
        <a:xfrm>
          <a:off x="3497795" y="653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97777</xdr:rowOff>
    </xdr:from>
    <xdr:to>
      <xdr:col>15</xdr:col>
      <xdr:colOff>101600</xdr:colOff>
      <xdr:row>38</xdr:row>
      <xdr:rowOff>27927</xdr:rowOff>
    </xdr:to>
    <xdr:sp macro="" textlink="">
      <xdr:nvSpPr>
        <xdr:cNvPr id="83" name="楕円 82"/>
        <xdr:cNvSpPr/>
      </xdr:nvSpPr>
      <xdr:spPr>
        <a:xfrm>
          <a:off x="2857500" y="64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19054</xdr:rowOff>
    </xdr:from>
    <xdr:ext cx="599010" cy="259045"/>
    <xdr:sp macro="" textlink="">
      <xdr:nvSpPr>
        <xdr:cNvPr id="84" name="テキスト ボックス 83"/>
        <xdr:cNvSpPr txBox="1"/>
      </xdr:nvSpPr>
      <xdr:spPr>
        <a:xfrm>
          <a:off x="2608795" y="653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92049</xdr:rowOff>
    </xdr:from>
    <xdr:to>
      <xdr:col>10</xdr:col>
      <xdr:colOff>165100</xdr:colOff>
      <xdr:row>38</xdr:row>
      <xdr:rowOff>22199</xdr:rowOff>
    </xdr:to>
    <xdr:sp macro="" textlink="">
      <xdr:nvSpPr>
        <xdr:cNvPr id="85" name="楕円 84"/>
        <xdr:cNvSpPr/>
      </xdr:nvSpPr>
      <xdr:spPr>
        <a:xfrm>
          <a:off x="1968500" y="64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13326</xdr:rowOff>
    </xdr:from>
    <xdr:ext cx="599010" cy="259045"/>
    <xdr:sp macro="" textlink="">
      <xdr:nvSpPr>
        <xdr:cNvPr id="86" name="テキスト ボックス 85"/>
        <xdr:cNvSpPr txBox="1"/>
      </xdr:nvSpPr>
      <xdr:spPr>
        <a:xfrm>
          <a:off x="1719795" y="652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103378</xdr:rowOff>
    </xdr:from>
    <xdr:to>
      <xdr:col>6</xdr:col>
      <xdr:colOff>38100</xdr:colOff>
      <xdr:row>38</xdr:row>
      <xdr:rowOff>33528</xdr:rowOff>
    </xdr:to>
    <xdr:sp macro="" textlink="">
      <xdr:nvSpPr>
        <xdr:cNvPr id="87" name="楕円 86"/>
        <xdr:cNvSpPr/>
      </xdr:nvSpPr>
      <xdr:spPr>
        <a:xfrm>
          <a:off x="1079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24655</xdr:rowOff>
    </xdr:from>
    <xdr:ext cx="599010" cy="259045"/>
    <xdr:sp macro="" textlink="">
      <xdr:nvSpPr>
        <xdr:cNvPr id="88" name="テキスト ボックス 87"/>
        <xdr:cNvSpPr txBox="1"/>
      </xdr:nvSpPr>
      <xdr:spPr>
        <a:xfrm>
          <a:off x="830795" y="65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29018</xdr:rowOff>
    </xdr:from>
    <xdr:to>
      <xdr:col>24</xdr:col>
      <xdr:colOff>63500</xdr:colOff>
      <xdr:row>58</xdr:row>
      <xdr:rowOff>61109</xdr:rowOff>
    </xdr:to>
    <xdr:cxnSp macro="">
      <xdr:nvCxnSpPr>
        <xdr:cNvPr id="119" name="直線コネクタ 118"/>
        <xdr:cNvCxnSpPr/>
      </xdr:nvCxnSpPr>
      <xdr:spPr>
        <a:xfrm>
          <a:off x="3797300" y="9973118"/>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10665</xdr:rowOff>
    </xdr:from>
    <xdr:to>
      <xdr:col>19</xdr:col>
      <xdr:colOff>177800</xdr:colOff>
      <xdr:row>58</xdr:row>
      <xdr:rowOff>29018</xdr:rowOff>
    </xdr:to>
    <xdr:cxnSp macro="">
      <xdr:nvCxnSpPr>
        <xdr:cNvPr id="122" name="直線コネクタ 121"/>
        <xdr:cNvCxnSpPr/>
      </xdr:nvCxnSpPr>
      <xdr:spPr>
        <a:xfrm>
          <a:off x="2908300" y="9954765"/>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10665</xdr:rowOff>
    </xdr:from>
    <xdr:to>
      <xdr:col>15</xdr:col>
      <xdr:colOff>50800</xdr:colOff>
      <xdr:row>58</xdr:row>
      <xdr:rowOff>133681</xdr:rowOff>
    </xdr:to>
    <xdr:cxnSp macro="">
      <xdr:nvCxnSpPr>
        <xdr:cNvPr id="125" name="直線コネクタ 124"/>
        <xdr:cNvCxnSpPr/>
      </xdr:nvCxnSpPr>
      <xdr:spPr>
        <a:xfrm flipV="1">
          <a:off x="2019300" y="9954765"/>
          <a:ext cx="889000" cy="1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133681</xdr:rowOff>
    </xdr:from>
    <xdr:to>
      <xdr:col>10</xdr:col>
      <xdr:colOff>114300</xdr:colOff>
      <xdr:row>58</xdr:row>
      <xdr:rowOff>137625</xdr:rowOff>
    </xdr:to>
    <xdr:cxnSp macro="">
      <xdr:nvCxnSpPr>
        <xdr:cNvPr id="128" name="直線コネクタ 127"/>
        <xdr:cNvCxnSpPr/>
      </xdr:nvCxnSpPr>
      <xdr:spPr>
        <a:xfrm flipV="1">
          <a:off x="1130300" y="10077781"/>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10309</xdr:rowOff>
    </xdr:from>
    <xdr:to>
      <xdr:col>24</xdr:col>
      <xdr:colOff>114300</xdr:colOff>
      <xdr:row>58</xdr:row>
      <xdr:rowOff>111909</xdr:rowOff>
    </xdr:to>
    <xdr:sp macro="" textlink="">
      <xdr:nvSpPr>
        <xdr:cNvPr id="138" name="楕円 137"/>
        <xdr:cNvSpPr/>
      </xdr:nvSpPr>
      <xdr:spPr>
        <a:xfrm>
          <a:off x="4584700" y="99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96686</xdr:rowOff>
    </xdr:from>
    <xdr:ext cx="599010" cy="259045"/>
    <xdr:sp macro="" textlink="">
      <xdr:nvSpPr>
        <xdr:cNvPr id="139" name="物件費該当値テキスト"/>
        <xdr:cNvSpPr txBox="1"/>
      </xdr:nvSpPr>
      <xdr:spPr>
        <a:xfrm>
          <a:off x="4686300" y="98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149668</xdr:rowOff>
    </xdr:from>
    <xdr:to>
      <xdr:col>20</xdr:col>
      <xdr:colOff>38100</xdr:colOff>
      <xdr:row>58</xdr:row>
      <xdr:rowOff>79818</xdr:rowOff>
    </xdr:to>
    <xdr:sp macro="" textlink="">
      <xdr:nvSpPr>
        <xdr:cNvPr id="140" name="楕円 139"/>
        <xdr:cNvSpPr/>
      </xdr:nvSpPr>
      <xdr:spPr>
        <a:xfrm>
          <a:off x="3746500" y="99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70945</xdr:rowOff>
    </xdr:from>
    <xdr:ext cx="599010" cy="259045"/>
    <xdr:sp macro="" textlink="">
      <xdr:nvSpPr>
        <xdr:cNvPr id="141" name="テキスト ボックス 140"/>
        <xdr:cNvSpPr txBox="1"/>
      </xdr:nvSpPr>
      <xdr:spPr>
        <a:xfrm>
          <a:off x="3497795" y="1001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131315</xdr:rowOff>
    </xdr:from>
    <xdr:to>
      <xdr:col>15</xdr:col>
      <xdr:colOff>101600</xdr:colOff>
      <xdr:row>58</xdr:row>
      <xdr:rowOff>61465</xdr:rowOff>
    </xdr:to>
    <xdr:sp macro="" textlink="">
      <xdr:nvSpPr>
        <xdr:cNvPr id="142" name="楕円 141"/>
        <xdr:cNvSpPr/>
      </xdr:nvSpPr>
      <xdr:spPr>
        <a:xfrm>
          <a:off x="2857500" y="99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77992</xdr:rowOff>
    </xdr:from>
    <xdr:ext cx="599010" cy="259045"/>
    <xdr:sp macro="" textlink="">
      <xdr:nvSpPr>
        <xdr:cNvPr id="143" name="テキスト ボックス 142"/>
        <xdr:cNvSpPr txBox="1"/>
      </xdr:nvSpPr>
      <xdr:spPr>
        <a:xfrm>
          <a:off x="2608795" y="967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82881</xdr:rowOff>
    </xdr:from>
    <xdr:to>
      <xdr:col>10</xdr:col>
      <xdr:colOff>165100</xdr:colOff>
      <xdr:row>59</xdr:row>
      <xdr:rowOff>13031</xdr:rowOff>
    </xdr:to>
    <xdr:sp macro="" textlink="">
      <xdr:nvSpPr>
        <xdr:cNvPr id="144" name="楕円 143"/>
        <xdr:cNvSpPr/>
      </xdr:nvSpPr>
      <xdr:spPr>
        <a:xfrm>
          <a:off x="1968500" y="100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4158</xdr:rowOff>
    </xdr:from>
    <xdr:ext cx="599010" cy="259045"/>
    <xdr:sp macro="" textlink="">
      <xdr:nvSpPr>
        <xdr:cNvPr id="145" name="テキスト ボックス 144"/>
        <xdr:cNvSpPr txBox="1"/>
      </xdr:nvSpPr>
      <xdr:spPr>
        <a:xfrm>
          <a:off x="1719795" y="101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86825</xdr:rowOff>
    </xdr:from>
    <xdr:to>
      <xdr:col>6</xdr:col>
      <xdr:colOff>38100</xdr:colOff>
      <xdr:row>59</xdr:row>
      <xdr:rowOff>16975</xdr:rowOff>
    </xdr:to>
    <xdr:sp macro="" textlink="">
      <xdr:nvSpPr>
        <xdr:cNvPr id="146" name="楕円 145"/>
        <xdr:cNvSpPr/>
      </xdr:nvSpPr>
      <xdr:spPr>
        <a:xfrm>
          <a:off x="1079500" y="100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8102</xdr:rowOff>
    </xdr:from>
    <xdr:ext cx="599010" cy="259045"/>
    <xdr:sp macro="" textlink="">
      <xdr:nvSpPr>
        <xdr:cNvPr id="147" name="テキスト ボックス 146"/>
        <xdr:cNvSpPr txBox="1"/>
      </xdr:nvSpPr>
      <xdr:spPr>
        <a:xfrm>
          <a:off x="830795" y="1012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116052</xdr:rowOff>
    </xdr:from>
    <xdr:to>
      <xdr:col>24</xdr:col>
      <xdr:colOff>63500</xdr:colOff>
      <xdr:row>77</xdr:row>
      <xdr:rowOff>122121</xdr:rowOff>
    </xdr:to>
    <xdr:cxnSp macro="">
      <xdr:nvCxnSpPr>
        <xdr:cNvPr id="172" name="直線コネクタ 171"/>
        <xdr:cNvCxnSpPr/>
      </xdr:nvCxnSpPr>
      <xdr:spPr>
        <a:xfrm>
          <a:off x="3797300" y="13317702"/>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83967</xdr:rowOff>
    </xdr:from>
    <xdr:to>
      <xdr:col>19</xdr:col>
      <xdr:colOff>177800</xdr:colOff>
      <xdr:row>77</xdr:row>
      <xdr:rowOff>116052</xdr:rowOff>
    </xdr:to>
    <xdr:cxnSp macro="">
      <xdr:nvCxnSpPr>
        <xdr:cNvPr id="175" name="直線コネクタ 174"/>
        <xdr:cNvCxnSpPr/>
      </xdr:nvCxnSpPr>
      <xdr:spPr>
        <a:xfrm>
          <a:off x="2908300" y="13285617"/>
          <a:ext cx="8890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83967</xdr:rowOff>
    </xdr:from>
    <xdr:to>
      <xdr:col>15</xdr:col>
      <xdr:colOff>50800</xdr:colOff>
      <xdr:row>77</xdr:row>
      <xdr:rowOff>114565</xdr:rowOff>
    </xdr:to>
    <xdr:cxnSp macro="">
      <xdr:nvCxnSpPr>
        <xdr:cNvPr id="178" name="直線コネクタ 177"/>
        <xdr:cNvCxnSpPr/>
      </xdr:nvCxnSpPr>
      <xdr:spPr>
        <a:xfrm flipV="1">
          <a:off x="2019300" y="13285617"/>
          <a:ext cx="8890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103645</xdr:rowOff>
    </xdr:from>
    <xdr:to>
      <xdr:col>10</xdr:col>
      <xdr:colOff>114300</xdr:colOff>
      <xdr:row>77</xdr:row>
      <xdr:rowOff>114565</xdr:rowOff>
    </xdr:to>
    <xdr:cxnSp macro="">
      <xdr:nvCxnSpPr>
        <xdr:cNvPr id="181" name="直線コネクタ 180"/>
        <xdr:cNvCxnSpPr/>
      </xdr:nvCxnSpPr>
      <xdr:spPr>
        <a:xfrm>
          <a:off x="1130300" y="13305295"/>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71321</xdr:rowOff>
    </xdr:from>
    <xdr:to>
      <xdr:col>24</xdr:col>
      <xdr:colOff>114300</xdr:colOff>
      <xdr:row>78</xdr:row>
      <xdr:rowOff>1471</xdr:rowOff>
    </xdr:to>
    <xdr:sp macro="" textlink="">
      <xdr:nvSpPr>
        <xdr:cNvPr id="191" name="楕円 190"/>
        <xdr:cNvSpPr/>
      </xdr:nvSpPr>
      <xdr:spPr>
        <a:xfrm>
          <a:off x="4584700" y="132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157698</xdr:rowOff>
    </xdr:from>
    <xdr:ext cx="534377" cy="259045"/>
    <xdr:sp macro="" textlink="">
      <xdr:nvSpPr>
        <xdr:cNvPr id="192" name="維持補修費該当値テキスト"/>
        <xdr:cNvSpPr txBox="1"/>
      </xdr:nvSpPr>
      <xdr:spPr>
        <a:xfrm>
          <a:off x="4686300" y="131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65252</xdr:rowOff>
    </xdr:from>
    <xdr:to>
      <xdr:col>20</xdr:col>
      <xdr:colOff>38100</xdr:colOff>
      <xdr:row>77</xdr:row>
      <xdr:rowOff>166852</xdr:rowOff>
    </xdr:to>
    <xdr:sp macro="" textlink="">
      <xdr:nvSpPr>
        <xdr:cNvPr id="193" name="楕円 192"/>
        <xdr:cNvSpPr/>
      </xdr:nvSpPr>
      <xdr:spPr>
        <a:xfrm>
          <a:off x="3746500" y="132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157979</xdr:rowOff>
    </xdr:from>
    <xdr:ext cx="534377" cy="259045"/>
    <xdr:sp macro="" textlink="">
      <xdr:nvSpPr>
        <xdr:cNvPr id="194" name="テキスト ボックス 193"/>
        <xdr:cNvSpPr txBox="1"/>
      </xdr:nvSpPr>
      <xdr:spPr>
        <a:xfrm>
          <a:off x="3530111" y="133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33167</xdr:rowOff>
    </xdr:from>
    <xdr:to>
      <xdr:col>15</xdr:col>
      <xdr:colOff>101600</xdr:colOff>
      <xdr:row>77</xdr:row>
      <xdr:rowOff>134767</xdr:rowOff>
    </xdr:to>
    <xdr:sp macro="" textlink="">
      <xdr:nvSpPr>
        <xdr:cNvPr id="195" name="楕円 194"/>
        <xdr:cNvSpPr/>
      </xdr:nvSpPr>
      <xdr:spPr>
        <a:xfrm>
          <a:off x="2857500" y="132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125894</xdr:rowOff>
    </xdr:from>
    <xdr:ext cx="534377" cy="259045"/>
    <xdr:sp macro="" textlink="">
      <xdr:nvSpPr>
        <xdr:cNvPr id="196" name="テキスト ボックス 195"/>
        <xdr:cNvSpPr txBox="1"/>
      </xdr:nvSpPr>
      <xdr:spPr>
        <a:xfrm>
          <a:off x="2641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63765</xdr:rowOff>
    </xdr:from>
    <xdr:to>
      <xdr:col>10</xdr:col>
      <xdr:colOff>165100</xdr:colOff>
      <xdr:row>77</xdr:row>
      <xdr:rowOff>165365</xdr:rowOff>
    </xdr:to>
    <xdr:sp macro="" textlink="">
      <xdr:nvSpPr>
        <xdr:cNvPr id="197" name="楕円 196"/>
        <xdr:cNvSpPr/>
      </xdr:nvSpPr>
      <xdr:spPr>
        <a:xfrm>
          <a:off x="1968500" y="132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156492</xdr:rowOff>
    </xdr:from>
    <xdr:ext cx="534377" cy="259045"/>
    <xdr:sp macro="" textlink="">
      <xdr:nvSpPr>
        <xdr:cNvPr id="198" name="テキスト ボックス 197"/>
        <xdr:cNvSpPr txBox="1"/>
      </xdr:nvSpPr>
      <xdr:spPr>
        <a:xfrm>
          <a:off x="1752111" y="133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52845</xdr:rowOff>
    </xdr:from>
    <xdr:to>
      <xdr:col>6</xdr:col>
      <xdr:colOff>38100</xdr:colOff>
      <xdr:row>77</xdr:row>
      <xdr:rowOff>154445</xdr:rowOff>
    </xdr:to>
    <xdr:sp macro="" textlink="">
      <xdr:nvSpPr>
        <xdr:cNvPr id="199" name="楕円 198"/>
        <xdr:cNvSpPr/>
      </xdr:nvSpPr>
      <xdr:spPr>
        <a:xfrm>
          <a:off x="1079500" y="132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145572</xdr:rowOff>
    </xdr:from>
    <xdr:ext cx="534377" cy="259045"/>
    <xdr:sp macro="" textlink="">
      <xdr:nvSpPr>
        <xdr:cNvPr id="200" name="テキスト ボックス 199"/>
        <xdr:cNvSpPr txBox="1"/>
      </xdr:nvSpPr>
      <xdr:spPr>
        <a:xfrm>
          <a:off x="863111" y="133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110851</xdr:rowOff>
    </xdr:from>
    <xdr:to>
      <xdr:col>24</xdr:col>
      <xdr:colOff>63500</xdr:colOff>
      <xdr:row>93</xdr:row>
      <xdr:rowOff>65649</xdr:rowOff>
    </xdr:to>
    <xdr:cxnSp macro="">
      <xdr:nvCxnSpPr>
        <xdr:cNvPr id="229" name="直線コネクタ 228"/>
        <xdr:cNvCxnSpPr/>
      </xdr:nvCxnSpPr>
      <xdr:spPr>
        <a:xfrm>
          <a:off x="3797300" y="15884251"/>
          <a:ext cx="838200" cy="1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110851</xdr:rowOff>
    </xdr:from>
    <xdr:to>
      <xdr:col>19</xdr:col>
      <xdr:colOff>177800</xdr:colOff>
      <xdr:row>93</xdr:row>
      <xdr:rowOff>124924</xdr:rowOff>
    </xdr:to>
    <xdr:cxnSp macro="">
      <xdr:nvCxnSpPr>
        <xdr:cNvPr id="232" name="直線コネクタ 231"/>
        <xdr:cNvCxnSpPr/>
      </xdr:nvCxnSpPr>
      <xdr:spPr>
        <a:xfrm flipV="1">
          <a:off x="2908300" y="15884251"/>
          <a:ext cx="889000" cy="18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124924</xdr:rowOff>
    </xdr:from>
    <xdr:to>
      <xdr:col>15</xdr:col>
      <xdr:colOff>50800</xdr:colOff>
      <xdr:row>93</xdr:row>
      <xdr:rowOff>154567</xdr:rowOff>
    </xdr:to>
    <xdr:cxnSp macro="">
      <xdr:nvCxnSpPr>
        <xdr:cNvPr id="235" name="直線コネクタ 234"/>
        <xdr:cNvCxnSpPr/>
      </xdr:nvCxnSpPr>
      <xdr:spPr>
        <a:xfrm flipV="1">
          <a:off x="2019300" y="16069774"/>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154567</xdr:rowOff>
    </xdr:from>
    <xdr:to>
      <xdr:col>10</xdr:col>
      <xdr:colOff>114300</xdr:colOff>
      <xdr:row>94</xdr:row>
      <xdr:rowOff>19106</xdr:rowOff>
    </xdr:to>
    <xdr:cxnSp macro="">
      <xdr:nvCxnSpPr>
        <xdr:cNvPr id="238" name="直線コネクタ 237"/>
        <xdr:cNvCxnSpPr/>
      </xdr:nvCxnSpPr>
      <xdr:spPr>
        <a:xfrm flipV="1">
          <a:off x="1130300" y="16099417"/>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14849</xdr:rowOff>
    </xdr:from>
    <xdr:to>
      <xdr:col>24</xdr:col>
      <xdr:colOff>114300</xdr:colOff>
      <xdr:row>93</xdr:row>
      <xdr:rowOff>116449</xdr:rowOff>
    </xdr:to>
    <xdr:sp macro="" textlink="">
      <xdr:nvSpPr>
        <xdr:cNvPr id="248" name="楕円 247"/>
        <xdr:cNvSpPr/>
      </xdr:nvSpPr>
      <xdr:spPr>
        <a:xfrm>
          <a:off x="4584700" y="159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37726</xdr:rowOff>
    </xdr:from>
    <xdr:ext cx="599010" cy="259045"/>
    <xdr:sp macro="" textlink="">
      <xdr:nvSpPr>
        <xdr:cNvPr id="249" name="扶助費該当値テキスト"/>
        <xdr:cNvSpPr txBox="1"/>
      </xdr:nvSpPr>
      <xdr:spPr>
        <a:xfrm>
          <a:off x="4686300" y="1581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60051</xdr:rowOff>
    </xdr:from>
    <xdr:to>
      <xdr:col>20</xdr:col>
      <xdr:colOff>38100</xdr:colOff>
      <xdr:row>92</xdr:row>
      <xdr:rowOff>161651</xdr:rowOff>
    </xdr:to>
    <xdr:sp macro="" textlink="">
      <xdr:nvSpPr>
        <xdr:cNvPr id="250" name="楕円 249"/>
        <xdr:cNvSpPr/>
      </xdr:nvSpPr>
      <xdr:spPr>
        <a:xfrm>
          <a:off x="3746500" y="158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6728</xdr:rowOff>
    </xdr:from>
    <xdr:ext cx="599010" cy="259045"/>
    <xdr:sp macro="" textlink="">
      <xdr:nvSpPr>
        <xdr:cNvPr id="251" name="テキスト ボックス 250"/>
        <xdr:cNvSpPr txBox="1"/>
      </xdr:nvSpPr>
      <xdr:spPr>
        <a:xfrm>
          <a:off x="3497795" y="1560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74124</xdr:rowOff>
    </xdr:from>
    <xdr:to>
      <xdr:col>15</xdr:col>
      <xdr:colOff>101600</xdr:colOff>
      <xdr:row>94</xdr:row>
      <xdr:rowOff>4274</xdr:rowOff>
    </xdr:to>
    <xdr:sp macro="" textlink="">
      <xdr:nvSpPr>
        <xdr:cNvPr id="252" name="楕円 251"/>
        <xdr:cNvSpPr/>
      </xdr:nvSpPr>
      <xdr:spPr>
        <a:xfrm>
          <a:off x="2857500" y="160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20801</xdr:rowOff>
    </xdr:from>
    <xdr:ext cx="599010" cy="259045"/>
    <xdr:sp macro="" textlink="">
      <xdr:nvSpPr>
        <xdr:cNvPr id="253" name="テキスト ボックス 252"/>
        <xdr:cNvSpPr txBox="1"/>
      </xdr:nvSpPr>
      <xdr:spPr>
        <a:xfrm>
          <a:off x="2608795" y="157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103767</xdr:rowOff>
    </xdr:from>
    <xdr:to>
      <xdr:col>10</xdr:col>
      <xdr:colOff>165100</xdr:colOff>
      <xdr:row>94</xdr:row>
      <xdr:rowOff>33917</xdr:rowOff>
    </xdr:to>
    <xdr:sp macro="" textlink="">
      <xdr:nvSpPr>
        <xdr:cNvPr id="254" name="楕円 253"/>
        <xdr:cNvSpPr/>
      </xdr:nvSpPr>
      <xdr:spPr>
        <a:xfrm>
          <a:off x="1968500" y="160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50444</xdr:rowOff>
    </xdr:from>
    <xdr:ext cx="599010" cy="259045"/>
    <xdr:sp macro="" textlink="">
      <xdr:nvSpPr>
        <xdr:cNvPr id="255" name="テキスト ボックス 254"/>
        <xdr:cNvSpPr txBox="1"/>
      </xdr:nvSpPr>
      <xdr:spPr>
        <a:xfrm>
          <a:off x="1719795" y="1582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139756</xdr:rowOff>
    </xdr:from>
    <xdr:to>
      <xdr:col>6</xdr:col>
      <xdr:colOff>38100</xdr:colOff>
      <xdr:row>94</xdr:row>
      <xdr:rowOff>69906</xdr:rowOff>
    </xdr:to>
    <xdr:sp macro="" textlink="">
      <xdr:nvSpPr>
        <xdr:cNvPr id="256" name="楕円 255"/>
        <xdr:cNvSpPr/>
      </xdr:nvSpPr>
      <xdr:spPr>
        <a:xfrm>
          <a:off x="1079500" y="160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86433</xdr:rowOff>
    </xdr:from>
    <xdr:ext cx="599010" cy="259045"/>
    <xdr:sp macro="" textlink="">
      <xdr:nvSpPr>
        <xdr:cNvPr id="257" name="テキスト ボックス 256"/>
        <xdr:cNvSpPr txBox="1"/>
      </xdr:nvSpPr>
      <xdr:spPr>
        <a:xfrm>
          <a:off x="830795" y="15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120122</xdr:rowOff>
    </xdr:from>
    <xdr:to>
      <xdr:col>55</xdr:col>
      <xdr:colOff>0</xdr:colOff>
      <xdr:row>37</xdr:row>
      <xdr:rowOff>128960</xdr:rowOff>
    </xdr:to>
    <xdr:cxnSp macro="">
      <xdr:nvCxnSpPr>
        <xdr:cNvPr id="286" name="直線コネクタ 285"/>
        <xdr:cNvCxnSpPr/>
      </xdr:nvCxnSpPr>
      <xdr:spPr>
        <a:xfrm>
          <a:off x="9639300" y="6463772"/>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33319</xdr:rowOff>
    </xdr:from>
    <xdr:to>
      <xdr:col>50</xdr:col>
      <xdr:colOff>114300</xdr:colOff>
      <xdr:row>37</xdr:row>
      <xdr:rowOff>120122</xdr:rowOff>
    </xdr:to>
    <xdr:cxnSp macro="">
      <xdr:nvCxnSpPr>
        <xdr:cNvPr id="289" name="直線コネクタ 288"/>
        <xdr:cNvCxnSpPr/>
      </xdr:nvCxnSpPr>
      <xdr:spPr>
        <a:xfrm>
          <a:off x="8750300" y="6205519"/>
          <a:ext cx="889000" cy="2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7554</xdr:rowOff>
    </xdr:from>
    <xdr:to>
      <xdr:col>45</xdr:col>
      <xdr:colOff>177800</xdr:colOff>
      <xdr:row>36</xdr:row>
      <xdr:rowOff>33319</xdr:rowOff>
    </xdr:to>
    <xdr:cxnSp macro="">
      <xdr:nvCxnSpPr>
        <xdr:cNvPr id="292" name="直線コネクタ 291"/>
        <xdr:cNvCxnSpPr/>
      </xdr:nvCxnSpPr>
      <xdr:spPr>
        <a:xfrm>
          <a:off x="7861300" y="6179754"/>
          <a:ext cx="889000" cy="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7554</xdr:rowOff>
    </xdr:from>
    <xdr:to>
      <xdr:col>41</xdr:col>
      <xdr:colOff>50800</xdr:colOff>
      <xdr:row>38</xdr:row>
      <xdr:rowOff>20851</xdr:rowOff>
    </xdr:to>
    <xdr:cxnSp macro="">
      <xdr:nvCxnSpPr>
        <xdr:cNvPr id="295" name="直線コネクタ 294"/>
        <xdr:cNvCxnSpPr/>
      </xdr:nvCxnSpPr>
      <xdr:spPr>
        <a:xfrm flipV="1">
          <a:off x="6972300" y="6179754"/>
          <a:ext cx="889000" cy="3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78160</xdr:rowOff>
    </xdr:from>
    <xdr:to>
      <xdr:col>55</xdr:col>
      <xdr:colOff>50800</xdr:colOff>
      <xdr:row>38</xdr:row>
      <xdr:rowOff>8310</xdr:rowOff>
    </xdr:to>
    <xdr:sp macro="" textlink="">
      <xdr:nvSpPr>
        <xdr:cNvPr id="305" name="楕円 304"/>
        <xdr:cNvSpPr/>
      </xdr:nvSpPr>
      <xdr:spPr>
        <a:xfrm>
          <a:off x="10426700" y="64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164537</xdr:rowOff>
    </xdr:from>
    <xdr:ext cx="599010" cy="259045"/>
    <xdr:sp macro="" textlink="">
      <xdr:nvSpPr>
        <xdr:cNvPr id="306" name="補助費等該当値テキスト"/>
        <xdr:cNvSpPr txBox="1"/>
      </xdr:nvSpPr>
      <xdr:spPr>
        <a:xfrm>
          <a:off x="10528300" y="63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69322</xdr:rowOff>
    </xdr:from>
    <xdr:to>
      <xdr:col>50</xdr:col>
      <xdr:colOff>165100</xdr:colOff>
      <xdr:row>37</xdr:row>
      <xdr:rowOff>170922</xdr:rowOff>
    </xdr:to>
    <xdr:sp macro="" textlink="">
      <xdr:nvSpPr>
        <xdr:cNvPr id="307" name="楕円 306"/>
        <xdr:cNvSpPr/>
      </xdr:nvSpPr>
      <xdr:spPr>
        <a:xfrm>
          <a:off x="9588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162049</xdr:rowOff>
    </xdr:from>
    <xdr:ext cx="599010" cy="259045"/>
    <xdr:sp macro="" textlink="">
      <xdr:nvSpPr>
        <xdr:cNvPr id="308" name="テキスト ボックス 307"/>
        <xdr:cNvSpPr txBox="1"/>
      </xdr:nvSpPr>
      <xdr:spPr>
        <a:xfrm>
          <a:off x="9339795" y="650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153969</xdr:rowOff>
    </xdr:from>
    <xdr:to>
      <xdr:col>46</xdr:col>
      <xdr:colOff>38100</xdr:colOff>
      <xdr:row>36</xdr:row>
      <xdr:rowOff>84119</xdr:rowOff>
    </xdr:to>
    <xdr:sp macro="" textlink="">
      <xdr:nvSpPr>
        <xdr:cNvPr id="309" name="楕円 308"/>
        <xdr:cNvSpPr/>
      </xdr:nvSpPr>
      <xdr:spPr>
        <a:xfrm>
          <a:off x="8699500" y="6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75246</xdr:rowOff>
    </xdr:from>
    <xdr:ext cx="599010" cy="259045"/>
    <xdr:sp macro="" textlink="">
      <xdr:nvSpPr>
        <xdr:cNvPr id="310" name="テキスト ボックス 309"/>
        <xdr:cNvSpPr txBox="1"/>
      </xdr:nvSpPr>
      <xdr:spPr>
        <a:xfrm>
          <a:off x="8450795" y="62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128204</xdr:rowOff>
    </xdr:from>
    <xdr:to>
      <xdr:col>41</xdr:col>
      <xdr:colOff>101600</xdr:colOff>
      <xdr:row>36</xdr:row>
      <xdr:rowOff>58354</xdr:rowOff>
    </xdr:to>
    <xdr:sp macro="" textlink="">
      <xdr:nvSpPr>
        <xdr:cNvPr id="311" name="楕円 310"/>
        <xdr:cNvSpPr/>
      </xdr:nvSpPr>
      <xdr:spPr>
        <a:xfrm>
          <a:off x="7810500" y="61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74881</xdr:rowOff>
    </xdr:from>
    <xdr:ext cx="599010" cy="259045"/>
    <xdr:sp macro="" textlink="">
      <xdr:nvSpPr>
        <xdr:cNvPr id="312" name="テキスト ボックス 311"/>
        <xdr:cNvSpPr txBox="1"/>
      </xdr:nvSpPr>
      <xdr:spPr>
        <a:xfrm>
          <a:off x="7561795" y="59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141501</xdr:rowOff>
    </xdr:from>
    <xdr:to>
      <xdr:col>36</xdr:col>
      <xdr:colOff>165100</xdr:colOff>
      <xdr:row>38</xdr:row>
      <xdr:rowOff>71651</xdr:rowOff>
    </xdr:to>
    <xdr:sp macro="" textlink="">
      <xdr:nvSpPr>
        <xdr:cNvPr id="313" name="楕円 312"/>
        <xdr:cNvSpPr/>
      </xdr:nvSpPr>
      <xdr:spPr>
        <a:xfrm>
          <a:off x="6921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62778</xdr:rowOff>
    </xdr:from>
    <xdr:ext cx="599010" cy="259045"/>
    <xdr:sp macro="" textlink="">
      <xdr:nvSpPr>
        <xdr:cNvPr id="314" name="テキスト ボックス 313"/>
        <xdr:cNvSpPr txBox="1"/>
      </xdr:nvSpPr>
      <xdr:spPr>
        <a:xfrm>
          <a:off x="6672795" y="65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69665</xdr:rowOff>
    </xdr:from>
    <xdr:to>
      <xdr:col>55</xdr:col>
      <xdr:colOff>0</xdr:colOff>
      <xdr:row>57</xdr:row>
      <xdr:rowOff>126976</xdr:rowOff>
    </xdr:to>
    <xdr:cxnSp macro="">
      <xdr:nvCxnSpPr>
        <xdr:cNvPr id="339" name="直線コネクタ 338"/>
        <xdr:cNvCxnSpPr/>
      </xdr:nvCxnSpPr>
      <xdr:spPr>
        <a:xfrm flipV="1">
          <a:off x="9639300" y="9842315"/>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126976</xdr:rowOff>
    </xdr:from>
    <xdr:to>
      <xdr:col>50</xdr:col>
      <xdr:colOff>114300</xdr:colOff>
      <xdr:row>57</xdr:row>
      <xdr:rowOff>156236</xdr:rowOff>
    </xdr:to>
    <xdr:cxnSp macro="">
      <xdr:nvCxnSpPr>
        <xdr:cNvPr id="342" name="直線コネクタ 341"/>
        <xdr:cNvCxnSpPr/>
      </xdr:nvCxnSpPr>
      <xdr:spPr>
        <a:xfrm flipV="1">
          <a:off x="8750300" y="989962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156236</xdr:rowOff>
    </xdr:from>
    <xdr:to>
      <xdr:col>45</xdr:col>
      <xdr:colOff>177800</xdr:colOff>
      <xdr:row>57</xdr:row>
      <xdr:rowOff>157732</xdr:rowOff>
    </xdr:to>
    <xdr:cxnSp macro="">
      <xdr:nvCxnSpPr>
        <xdr:cNvPr id="345" name="直線コネクタ 344"/>
        <xdr:cNvCxnSpPr/>
      </xdr:nvCxnSpPr>
      <xdr:spPr>
        <a:xfrm flipV="1">
          <a:off x="7861300" y="9928886"/>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144142</xdr:rowOff>
    </xdr:from>
    <xdr:to>
      <xdr:col>41</xdr:col>
      <xdr:colOff>50800</xdr:colOff>
      <xdr:row>57</xdr:row>
      <xdr:rowOff>157732</xdr:rowOff>
    </xdr:to>
    <xdr:cxnSp macro="">
      <xdr:nvCxnSpPr>
        <xdr:cNvPr id="348" name="直線コネクタ 347"/>
        <xdr:cNvCxnSpPr/>
      </xdr:nvCxnSpPr>
      <xdr:spPr>
        <a:xfrm>
          <a:off x="6972300" y="9916792"/>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18865</xdr:rowOff>
    </xdr:from>
    <xdr:to>
      <xdr:col>55</xdr:col>
      <xdr:colOff>50800</xdr:colOff>
      <xdr:row>57</xdr:row>
      <xdr:rowOff>120465</xdr:rowOff>
    </xdr:to>
    <xdr:sp macro="" textlink="">
      <xdr:nvSpPr>
        <xdr:cNvPr id="358" name="楕円 357"/>
        <xdr:cNvSpPr/>
      </xdr:nvSpPr>
      <xdr:spPr>
        <a:xfrm>
          <a:off x="10426700" y="97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76176</xdr:rowOff>
    </xdr:from>
    <xdr:to>
      <xdr:col>50</xdr:col>
      <xdr:colOff>165100</xdr:colOff>
      <xdr:row>58</xdr:row>
      <xdr:rowOff>6326</xdr:rowOff>
    </xdr:to>
    <xdr:sp macro="" textlink="">
      <xdr:nvSpPr>
        <xdr:cNvPr id="360" name="楕円 359"/>
        <xdr:cNvSpPr/>
      </xdr:nvSpPr>
      <xdr:spPr>
        <a:xfrm>
          <a:off x="9588500" y="98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168903</xdr:rowOff>
    </xdr:from>
    <xdr:ext cx="599010" cy="259045"/>
    <xdr:sp macro="" textlink="">
      <xdr:nvSpPr>
        <xdr:cNvPr id="361" name="テキスト ボックス 360"/>
        <xdr:cNvSpPr txBox="1"/>
      </xdr:nvSpPr>
      <xdr:spPr>
        <a:xfrm>
          <a:off x="9339795" y="99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105436</xdr:rowOff>
    </xdr:from>
    <xdr:to>
      <xdr:col>46</xdr:col>
      <xdr:colOff>38100</xdr:colOff>
      <xdr:row>58</xdr:row>
      <xdr:rowOff>35586</xdr:rowOff>
    </xdr:to>
    <xdr:sp macro="" textlink="">
      <xdr:nvSpPr>
        <xdr:cNvPr id="362" name="楕円 361"/>
        <xdr:cNvSpPr/>
      </xdr:nvSpPr>
      <xdr:spPr>
        <a:xfrm>
          <a:off x="8699500" y="98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26713</xdr:rowOff>
    </xdr:from>
    <xdr:ext cx="534377" cy="259045"/>
    <xdr:sp macro="" textlink="">
      <xdr:nvSpPr>
        <xdr:cNvPr id="363" name="テキスト ボックス 362"/>
        <xdr:cNvSpPr txBox="1"/>
      </xdr:nvSpPr>
      <xdr:spPr>
        <a:xfrm>
          <a:off x="8483111" y="99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106932</xdr:rowOff>
    </xdr:from>
    <xdr:to>
      <xdr:col>41</xdr:col>
      <xdr:colOff>101600</xdr:colOff>
      <xdr:row>58</xdr:row>
      <xdr:rowOff>37082</xdr:rowOff>
    </xdr:to>
    <xdr:sp macro="" textlink="">
      <xdr:nvSpPr>
        <xdr:cNvPr id="364" name="楕円 363"/>
        <xdr:cNvSpPr/>
      </xdr:nvSpPr>
      <xdr:spPr>
        <a:xfrm>
          <a:off x="7810500" y="98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28209</xdr:rowOff>
    </xdr:from>
    <xdr:ext cx="534377" cy="259045"/>
    <xdr:sp macro="" textlink="">
      <xdr:nvSpPr>
        <xdr:cNvPr id="365" name="テキスト ボックス 364"/>
        <xdr:cNvSpPr txBox="1"/>
      </xdr:nvSpPr>
      <xdr:spPr>
        <a:xfrm>
          <a:off x="7594111" y="99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93342</xdr:rowOff>
    </xdr:from>
    <xdr:to>
      <xdr:col>36</xdr:col>
      <xdr:colOff>165100</xdr:colOff>
      <xdr:row>58</xdr:row>
      <xdr:rowOff>23492</xdr:rowOff>
    </xdr:to>
    <xdr:sp macro="" textlink="">
      <xdr:nvSpPr>
        <xdr:cNvPr id="366" name="楕円 365"/>
        <xdr:cNvSpPr/>
      </xdr:nvSpPr>
      <xdr:spPr>
        <a:xfrm>
          <a:off x="6921500" y="98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14619</xdr:rowOff>
    </xdr:from>
    <xdr:ext cx="534377" cy="259045"/>
    <xdr:sp macro="" textlink="">
      <xdr:nvSpPr>
        <xdr:cNvPr id="367" name="テキスト ボックス 366"/>
        <xdr:cNvSpPr txBox="1"/>
      </xdr:nvSpPr>
      <xdr:spPr>
        <a:xfrm>
          <a:off x="6705111" y="99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2868</xdr:rowOff>
    </xdr:from>
    <xdr:to>
      <xdr:col>55</xdr:col>
      <xdr:colOff>0</xdr:colOff>
      <xdr:row>78</xdr:row>
      <xdr:rowOff>23502</xdr:rowOff>
    </xdr:to>
    <xdr:cxnSp macro="">
      <xdr:nvCxnSpPr>
        <xdr:cNvPr id="392" name="直線コネクタ 391"/>
        <xdr:cNvCxnSpPr/>
      </xdr:nvCxnSpPr>
      <xdr:spPr>
        <a:xfrm flipV="1">
          <a:off x="9639300" y="13375968"/>
          <a:ext cx="838200" cy="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23084</xdr:rowOff>
    </xdr:from>
    <xdr:to>
      <xdr:col>50</xdr:col>
      <xdr:colOff>114300</xdr:colOff>
      <xdr:row>78</xdr:row>
      <xdr:rowOff>23502</xdr:rowOff>
    </xdr:to>
    <xdr:cxnSp macro="">
      <xdr:nvCxnSpPr>
        <xdr:cNvPr id="395" name="直線コネクタ 394"/>
        <xdr:cNvCxnSpPr/>
      </xdr:nvCxnSpPr>
      <xdr:spPr>
        <a:xfrm>
          <a:off x="8750300" y="13396184"/>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23084</xdr:rowOff>
    </xdr:from>
    <xdr:to>
      <xdr:col>45</xdr:col>
      <xdr:colOff>177800</xdr:colOff>
      <xdr:row>78</xdr:row>
      <xdr:rowOff>24992</xdr:rowOff>
    </xdr:to>
    <xdr:cxnSp macro="">
      <xdr:nvCxnSpPr>
        <xdr:cNvPr id="398" name="直線コネクタ 397"/>
        <xdr:cNvCxnSpPr/>
      </xdr:nvCxnSpPr>
      <xdr:spPr>
        <a:xfrm flipV="1">
          <a:off x="7861300" y="13396184"/>
          <a:ext cx="889000" cy="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2059</xdr:rowOff>
    </xdr:from>
    <xdr:to>
      <xdr:col>41</xdr:col>
      <xdr:colOff>50800</xdr:colOff>
      <xdr:row>78</xdr:row>
      <xdr:rowOff>24992</xdr:rowOff>
    </xdr:to>
    <xdr:cxnSp macro="">
      <xdr:nvCxnSpPr>
        <xdr:cNvPr id="401" name="直線コネクタ 400"/>
        <xdr:cNvCxnSpPr/>
      </xdr:nvCxnSpPr>
      <xdr:spPr>
        <a:xfrm>
          <a:off x="6972300" y="13375159"/>
          <a:ext cx="889000" cy="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123518</xdr:rowOff>
    </xdr:from>
    <xdr:to>
      <xdr:col>55</xdr:col>
      <xdr:colOff>50800</xdr:colOff>
      <xdr:row>78</xdr:row>
      <xdr:rowOff>53668</xdr:rowOff>
    </xdr:to>
    <xdr:sp macro="" textlink="">
      <xdr:nvSpPr>
        <xdr:cNvPr id="411" name="楕円 410"/>
        <xdr:cNvSpPr/>
      </xdr:nvSpPr>
      <xdr:spPr>
        <a:xfrm>
          <a:off x="10426700" y="133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144152</xdr:rowOff>
    </xdr:from>
    <xdr:to>
      <xdr:col>50</xdr:col>
      <xdr:colOff>165100</xdr:colOff>
      <xdr:row>78</xdr:row>
      <xdr:rowOff>74302</xdr:rowOff>
    </xdr:to>
    <xdr:sp macro="" textlink="">
      <xdr:nvSpPr>
        <xdr:cNvPr id="413" name="楕円 412"/>
        <xdr:cNvSpPr/>
      </xdr:nvSpPr>
      <xdr:spPr>
        <a:xfrm>
          <a:off x="9588500" y="133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65429</xdr:rowOff>
    </xdr:from>
    <xdr:ext cx="469744" cy="259045"/>
    <xdr:sp macro="" textlink="">
      <xdr:nvSpPr>
        <xdr:cNvPr id="414" name="テキスト ボックス 413"/>
        <xdr:cNvSpPr txBox="1"/>
      </xdr:nvSpPr>
      <xdr:spPr>
        <a:xfrm>
          <a:off x="9404428" y="134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143734</xdr:rowOff>
    </xdr:from>
    <xdr:to>
      <xdr:col>46</xdr:col>
      <xdr:colOff>38100</xdr:colOff>
      <xdr:row>78</xdr:row>
      <xdr:rowOff>73884</xdr:rowOff>
    </xdr:to>
    <xdr:sp macro="" textlink="">
      <xdr:nvSpPr>
        <xdr:cNvPr id="415" name="楕円 414"/>
        <xdr:cNvSpPr/>
      </xdr:nvSpPr>
      <xdr:spPr>
        <a:xfrm>
          <a:off x="8699500" y="133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65011</xdr:rowOff>
    </xdr:from>
    <xdr:ext cx="469744" cy="259045"/>
    <xdr:sp macro="" textlink="">
      <xdr:nvSpPr>
        <xdr:cNvPr id="416" name="テキスト ボックス 415"/>
        <xdr:cNvSpPr txBox="1"/>
      </xdr:nvSpPr>
      <xdr:spPr>
        <a:xfrm>
          <a:off x="8515428" y="134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145642</xdr:rowOff>
    </xdr:from>
    <xdr:to>
      <xdr:col>41</xdr:col>
      <xdr:colOff>101600</xdr:colOff>
      <xdr:row>78</xdr:row>
      <xdr:rowOff>75792</xdr:rowOff>
    </xdr:to>
    <xdr:sp macro="" textlink="">
      <xdr:nvSpPr>
        <xdr:cNvPr id="417" name="楕円 416"/>
        <xdr:cNvSpPr/>
      </xdr:nvSpPr>
      <xdr:spPr>
        <a:xfrm>
          <a:off x="7810500" y="133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66919</xdr:rowOff>
    </xdr:from>
    <xdr:ext cx="378565" cy="259045"/>
    <xdr:sp macro="" textlink="">
      <xdr:nvSpPr>
        <xdr:cNvPr id="418" name="テキスト ボックス 417"/>
        <xdr:cNvSpPr txBox="1"/>
      </xdr:nvSpPr>
      <xdr:spPr>
        <a:xfrm>
          <a:off x="7672017" y="1344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122709</xdr:rowOff>
    </xdr:from>
    <xdr:to>
      <xdr:col>36</xdr:col>
      <xdr:colOff>165100</xdr:colOff>
      <xdr:row>78</xdr:row>
      <xdr:rowOff>52859</xdr:rowOff>
    </xdr:to>
    <xdr:sp macro="" textlink="">
      <xdr:nvSpPr>
        <xdr:cNvPr id="419" name="楕円 418"/>
        <xdr:cNvSpPr/>
      </xdr:nvSpPr>
      <xdr:spPr>
        <a:xfrm>
          <a:off x="6921500" y="133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43986</xdr:rowOff>
    </xdr:from>
    <xdr:ext cx="534377" cy="259045"/>
    <xdr:sp macro="" textlink="">
      <xdr:nvSpPr>
        <xdr:cNvPr id="420" name="テキスト ボックス 419"/>
        <xdr:cNvSpPr txBox="1"/>
      </xdr:nvSpPr>
      <xdr:spPr>
        <a:xfrm>
          <a:off x="6705111" y="134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66574</xdr:rowOff>
    </xdr:from>
    <xdr:to>
      <xdr:col>55</xdr:col>
      <xdr:colOff>0</xdr:colOff>
      <xdr:row>97</xdr:row>
      <xdr:rowOff>169681</xdr:rowOff>
    </xdr:to>
    <xdr:cxnSp macro="">
      <xdr:nvCxnSpPr>
        <xdr:cNvPr id="449" name="直線コネクタ 448"/>
        <xdr:cNvCxnSpPr/>
      </xdr:nvCxnSpPr>
      <xdr:spPr>
        <a:xfrm flipV="1">
          <a:off x="9639300" y="16697224"/>
          <a:ext cx="838200" cy="10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169681</xdr:rowOff>
    </xdr:from>
    <xdr:to>
      <xdr:col>50</xdr:col>
      <xdr:colOff>114300</xdr:colOff>
      <xdr:row>98</xdr:row>
      <xdr:rowOff>137923</xdr:rowOff>
    </xdr:to>
    <xdr:cxnSp macro="">
      <xdr:nvCxnSpPr>
        <xdr:cNvPr id="452" name="直線コネクタ 451"/>
        <xdr:cNvCxnSpPr/>
      </xdr:nvCxnSpPr>
      <xdr:spPr>
        <a:xfrm flipV="1">
          <a:off x="8750300" y="16800331"/>
          <a:ext cx="889000" cy="13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90046</xdr:rowOff>
    </xdr:from>
    <xdr:to>
      <xdr:col>45</xdr:col>
      <xdr:colOff>177800</xdr:colOff>
      <xdr:row>98</xdr:row>
      <xdr:rowOff>137923</xdr:rowOff>
    </xdr:to>
    <xdr:cxnSp macro="">
      <xdr:nvCxnSpPr>
        <xdr:cNvPr id="455" name="直線コネクタ 454"/>
        <xdr:cNvCxnSpPr/>
      </xdr:nvCxnSpPr>
      <xdr:spPr>
        <a:xfrm>
          <a:off x="7861300" y="16892146"/>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90046</xdr:rowOff>
    </xdr:from>
    <xdr:to>
      <xdr:col>41</xdr:col>
      <xdr:colOff>50800</xdr:colOff>
      <xdr:row>98</xdr:row>
      <xdr:rowOff>119320</xdr:rowOff>
    </xdr:to>
    <xdr:cxnSp macro="">
      <xdr:nvCxnSpPr>
        <xdr:cNvPr id="458" name="直線コネクタ 457"/>
        <xdr:cNvCxnSpPr/>
      </xdr:nvCxnSpPr>
      <xdr:spPr>
        <a:xfrm flipV="1">
          <a:off x="6972300" y="16892146"/>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15774</xdr:rowOff>
    </xdr:from>
    <xdr:to>
      <xdr:col>55</xdr:col>
      <xdr:colOff>50800</xdr:colOff>
      <xdr:row>97</xdr:row>
      <xdr:rowOff>117374</xdr:rowOff>
    </xdr:to>
    <xdr:sp macro="" textlink="">
      <xdr:nvSpPr>
        <xdr:cNvPr id="468" name="楕円 467"/>
        <xdr:cNvSpPr/>
      </xdr:nvSpPr>
      <xdr:spPr>
        <a:xfrm>
          <a:off x="10426700" y="166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38651</xdr:rowOff>
    </xdr:from>
    <xdr:ext cx="599010" cy="259045"/>
    <xdr:sp macro="" textlink="">
      <xdr:nvSpPr>
        <xdr:cNvPr id="469" name="普通建設事業費 （ うち更新整備　）該当値テキスト"/>
        <xdr:cNvSpPr txBox="1"/>
      </xdr:nvSpPr>
      <xdr:spPr>
        <a:xfrm>
          <a:off x="10528300" y="164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118881</xdr:rowOff>
    </xdr:from>
    <xdr:to>
      <xdr:col>50</xdr:col>
      <xdr:colOff>165100</xdr:colOff>
      <xdr:row>98</xdr:row>
      <xdr:rowOff>49031</xdr:rowOff>
    </xdr:to>
    <xdr:sp macro="" textlink="">
      <xdr:nvSpPr>
        <xdr:cNvPr id="470" name="楕円 469"/>
        <xdr:cNvSpPr/>
      </xdr:nvSpPr>
      <xdr:spPr>
        <a:xfrm>
          <a:off x="9588500" y="167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40158</xdr:rowOff>
    </xdr:from>
    <xdr:ext cx="599010" cy="259045"/>
    <xdr:sp macro="" textlink="">
      <xdr:nvSpPr>
        <xdr:cNvPr id="471" name="テキスト ボックス 470"/>
        <xdr:cNvSpPr txBox="1"/>
      </xdr:nvSpPr>
      <xdr:spPr>
        <a:xfrm>
          <a:off x="9339795" y="1684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87123</xdr:rowOff>
    </xdr:from>
    <xdr:to>
      <xdr:col>46</xdr:col>
      <xdr:colOff>38100</xdr:colOff>
      <xdr:row>99</xdr:row>
      <xdr:rowOff>17273</xdr:rowOff>
    </xdr:to>
    <xdr:sp macro="" textlink="">
      <xdr:nvSpPr>
        <xdr:cNvPr id="472" name="楕円 471"/>
        <xdr:cNvSpPr/>
      </xdr:nvSpPr>
      <xdr:spPr>
        <a:xfrm>
          <a:off x="8699500" y="168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8400</xdr:rowOff>
    </xdr:from>
    <xdr:ext cx="534377" cy="259045"/>
    <xdr:sp macro="" textlink="">
      <xdr:nvSpPr>
        <xdr:cNvPr id="473" name="テキスト ボックス 472"/>
        <xdr:cNvSpPr txBox="1"/>
      </xdr:nvSpPr>
      <xdr:spPr>
        <a:xfrm>
          <a:off x="8483111" y="169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39246</xdr:rowOff>
    </xdr:from>
    <xdr:to>
      <xdr:col>41</xdr:col>
      <xdr:colOff>101600</xdr:colOff>
      <xdr:row>98</xdr:row>
      <xdr:rowOff>140846</xdr:rowOff>
    </xdr:to>
    <xdr:sp macro="" textlink="">
      <xdr:nvSpPr>
        <xdr:cNvPr id="474" name="楕円 473"/>
        <xdr:cNvSpPr/>
      </xdr:nvSpPr>
      <xdr:spPr>
        <a:xfrm>
          <a:off x="7810500" y="168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131973</xdr:rowOff>
    </xdr:from>
    <xdr:ext cx="534377" cy="259045"/>
    <xdr:sp macro="" textlink="">
      <xdr:nvSpPr>
        <xdr:cNvPr id="475" name="テキスト ボックス 474"/>
        <xdr:cNvSpPr txBox="1"/>
      </xdr:nvSpPr>
      <xdr:spPr>
        <a:xfrm>
          <a:off x="7594111" y="1693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68520</xdr:rowOff>
    </xdr:from>
    <xdr:to>
      <xdr:col>36</xdr:col>
      <xdr:colOff>165100</xdr:colOff>
      <xdr:row>98</xdr:row>
      <xdr:rowOff>170120</xdr:rowOff>
    </xdr:to>
    <xdr:sp macro="" textlink="">
      <xdr:nvSpPr>
        <xdr:cNvPr id="476" name="楕円 475"/>
        <xdr:cNvSpPr/>
      </xdr:nvSpPr>
      <xdr:spPr>
        <a:xfrm>
          <a:off x="69215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161247</xdr:rowOff>
    </xdr:from>
    <xdr:ext cx="534377" cy="259045"/>
    <xdr:sp macro="" textlink="">
      <xdr:nvSpPr>
        <xdr:cNvPr id="477" name="テキスト ボックス 476"/>
        <xdr:cNvSpPr txBox="1"/>
      </xdr:nvSpPr>
      <xdr:spPr>
        <a:xfrm>
          <a:off x="6705111" y="169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62807</xdr:rowOff>
    </xdr:from>
    <xdr:to>
      <xdr:col>85</xdr:col>
      <xdr:colOff>127000</xdr:colOff>
      <xdr:row>36</xdr:row>
      <xdr:rowOff>141803</xdr:rowOff>
    </xdr:to>
    <xdr:cxnSp macro="">
      <xdr:nvCxnSpPr>
        <xdr:cNvPr id="506" name="直線コネクタ 505"/>
        <xdr:cNvCxnSpPr/>
      </xdr:nvCxnSpPr>
      <xdr:spPr>
        <a:xfrm flipV="1">
          <a:off x="15481300" y="6235007"/>
          <a:ext cx="838200" cy="7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141803</xdr:rowOff>
    </xdr:from>
    <xdr:to>
      <xdr:col>81</xdr:col>
      <xdr:colOff>50800</xdr:colOff>
      <xdr:row>38</xdr:row>
      <xdr:rowOff>71758</xdr:rowOff>
    </xdr:to>
    <xdr:cxnSp macro="">
      <xdr:nvCxnSpPr>
        <xdr:cNvPr id="509" name="直線コネクタ 508"/>
        <xdr:cNvCxnSpPr/>
      </xdr:nvCxnSpPr>
      <xdr:spPr>
        <a:xfrm flipV="1">
          <a:off x="14592300" y="6314003"/>
          <a:ext cx="889000" cy="2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71758</xdr:rowOff>
    </xdr:from>
    <xdr:to>
      <xdr:col>76</xdr:col>
      <xdr:colOff>114300</xdr:colOff>
      <xdr:row>39</xdr:row>
      <xdr:rowOff>19409</xdr:rowOff>
    </xdr:to>
    <xdr:cxnSp macro="">
      <xdr:nvCxnSpPr>
        <xdr:cNvPr id="512" name="直線コネクタ 511"/>
        <xdr:cNvCxnSpPr/>
      </xdr:nvCxnSpPr>
      <xdr:spPr>
        <a:xfrm flipV="1">
          <a:off x="13703300" y="6586858"/>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19409</xdr:rowOff>
    </xdr:from>
    <xdr:to>
      <xdr:col>71</xdr:col>
      <xdr:colOff>177800</xdr:colOff>
      <xdr:row>39</xdr:row>
      <xdr:rowOff>25929</xdr:rowOff>
    </xdr:to>
    <xdr:cxnSp macro="">
      <xdr:nvCxnSpPr>
        <xdr:cNvPr id="515" name="直線コネクタ 514"/>
        <xdr:cNvCxnSpPr/>
      </xdr:nvCxnSpPr>
      <xdr:spPr>
        <a:xfrm flipV="1">
          <a:off x="12814300" y="6705959"/>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12007</xdr:rowOff>
    </xdr:from>
    <xdr:to>
      <xdr:col>85</xdr:col>
      <xdr:colOff>177800</xdr:colOff>
      <xdr:row>36</xdr:row>
      <xdr:rowOff>113607</xdr:rowOff>
    </xdr:to>
    <xdr:sp macro="" textlink="">
      <xdr:nvSpPr>
        <xdr:cNvPr id="525" name="楕円 524"/>
        <xdr:cNvSpPr/>
      </xdr:nvSpPr>
      <xdr:spPr>
        <a:xfrm>
          <a:off x="16268700" y="6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34884</xdr:rowOff>
    </xdr:from>
    <xdr:ext cx="599010" cy="259045"/>
    <xdr:sp macro="" textlink="">
      <xdr:nvSpPr>
        <xdr:cNvPr id="526" name="災害復旧事業費該当値テキスト"/>
        <xdr:cNvSpPr txBox="1"/>
      </xdr:nvSpPr>
      <xdr:spPr>
        <a:xfrm>
          <a:off x="16370300" y="603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91003</xdr:rowOff>
    </xdr:from>
    <xdr:to>
      <xdr:col>81</xdr:col>
      <xdr:colOff>101600</xdr:colOff>
      <xdr:row>37</xdr:row>
      <xdr:rowOff>21153</xdr:rowOff>
    </xdr:to>
    <xdr:sp macro="" textlink="">
      <xdr:nvSpPr>
        <xdr:cNvPr id="527" name="楕円 526"/>
        <xdr:cNvSpPr/>
      </xdr:nvSpPr>
      <xdr:spPr>
        <a:xfrm>
          <a:off x="15430500" y="62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37680</xdr:rowOff>
    </xdr:from>
    <xdr:ext cx="599010" cy="259045"/>
    <xdr:sp macro="" textlink="">
      <xdr:nvSpPr>
        <xdr:cNvPr id="528" name="テキスト ボックス 527"/>
        <xdr:cNvSpPr txBox="1"/>
      </xdr:nvSpPr>
      <xdr:spPr>
        <a:xfrm>
          <a:off x="15181795" y="60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20958</xdr:rowOff>
    </xdr:from>
    <xdr:to>
      <xdr:col>76</xdr:col>
      <xdr:colOff>165100</xdr:colOff>
      <xdr:row>38</xdr:row>
      <xdr:rowOff>122558</xdr:rowOff>
    </xdr:to>
    <xdr:sp macro="" textlink="">
      <xdr:nvSpPr>
        <xdr:cNvPr id="529" name="楕円 528"/>
        <xdr:cNvSpPr/>
      </xdr:nvSpPr>
      <xdr:spPr>
        <a:xfrm>
          <a:off x="14541500" y="65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139085</xdr:rowOff>
    </xdr:from>
    <xdr:ext cx="534377" cy="259045"/>
    <xdr:sp macro="" textlink="">
      <xdr:nvSpPr>
        <xdr:cNvPr id="530" name="テキスト ボックス 529"/>
        <xdr:cNvSpPr txBox="1"/>
      </xdr:nvSpPr>
      <xdr:spPr>
        <a:xfrm>
          <a:off x="14325111" y="631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140059</xdr:rowOff>
    </xdr:from>
    <xdr:to>
      <xdr:col>72</xdr:col>
      <xdr:colOff>38100</xdr:colOff>
      <xdr:row>39</xdr:row>
      <xdr:rowOff>70209</xdr:rowOff>
    </xdr:to>
    <xdr:sp macro="" textlink="">
      <xdr:nvSpPr>
        <xdr:cNvPr id="531" name="楕円 530"/>
        <xdr:cNvSpPr/>
      </xdr:nvSpPr>
      <xdr:spPr>
        <a:xfrm>
          <a:off x="13652500" y="66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61336</xdr:rowOff>
    </xdr:from>
    <xdr:ext cx="534377" cy="259045"/>
    <xdr:sp macro="" textlink="">
      <xdr:nvSpPr>
        <xdr:cNvPr id="532" name="テキスト ボックス 531"/>
        <xdr:cNvSpPr txBox="1"/>
      </xdr:nvSpPr>
      <xdr:spPr>
        <a:xfrm>
          <a:off x="13436111" y="67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146579</xdr:rowOff>
    </xdr:from>
    <xdr:to>
      <xdr:col>67</xdr:col>
      <xdr:colOff>101600</xdr:colOff>
      <xdr:row>39</xdr:row>
      <xdr:rowOff>76729</xdr:rowOff>
    </xdr:to>
    <xdr:sp macro="" textlink="">
      <xdr:nvSpPr>
        <xdr:cNvPr id="533" name="楕円 532"/>
        <xdr:cNvSpPr/>
      </xdr:nvSpPr>
      <xdr:spPr>
        <a:xfrm>
          <a:off x="12763500" y="66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67856</xdr:rowOff>
    </xdr:from>
    <xdr:ext cx="469744" cy="259045"/>
    <xdr:sp macro="" textlink="">
      <xdr:nvSpPr>
        <xdr:cNvPr id="534" name="テキスト ボックス 533"/>
        <xdr:cNvSpPr txBox="1"/>
      </xdr:nvSpPr>
      <xdr:spPr>
        <a:xfrm>
          <a:off x="12579428" y="67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52795</xdr:rowOff>
    </xdr:from>
    <xdr:to>
      <xdr:col>85</xdr:col>
      <xdr:colOff>127000</xdr:colOff>
      <xdr:row>78</xdr:row>
      <xdr:rowOff>62004</xdr:rowOff>
    </xdr:to>
    <xdr:cxnSp macro="">
      <xdr:nvCxnSpPr>
        <xdr:cNvPr id="620" name="直線コネクタ 619"/>
        <xdr:cNvCxnSpPr/>
      </xdr:nvCxnSpPr>
      <xdr:spPr>
        <a:xfrm flipV="1">
          <a:off x="15481300" y="13425895"/>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62004</xdr:rowOff>
    </xdr:from>
    <xdr:to>
      <xdr:col>81</xdr:col>
      <xdr:colOff>50800</xdr:colOff>
      <xdr:row>78</xdr:row>
      <xdr:rowOff>95720</xdr:rowOff>
    </xdr:to>
    <xdr:cxnSp macro="">
      <xdr:nvCxnSpPr>
        <xdr:cNvPr id="623" name="直線コネクタ 622"/>
        <xdr:cNvCxnSpPr/>
      </xdr:nvCxnSpPr>
      <xdr:spPr>
        <a:xfrm flipV="1">
          <a:off x="14592300" y="13435104"/>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95720</xdr:rowOff>
    </xdr:from>
    <xdr:to>
      <xdr:col>76</xdr:col>
      <xdr:colOff>114300</xdr:colOff>
      <xdr:row>78</xdr:row>
      <xdr:rowOff>100352</xdr:rowOff>
    </xdr:to>
    <xdr:cxnSp macro="">
      <xdr:nvCxnSpPr>
        <xdr:cNvPr id="626" name="直線コネクタ 625"/>
        <xdr:cNvCxnSpPr/>
      </xdr:nvCxnSpPr>
      <xdr:spPr>
        <a:xfrm flipV="1">
          <a:off x="13703300" y="13468820"/>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100352</xdr:rowOff>
    </xdr:from>
    <xdr:to>
      <xdr:col>71</xdr:col>
      <xdr:colOff>177800</xdr:colOff>
      <xdr:row>78</xdr:row>
      <xdr:rowOff>101609</xdr:rowOff>
    </xdr:to>
    <xdr:cxnSp macro="">
      <xdr:nvCxnSpPr>
        <xdr:cNvPr id="629" name="直線コネクタ 628"/>
        <xdr:cNvCxnSpPr/>
      </xdr:nvCxnSpPr>
      <xdr:spPr>
        <a:xfrm flipV="1">
          <a:off x="12814300" y="1347345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xdr:rowOff>
    </xdr:from>
    <xdr:to>
      <xdr:col>85</xdr:col>
      <xdr:colOff>177800</xdr:colOff>
      <xdr:row>78</xdr:row>
      <xdr:rowOff>103595</xdr:rowOff>
    </xdr:to>
    <xdr:sp macro="" textlink="">
      <xdr:nvSpPr>
        <xdr:cNvPr id="639" name="楕円 638"/>
        <xdr:cNvSpPr/>
      </xdr:nvSpPr>
      <xdr:spPr>
        <a:xfrm>
          <a:off x="162687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88372</xdr:rowOff>
    </xdr:from>
    <xdr:ext cx="534377" cy="259045"/>
    <xdr:sp macro="" textlink="">
      <xdr:nvSpPr>
        <xdr:cNvPr id="640" name="公債費該当値テキスト"/>
        <xdr:cNvSpPr txBox="1"/>
      </xdr:nvSpPr>
      <xdr:spPr>
        <a:xfrm>
          <a:off x="16370300" y="132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11204</xdr:rowOff>
    </xdr:from>
    <xdr:to>
      <xdr:col>81</xdr:col>
      <xdr:colOff>101600</xdr:colOff>
      <xdr:row>78</xdr:row>
      <xdr:rowOff>112804</xdr:rowOff>
    </xdr:to>
    <xdr:sp macro="" textlink="">
      <xdr:nvSpPr>
        <xdr:cNvPr id="641" name="楕円 640"/>
        <xdr:cNvSpPr/>
      </xdr:nvSpPr>
      <xdr:spPr>
        <a:xfrm>
          <a:off x="15430500" y="13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103931</xdr:rowOff>
    </xdr:from>
    <xdr:ext cx="534377" cy="259045"/>
    <xdr:sp macro="" textlink="">
      <xdr:nvSpPr>
        <xdr:cNvPr id="642" name="テキスト ボックス 641"/>
        <xdr:cNvSpPr txBox="1"/>
      </xdr:nvSpPr>
      <xdr:spPr>
        <a:xfrm>
          <a:off x="15214111" y="134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44920</xdr:rowOff>
    </xdr:from>
    <xdr:to>
      <xdr:col>76</xdr:col>
      <xdr:colOff>165100</xdr:colOff>
      <xdr:row>78</xdr:row>
      <xdr:rowOff>146520</xdr:rowOff>
    </xdr:to>
    <xdr:sp macro="" textlink="">
      <xdr:nvSpPr>
        <xdr:cNvPr id="643" name="楕円 642"/>
        <xdr:cNvSpPr/>
      </xdr:nvSpPr>
      <xdr:spPr>
        <a:xfrm>
          <a:off x="14541500" y="134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137647</xdr:rowOff>
    </xdr:from>
    <xdr:ext cx="534377" cy="259045"/>
    <xdr:sp macro="" textlink="">
      <xdr:nvSpPr>
        <xdr:cNvPr id="644" name="テキスト ボックス 643"/>
        <xdr:cNvSpPr txBox="1"/>
      </xdr:nvSpPr>
      <xdr:spPr>
        <a:xfrm>
          <a:off x="14325111" y="13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49552</xdr:rowOff>
    </xdr:from>
    <xdr:to>
      <xdr:col>72</xdr:col>
      <xdr:colOff>38100</xdr:colOff>
      <xdr:row>78</xdr:row>
      <xdr:rowOff>151152</xdr:rowOff>
    </xdr:to>
    <xdr:sp macro="" textlink="">
      <xdr:nvSpPr>
        <xdr:cNvPr id="645" name="楕円 644"/>
        <xdr:cNvSpPr/>
      </xdr:nvSpPr>
      <xdr:spPr>
        <a:xfrm>
          <a:off x="13652500" y="134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142279</xdr:rowOff>
    </xdr:from>
    <xdr:ext cx="534377" cy="259045"/>
    <xdr:sp macro="" textlink="">
      <xdr:nvSpPr>
        <xdr:cNvPr id="646" name="テキスト ボックス 645"/>
        <xdr:cNvSpPr txBox="1"/>
      </xdr:nvSpPr>
      <xdr:spPr>
        <a:xfrm>
          <a:off x="13436111" y="135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50809</xdr:rowOff>
    </xdr:from>
    <xdr:to>
      <xdr:col>67</xdr:col>
      <xdr:colOff>101600</xdr:colOff>
      <xdr:row>78</xdr:row>
      <xdr:rowOff>152409</xdr:rowOff>
    </xdr:to>
    <xdr:sp macro="" textlink="">
      <xdr:nvSpPr>
        <xdr:cNvPr id="647" name="楕円 646"/>
        <xdr:cNvSpPr/>
      </xdr:nvSpPr>
      <xdr:spPr>
        <a:xfrm>
          <a:off x="12763500" y="13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143536</xdr:rowOff>
    </xdr:from>
    <xdr:ext cx="534377" cy="259045"/>
    <xdr:sp macro="" textlink="">
      <xdr:nvSpPr>
        <xdr:cNvPr id="648" name="テキスト ボックス 647"/>
        <xdr:cNvSpPr txBox="1"/>
      </xdr:nvSpPr>
      <xdr:spPr>
        <a:xfrm>
          <a:off x="12547111" y="135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38860</xdr:rowOff>
    </xdr:from>
    <xdr:to>
      <xdr:col>85</xdr:col>
      <xdr:colOff>127000</xdr:colOff>
      <xdr:row>98</xdr:row>
      <xdr:rowOff>112951</xdr:rowOff>
    </xdr:to>
    <xdr:cxnSp macro="">
      <xdr:nvCxnSpPr>
        <xdr:cNvPr id="675" name="直線コネクタ 674"/>
        <xdr:cNvCxnSpPr/>
      </xdr:nvCxnSpPr>
      <xdr:spPr>
        <a:xfrm>
          <a:off x="15481300" y="16840960"/>
          <a:ext cx="838200" cy="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38860</xdr:rowOff>
    </xdr:from>
    <xdr:to>
      <xdr:col>81</xdr:col>
      <xdr:colOff>50800</xdr:colOff>
      <xdr:row>98</xdr:row>
      <xdr:rowOff>72941</xdr:rowOff>
    </xdr:to>
    <xdr:cxnSp macro="">
      <xdr:nvCxnSpPr>
        <xdr:cNvPr id="678" name="直線コネクタ 677"/>
        <xdr:cNvCxnSpPr/>
      </xdr:nvCxnSpPr>
      <xdr:spPr>
        <a:xfrm flipV="1">
          <a:off x="14592300" y="16840960"/>
          <a:ext cx="889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72941</xdr:rowOff>
    </xdr:from>
    <xdr:to>
      <xdr:col>76</xdr:col>
      <xdr:colOff>114300</xdr:colOff>
      <xdr:row>98</xdr:row>
      <xdr:rowOff>121847</xdr:rowOff>
    </xdr:to>
    <xdr:cxnSp macro="">
      <xdr:nvCxnSpPr>
        <xdr:cNvPr id="681" name="直線コネクタ 680"/>
        <xdr:cNvCxnSpPr/>
      </xdr:nvCxnSpPr>
      <xdr:spPr>
        <a:xfrm flipV="1">
          <a:off x="13703300" y="16875041"/>
          <a:ext cx="889000" cy="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121847</xdr:rowOff>
    </xdr:from>
    <xdr:to>
      <xdr:col>71</xdr:col>
      <xdr:colOff>177800</xdr:colOff>
      <xdr:row>98</xdr:row>
      <xdr:rowOff>129496</xdr:rowOff>
    </xdr:to>
    <xdr:cxnSp macro="">
      <xdr:nvCxnSpPr>
        <xdr:cNvPr id="684" name="直線コネクタ 683"/>
        <xdr:cNvCxnSpPr/>
      </xdr:nvCxnSpPr>
      <xdr:spPr>
        <a:xfrm flipV="1">
          <a:off x="12814300" y="16923947"/>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62151</xdr:rowOff>
    </xdr:from>
    <xdr:to>
      <xdr:col>85</xdr:col>
      <xdr:colOff>177800</xdr:colOff>
      <xdr:row>98</xdr:row>
      <xdr:rowOff>163751</xdr:rowOff>
    </xdr:to>
    <xdr:sp macro="" textlink="">
      <xdr:nvSpPr>
        <xdr:cNvPr id="694" name="楕円 693"/>
        <xdr:cNvSpPr/>
      </xdr:nvSpPr>
      <xdr:spPr>
        <a:xfrm>
          <a:off x="16268700" y="16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148528</xdr:rowOff>
    </xdr:from>
    <xdr:ext cx="534377" cy="259045"/>
    <xdr:sp macro="" textlink="">
      <xdr:nvSpPr>
        <xdr:cNvPr id="695" name="積立金該当値テキスト"/>
        <xdr:cNvSpPr txBox="1"/>
      </xdr:nvSpPr>
      <xdr:spPr>
        <a:xfrm>
          <a:off x="16370300" y="167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159510</xdr:rowOff>
    </xdr:from>
    <xdr:to>
      <xdr:col>81</xdr:col>
      <xdr:colOff>101600</xdr:colOff>
      <xdr:row>98</xdr:row>
      <xdr:rowOff>89660</xdr:rowOff>
    </xdr:to>
    <xdr:sp macro="" textlink="">
      <xdr:nvSpPr>
        <xdr:cNvPr id="696" name="楕円 695"/>
        <xdr:cNvSpPr/>
      </xdr:nvSpPr>
      <xdr:spPr>
        <a:xfrm>
          <a:off x="15430500" y="16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80787</xdr:rowOff>
    </xdr:from>
    <xdr:ext cx="599010" cy="259045"/>
    <xdr:sp macro="" textlink="">
      <xdr:nvSpPr>
        <xdr:cNvPr id="697" name="テキスト ボックス 696"/>
        <xdr:cNvSpPr txBox="1"/>
      </xdr:nvSpPr>
      <xdr:spPr>
        <a:xfrm>
          <a:off x="15181795" y="1688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22141</xdr:rowOff>
    </xdr:from>
    <xdr:to>
      <xdr:col>76</xdr:col>
      <xdr:colOff>165100</xdr:colOff>
      <xdr:row>98</xdr:row>
      <xdr:rowOff>123741</xdr:rowOff>
    </xdr:to>
    <xdr:sp macro="" textlink="">
      <xdr:nvSpPr>
        <xdr:cNvPr id="698" name="楕円 697"/>
        <xdr:cNvSpPr/>
      </xdr:nvSpPr>
      <xdr:spPr>
        <a:xfrm>
          <a:off x="14541500" y="168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114868</xdr:rowOff>
    </xdr:from>
    <xdr:ext cx="534377" cy="259045"/>
    <xdr:sp macro="" textlink="">
      <xdr:nvSpPr>
        <xdr:cNvPr id="699" name="テキスト ボックス 698"/>
        <xdr:cNvSpPr txBox="1"/>
      </xdr:nvSpPr>
      <xdr:spPr>
        <a:xfrm>
          <a:off x="14325111" y="169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71047</xdr:rowOff>
    </xdr:from>
    <xdr:to>
      <xdr:col>72</xdr:col>
      <xdr:colOff>38100</xdr:colOff>
      <xdr:row>99</xdr:row>
      <xdr:rowOff>1197</xdr:rowOff>
    </xdr:to>
    <xdr:sp macro="" textlink="">
      <xdr:nvSpPr>
        <xdr:cNvPr id="700" name="楕円 699"/>
        <xdr:cNvSpPr/>
      </xdr:nvSpPr>
      <xdr:spPr>
        <a:xfrm>
          <a:off x="13652500" y="168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163774</xdr:rowOff>
    </xdr:from>
    <xdr:ext cx="534377" cy="259045"/>
    <xdr:sp macro="" textlink="">
      <xdr:nvSpPr>
        <xdr:cNvPr id="701" name="テキスト ボックス 700"/>
        <xdr:cNvSpPr txBox="1"/>
      </xdr:nvSpPr>
      <xdr:spPr>
        <a:xfrm>
          <a:off x="13436111" y="169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78696</xdr:rowOff>
    </xdr:from>
    <xdr:to>
      <xdr:col>67</xdr:col>
      <xdr:colOff>101600</xdr:colOff>
      <xdr:row>99</xdr:row>
      <xdr:rowOff>8846</xdr:rowOff>
    </xdr:to>
    <xdr:sp macro="" textlink="">
      <xdr:nvSpPr>
        <xdr:cNvPr id="702" name="楕円 701"/>
        <xdr:cNvSpPr/>
      </xdr:nvSpPr>
      <xdr:spPr>
        <a:xfrm>
          <a:off x="12763500" y="168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171423</xdr:rowOff>
    </xdr:from>
    <xdr:ext cx="534377" cy="259045"/>
    <xdr:sp macro="" textlink="">
      <xdr:nvSpPr>
        <xdr:cNvPr id="703" name="テキスト ボックス 702"/>
        <xdr:cNvSpPr txBox="1"/>
      </xdr:nvSpPr>
      <xdr:spPr>
        <a:xfrm>
          <a:off x="12547111" y="169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131527</xdr:rowOff>
    </xdr:from>
    <xdr:to>
      <xdr:col>116</xdr:col>
      <xdr:colOff>63500</xdr:colOff>
      <xdr:row>77</xdr:row>
      <xdr:rowOff>15174</xdr:rowOff>
    </xdr:to>
    <xdr:cxnSp macro="">
      <xdr:nvCxnSpPr>
        <xdr:cNvPr id="846" name="直線コネクタ 845"/>
        <xdr:cNvCxnSpPr/>
      </xdr:nvCxnSpPr>
      <xdr:spPr>
        <a:xfrm flipV="1">
          <a:off x="21323300" y="13161727"/>
          <a:ext cx="8382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125885</xdr:rowOff>
    </xdr:from>
    <xdr:to>
      <xdr:col>111</xdr:col>
      <xdr:colOff>177800</xdr:colOff>
      <xdr:row>77</xdr:row>
      <xdr:rowOff>15174</xdr:rowOff>
    </xdr:to>
    <xdr:cxnSp macro="">
      <xdr:nvCxnSpPr>
        <xdr:cNvPr id="849" name="直線コネクタ 848"/>
        <xdr:cNvCxnSpPr/>
      </xdr:nvCxnSpPr>
      <xdr:spPr>
        <a:xfrm>
          <a:off x="20434300" y="13156085"/>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125885</xdr:rowOff>
    </xdr:from>
    <xdr:to>
      <xdr:col>107</xdr:col>
      <xdr:colOff>50800</xdr:colOff>
      <xdr:row>77</xdr:row>
      <xdr:rowOff>36472</xdr:rowOff>
    </xdr:to>
    <xdr:cxnSp macro="">
      <xdr:nvCxnSpPr>
        <xdr:cNvPr id="852" name="直線コネクタ 851"/>
        <xdr:cNvCxnSpPr/>
      </xdr:nvCxnSpPr>
      <xdr:spPr>
        <a:xfrm flipV="1">
          <a:off x="19545300" y="13156085"/>
          <a:ext cx="8890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169875</xdr:rowOff>
    </xdr:from>
    <xdr:to>
      <xdr:col>102</xdr:col>
      <xdr:colOff>114300</xdr:colOff>
      <xdr:row>77</xdr:row>
      <xdr:rowOff>36472</xdr:rowOff>
    </xdr:to>
    <xdr:cxnSp macro="">
      <xdr:nvCxnSpPr>
        <xdr:cNvPr id="855" name="直線コネクタ 854"/>
        <xdr:cNvCxnSpPr/>
      </xdr:nvCxnSpPr>
      <xdr:spPr>
        <a:xfrm>
          <a:off x="18656300" y="13200075"/>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80727</xdr:rowOff>
    </xdr:from>
    <xdr:to>
      <xdr:col>116</xdr:col>
      <xdr:colOff>114300</xdr:colOff>
      <xdr:row>77</xdr:row>
      <xdr:rowOff>10877</xdr:rowOff>
    </xdr:to>
    <xdr:sp macro="" textlink="">
      <xdr:nvSpPr>
        <xdr:cNvPr id="865" name="楕円 864"/>
        <xdr:cNvSpPr/>
      </xdr:nvSpPr>
      <xdr:spPr>
        <a:xfrm>
          <a:off x="22110700" y="131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59154</xdr:rowOff>
    </xdr:from>
    <xdr:ext cx="599010" cy="259045"/>
    <xdr:sp macro="" textlink="">
      <xdr:nvSpPr>
        <xdr:cNvPr id="866" name="繰出金該当値テキスト"/>
        <xdr:cNvSpPr txBox="1"/>
      </xdr:nvSpPr>
      <xdr:spPr>
        <a:xfrm>
          <a:off x="22212300" y="130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135824</xdr:rowOff>
    </xdr:from>
    <xdr:to>
      <xdr:col>112</xdr:col>
      <xdr:colOff>38100</xdr:colOff>
      <xdr:row>77</xdr:row>
      <xdr:rowOff>65974</xdr:rowOff>
    </xdr:to>
    <xdr:sp macro="" textlink="">
      <xdr:nvSpPr>
        <xdr:cNvPr id="867" name="楕円 866"/>
        <xdr:cNvSpPr/>
      </xdr:nvSpPr>
      <xdr:spPr>
        <a:xfrm>
          <a:off x="21272500" y="131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57101</xdr:rowOff>
    </xdr:from>
    <xdr:ext cx="534377" cy="259045"/>
    <xdr:sp macro="" textlink="">
      <xdr:nvSpPr>
        <xdr:cNvPr id="868" name="テキスト ボックス 867"/>
        <xdr:cNvSpPr txBox="1"/>
      </xdr:nvSpPr>
      <xdr:spPr>
        <a:xfrm>
          <a:off x="21056111" y="132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75085</xdr:rowOff>
    </xdr:from>
    <xdr:to>
      <xdr:col>107</xdr:col>
      <xdr:colOff>101600</xdr:colOff>
      <xdr:row>77</xdr:row>
      <xdr:rowOff>5235</xdr:rowOff>
    </xdr:to>
    <xdr:sp macro="" textlink="">
      <xdr:nvSpPr>
        <xdr:cNvPr id="869" name="楕円 868"/>
        <xdr:cNvSpPr/>
      </xdr:nvSpPr>
      <xdr:spPr>
        <a:xfrm>
          <a:off x="20383500" y="131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21762</xdr:rowOff>
    </xdr:from>
    <xdr:ext cx="599010" cy="259045"/>
    <xdr:sp macro="" textlink="">
      <xdr:nvSpPr>
        <xdr:cNvPr id="870" name="テキスト ボックス 869"/>
        <xdr:cNvSpPr txBox="1"/>
      </xdr:nvSpPr>
      <xdr:spPr>
        <a:xfrm>
          <a:off x="20134795" y="128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157122</xdr:rowOff>
    </xdr:from>
    <xdr:to>
      <xdr:col>102</xdr:col>
      <xdr:colOff>165100</xdr:colOff>
      <xdr:row>77</xdr:row>
      <xdr:rowOff>87272</xdr:rowOff>
    </xdr:to>
    <xdr:sp macro="" textlink="">
      <xdr:nvSpPr>
        <xdr:cNvPr id="871" name="楕円 870"/>
        <xdr:cNvSpPr/>
      </xdr:nvSpPr>
      <xdr:spPr>
        <a:xfrm>
          <a:off x="194945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78399</xdr:rowOff>
    </xdr:from>
    <xdr:ext cx="534377" cy="259045"/>
    <xdr:sp macro="" textlink="">
      <xdr:nvSpPr>
        <xdr:cNvPr id="872" name="テキスト ボックス 871"/>
        <xdr:cNvSpPr txBox="1"/>
      </xdr:nvSpPr>
      <xdr:spPr>
        <a:xfrm>
          <a:off x="19278111" y="132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119075</xdr:rowOff>
    </xdr:from>
    <xdr:to>
      <xdr:col>98</xdr:col>
      <xdr:colOff>38100</xdr:colOff>
      <xdr:row>77</xdr:row>
      <xdr:rowOff>49225</xdr:rowOff>
    </xdr:to>
    <xdr:sp macro="" textlink="">
      <xdr:nvSpPr>
        <xdr:cNvPr id="873" name="楕円 872"/>
        <xdr:cNvSpPr/>
      </xdr:nvSpPr>
      <xdr:spPr>
        <a:xfrm>
          <a:off x="18605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40352</xdr:rowOff>
    </xdr:from>
    <xdr:ext cx="599010" cy="259045"/>
    <xdr:sp macro="" textlink="">
      <xdr:nvSpPr>
        <xdr:cNvPr id="874" name="テキスト ボックス 873"/>
        <xdr:cNvSpPr txBox="1"/>
      </xdr:nvSpPr>
      <xdr:spPr>
        <a:xfrm>
          <a:off x="18356795"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125,422</a:t>
          </a:r>
          <a:r>
            <a:rPr kumimoji="1" lang="ja-JP" altLang="en-US" sz="1300">
              <a:latin typeface="ＭＳ Ｐゴシック" panose="020B0600070205080204" pitchFamily="50" charset="-128"/>
              <a:ea typeface="ＭＳ Ｐゴシック" panose="020B0600070205080204" pitchFamily="50" charset="-128"/>
            </a:rPr>
            <a:t>円となっている。年度途中で職員２名が退職し、基本給や期末勤勉手当が減少したため、前年度に比べ住民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円となっている。類似団体と比較すると</a:t>
          </a:r>
          <a:r>
            <a:rPr kumimoji="1" lang="en-US" altLang="ja-JP" sz="1300">
              <a:latin typeface="ＭＳ Ｐゴシック" panose="020B0600070205080204" pitchFamily="50" charset="-128"/>
              <a:ea typeface="ＭＳ Ｐゴシック" panose="020B0600070205080204" pitchFamily="50" charset="-128"/>
            </a:rPr>
            <a:t>114,361</a:t>
          </a:r>
          <a:r>
            <a:rPr kumimoji="1" lang="ja-JP" altLang="en-US" sz="1300">
              <a:latin typeface="ＭＳ Ｐゴシック" panose="020B0600070205080204" pitchFamily="50" charset="-128"/>
              <a:ea typeface="ＭＳ Ｐゴシック" panose="020B0600070205080204" pitchFamily="50" charset="-128"/>
            </a:rPr>
            <a:t>円少ない状況にある。</a:t>
          </a:r>
        </a:p>
        <a:p>
          <a:r>
            <a:rPr kumimoji="1" lang="ja-JP" altLang="en-US" sz="1300">
              <a:latin typeface="ＭＳ Ｐゴシック" panose="020B0600070205080204" pitchFamily="50" charset="-128"/>
              <a:ea typeface="ＭＳ Ｐゴシック" panose="020B0600070205080204" pitchFamily="50" charset="-128"/>
            </a:rPr>
            <a:t>・物件費は、前年度に比べ住民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29,481</a:t>
          </a:r>
          <a:r>
            <a:rPr kumimoji="1" lang="ja-JP" altLang="en-US" sz="1300">
              <a:latin typeface="ＭＳ Ｐゴシック" panose="020B0600070205080204" pitchFamily="50" charset="-128"/>
              <a:ea typeface="ＭＳ Ｐゴシック" panose="020B0600070205080204" pitchFamily="50" charset="-128"/>
            </a:rPr>
            <a:t>円となった。これは、令和２年７月豪雨災害関係の委託料が減少したことが要因となっている。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・扶助費は、子どものため教育・保育給付費負担金の減少等によって、前年度より住民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16,568</a:t>
          </a:r>
          <a:r>
            <a:rPr kumimoji="1" lang="ja-JP" altLang="en-US" sz="1300">
              <a:latin typeface="ＭＳ Ｐゴシック" panose="020B0600070205080204" pitchFamily="50" charset="-128"/>
              <a:ea typeface="ＭＳ Ｐゴシック" panose="020B0600070205080204" pitchFamily="50" charset="-128"/>
            </a:rPr>
            <a:t>円となったが、類似団体よりも</a:t>
          </a:r>
          <a:r>
            <a:rPr kumimoji="1" lang="en-US" altLang="ja-JP" sz="1300">
              <a:latin typeface="ＭＳ Ｐゴシック" panose="020B0600070205080204" pitchFamily="50" charset="-128"/>
              <a:ea typeface="ＭＳ Ｐゴシック" panose="020B0600070205080204" pitchFamily="50" charset="-128"/>
            </a:rPr>
            <a:t>46,389</a:t>
          </a:r>
          <a:r>
            <a:rPr kumimoji="1" lang="ja-JP" altLang="en-US" sz="1300">
              <a:latin typeface="ＭＳ Ｐゴシック" panose="020B0600070205080204" pitchFamily="50" charset="-128"/>
              <a:ea typeface="ＭＳ Ｐゴシック" panose="020B0600070205080204" pitchFamily="50" charset="-128"/>
            </a:rPr>
            <a:t>円高い状況にある。</a:t>
          </a:r>
        </a:p>
        <a:p>
          <a:r>
            <a:rPr kumimoji="1" lang="ja-JP" altLang="en-US" sz="1300">
              <a:latin typeface="ＭＳ Ｐゴシック" panose="020B0600070205080204" pitchFamily="50" charset="-128"/>
              <a:ea typeface="ＭＳ Ｐゴシック" panose="020B0600070205080204" pitchFamily="50" charset="-128"/>
            </a:rPr>
            <a:t>・災害復旧事業費は、前年度に比べ住民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41,468</a:t>
          </a:r>
          <a:r>
            <a:rPr kumimoji="1" lang="ja-JP" altLang="en-US" sz="1300">
              <a:latin typeface="ＭＳ Ｐゴシック" panose="020B0600070205080204" pitchFamily="50" charset="-128"/>
              <a:ea typeface="ＭＳ Ｐゴシック" panose="020B0600070205080204" pitchFamily="50" charset="-128"/>
            </a:rPr>
            <a:t>円増と、近年増加傾向にある。これは令和２年７月豪雨災害にかかる農林漁業施設や公共土木施設等の災害復旧工事が依然継続していることが要因となっている。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
4,075
94.54
5,847,424
5,358,298
281,433
2,410,940
3,617,300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136099</xdr:rowOff>
    </xdr:from>
    <xdr:to>
      <xdr:col>24</xdr:col>
      <xdr:colOff>63500</xdr:colOff>
      <xdr:row>37</xdr:row>
      <xdr:rowOff>138614</xdr:rowOff>
    </xdr:to>
    <xdr:cxnSp macro="">
      <xdr:nvCxnSpPr>
        <xdr:cNvPr id="60" name="直線コネクタ 59"/>
        <xdr:cNvCxnSpPr/>
      </xdr:nvCxnSpPr>
      <xdr:spPr>
        <a:xfrm flipV="1">
          <a:off x="3797300" y="647974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138614</xdr:rowOff>
    </xdr:from>
    <xdr:to>
      <xdr:col>19</xdr:col>
      <xdr:colOff>177800</xdr:colOff>
      <xdr:row>37</xdr:row>
      <xdr:rowOff>163799</xdr:rowOff>
    </xdr:to>
    <xdr:cxnSp macro="">
      <xdr:nvCxnSpPr>
        <xdr:cNvPr id="63" name="直線コネクタ 62"/>
        <xdr:cNvCxnSpPr/>
      </xdr:nvCxnSpPr>
      <xdr:spPr>
        <a:xfrm flipV="1">
          <a:off x="2908300" y="6482264"/>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134366</xdr:rowOff>
    </xdr:from>
    <xdr:to>
      <xdr:col>15</xdr:col>
      <xdr:colOff>50800</xdr:colOff>
      <xdr:row>37</xdr:row>
      <xdr:rowOff>163799</xdr:rowOff>
    </xdr:to>
    <xdr:cxnSp macro="">
      <xdr:nvCxnSpPr>
        <xdr:cNvPr id="66" name="直線コネクタ 65"/>
        <xdr:cNvCxnSpPr/>
      </xdr:nvCxnSpPr>
      <xdr:spPr>
        <a:xfrm>
          <a:off x="2019300" y="6478016"/>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134366</xdr:rowOff>
    </xdr:from>
    <xdr:to>
      <xdr:col>10</xdr:col>
      <xdr:colOff>114300</xdr:colOff>
      <xdr:row>37</xdr:row>
      <xdr:rowOff>146082</xdr:rowOff>
    </xdr:to>
    <xdr:cxnSp macro="">
      <xdr:nvCxnSpPr>
        <xdr:cNvPr id="69" name="直線コネクタ 68"/>
        <xdr:cNvCxnSpPr/>
      </xdr:nvCxnSpPr>
      <xdr:spPr>
        <a:xfrm flipV="1">
          <a:off x="1130300" y="6478016"/>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85299</xdr:rowOff>
    </xdr:from>
    <xdr:to>
      <xdr:col>24</xdr:col>
      <xdr:colOff>114300</xdr:colOff>
      <xdr:row>38</xdr:row>
      <xdr:rowOff>15449</xdr:rowOff>
    </xdr:to>
    <xdr:sp macro="" textlink="">
      <xdr:nvSpPr>
        <xdr:cNvPr id="79" name="楕円 78"/>
        <xdr:cNvSpPr/>
      </xdr:nvSpPr>
      <xdr:spPr>
        <a:xfrm>
          <a:off x="45847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226</xdr:rowOff>
    </xdr:from>
    <xdr:ext cx="534377" cy="259045"/>
    <xdr:sp macro="" textlink="">
      <xdr:nvSpPr>
        <xdr:cNvPr id="80" name="議会費該当値テキスト"/>
        <xdr:cNvSpPr txBox="1"/>
      </xdr:nvSpPr>
      <xdr:spPr>
        <a:xfrm>
          <a:off x="4686300" y="63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87814</xdr:rowOff>
    </xdr:from>
    <xdr:to>
      <xdr:col>20</xdr:col>
      <xdr:colOff>38100</xdr:colOff>
      <xdr:row>38</xdr:row>
      <xdr:rowOff>17964</xdr:rowOff>
    </xdr:to>
    <xdr:sp macro="" textlink="">
      <xdr:nvSpPr>
        <xdr:cNvPr id="81" name="楕円 80"/>
        <xdr:cNvSpPr/>
      </xdr:nvSpPr>
      <xdr:spPr>
        <a:xfrm>
          <a:off x="3746500" y="6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9091</xdr:rowOff>
    </xdr:from>
    <xdr:ext cx="534377" cy="259045"/>
    <xdr:sp macro="" textlink="">
      <xdr:nvSpPr>
        <xdr:cNvPr id="82" name="テキスト ボックス 81"/>
        <xdr:cNvSpPr txBox="1"/>
      </xdr:nvSpPr>
      <xdr:spPr>
        <a:xfrm>
          <a:off x="3530111" y="65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112998</xdr:rowOff>
    </xdr:from>
    <xdr:to>
      <xdr:col>15</xdr:col>
      <xdr:colOff>101600</xdr:colOff>
      <xdr:row>38</xdr:row>
      <xdr:rowOff>43148</xdr:rowOff>
    </xdr:to>
    <xdr:sp macro="" textlink="">
      <xdr:nvSpPr>
        <xdr:cNvPr id="83" name="楕円 82"/>
        <xdr:cNvSpPr/>
      </xdr:nvSpPr>
      <xdr:spPr>
        <a:xfrm>
          <a:off x="2857500" y="64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34276</xdr:rowOff>
    </xdr:from>
    <xdr:ext cx="534377" cy="259045"/>
    <xdr:sp macro="" textlink="">
      <xdr:nvSpPr>
        <xdr:cNvPr id="84" name="テキスト ボックス 83"/>
        <xdr:cNvSpPr txBox="1"/>
      </xdr:nvSpPr>
      <xdr:spPr>
        <a:xfrm>
          <a:off x="2641111" y="65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83566</xdr:rowOff>
    </xdr:from>
    <xdr:to>
      <xdr:col>10</xdr:col>
      <xdr:colOff>165100</xdr:colOff>
      <xdr:row>38</xdr:row>
      <xdr:rowOff>13715</xdr:rowOff>
    </xdr:to>
    <xdr:sp macro="" textlink="">
      <xdr:nvSpPr>
        <xdr:cNvPr id="85" name="楕円 84"/>
        <xdr:cNvSpPr/>
      </xdr:nvSpPr>
      <xdr:spPr>
        <a:xfrm>
          <a:off x="1968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4843</xdr:rowOff>
    </xdr:from>
    <xdr:ext cx="534377" cy="259045"/>
    <xdr:sp macro="" textlink="">
      <xdr:nvSpPr>
        <xdr:cNvPr id="86" name="テキスト ボックス 85"/>
        <xdr:cNvSpPr txBox="1"/>
      </xdr:nvSpPr>
      <xdr:spPr>
        <a:xfrm>
          <a:off x="1752111" y="6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95282</xdr:rowOff>
    </xdr:from>
    <xdr:to>
      <xdr:col>6</xdr:col>
      <xdr:colOff>38100</xdr:colOff>
      <xdr:row>38</xdr:row>
      <xdr:rowOff>25432</xdr:rowOff>
    </xdr:to>
    <xdr:sp macro="" textlink="">
      <xdr:nvSpPr>
        <xdr:cNvPr id="87" name="楕円 86"/>
        <xdr:cNvSpPr/>
      </xdr:nvSpPr>
      <xdr:spPr>
        <a:xfrm>
          <a:off x="1079500" y="64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16559</xdr:rowOff>
    </xdr:from>
    <xdr:ext cx="534377" cy="259045"/>
    <xdr:sp macro="" textlink="">
      <xdr:nvSpPr>
        <xdr:cNvPr id="88" name="テキスト ボックス 87"/>
        <xdr:cNvSpPr txBox="1"/>
      </xdr:nvSpPr>
      <xdr:spPr>
        <a:xfrm>
          <a:off x="863111" y="65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23290</xdr:rowOff>
    </xdr:from>
    <xdr:to>
      <xdr:col>24</xdr:col>
      <xdr:colOff>63500</xdr:colOff>
      <xdr:row>58</xdr:row>
      <xdr:rowOff>63230</xdr:rowOff>
    </xdr:to>
    <xdr:cxnSp macro="">
      <xdr:nvCxnSpPr>
        <xdr:cNvPr id="117" name="直線コネクタ 116"/>
        <xdr:cNvCxnSpPr/>
      </xdr:nvCxnSpPr>
      <xdr:spPr>
        <a:xfrm>
          <a:off x="3797300" y="9967390"/>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140378</xdr:rowOff>
    </xdr:from>
    <xdr:to>
      <xdr:col>19</xdr:col>
      <xdr:colOff>177800</xdr:colOff>
      <xdr:row>58</xdr:row>
      <xdr:rowOff>23290</xdr:rowOff>
    </xdr:to>
    <xdr:cxnSp macro="">
      <xdr:nvCxnSpPr>
        <xdr:cNvPr id="120" name="直線コネクタ 119"/>
        <xdr:cNvCxnSpPr/>
      </xdr:nvCxnSpPr>
      <xdr:spPr>
        <a:xfrm>
          <a:off x="2908300" y="9913028"/>
          <a:ext cx="889000" cy="5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140378</xdr:rowOff>
    </xdr:from>
    <xdr:to>
      <xdr:col>15</xdr:col>
      <xdr:colOff>50800</xdr:colOff>
      <xdr:row>58</xdr:row>
      <xdr:rowOff>101085</xdr:rowOff>
    </xdr:to>
    <xdr:cxnSp macro="">
      <xdr:nvCxnSpPr>
        <xdr:cNvPr id="123" name="直線コネクタ 122"/>
        <xdr:cNvCxnSpPr/>
      </xdr:nvCxnSpPr>
      <xdr:spPr>
        <a:xfrm flipV="1">
          <a:off x="2019300" y="9913028"/>
          <a:ext cx="889000" cy="1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101085</xdr:rowOff>
    </xdr:from>
    <xdr:to>
      <xdr:col>10</xdr:col>
      <xdr:colOff>114300</xdr:colOff>
      <xdr:row>58</xdr:row>
      <xdr:rowOff>110124</xdr:rowOff>
    </xdr:to>
    <xdr:cxnSp macro="">
      <xdr:nvCxnSpPr>
        <xdr:cNvPr id="126" name="直線コネクタ 125"/>
        <xdr:cNvCxnSpPr/>
      </xdr:nvCxnSpPr>
      <xdr:spPr>
        <a:xfrm flipV="1">
          <a:off x="1130300" y="10045185"/>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12430</xdr:rowOff>
    </xdr:from>
    <xdr:to>
      <xdr:col>24</xdr:col>
      <xdr:colOff>114300</xdr:colOff>
      <xdr:row>58</xdr:row>
      <xdr:rowOff>114030</xdr:rowOff>
    </xdr:to>
    <xdr:sp macro="" textlink="">
      <xdr:nvSpPr>
        <xdr:cNvPr id="136" name="楕円 135"/>
        <xdr:cNvSpPr/>
      </xdr:nvSpPr>
      <xdr:spPr>
        <a:xfrm>
          <a:off x="4584700" y="9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98807</xdr:rowOff>
    </xdr:from>
    <xdr:ext cx="599010" cy="259045"/>
    <xdr:sp macro="" textlink="">
      <xdr:nvSpPr>
        <xdr:cNvPr id="137" name="総務費該当値テキスト"/>
        <xdr:cNvSpPr txBox="1"/>
      </xdr:nvSpPr>
      <xdr:spPr>
        <a:xfrm>
          <a:off x="4686300" y="987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143940</xdr:rowOff>
    </xdr:from>
    <xdr:to>
      <xdr:col>20</xdr:col>
      <xdr:colOff>38100</xdr:colOff>
      <xdr:row>58</xdr:row>
      <xdr:rowOff>74090</xdr:rowOff>
    </xdr:to>
    <xdr:sp macro="" textlink="">
      <xdr:nvSpPr>
        <xdr:cNvPr id="138" name="楕円 137"/>
        <xdr:cNvSpPr/>
      </xdr:nvSpPr>
      <xdr:spPr>
        <a:xfrm>
          <a:off x="3746500" y="99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65217</xdr:rowOff>
    </xdr:from>
    <xdr:ext cx="599010" cy="259045"/>
    <xdr:sp macro="" textlink="">
      <xdr:nvSpPr>
        <xdr:cNvPr id="139" name="テキスト ボックス 138"/>
        <xdr:cNvSpPr txBox="1"/>
      </xdr:nvSpPr>
      <xdr:spPr>
        <a:xfrm>
          <a:off x="3497795" y="100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89578</xdr:rowOff>
    </xdr:from>
    <xdr:to>
      <xdr:col>15</xdr:col>
      <xdr:colOff>101600</xdr:colOff>
      <xdr:row>58</xdr:row>
      <xdr:rowOff>19728</xdr:rowOff>
    </xdr:to>
    <xdr:sp macro="" textlink="">
      <xdr:nvSpPr>
        <xdr:cNvPr id="140" name="楕円 139"/>
        <xdr:cNvSpPr/>
      </xdr:nvSpPr>
      <xdr:spPr>
        <a:xfrm>
          <a:off x="2857500" y="98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10855</xdr:rowOff>
    </xdr:from>
    <xdr:ext cx="599010" cy="259045"/>
    <xdr:sp macro="" textlink="">
      <xdr:nvSpPr>
        <xdr:cNvPr id="141" name="テキスト ボックス 140"/>
        <xdr:cNvSpPr txBox="1"/>
      </xdr:nvSpPr>
      <xdr:spPr>
        <a:xfrm>
          <a:off x="2608795" y="995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50285</xdr:rowOff>
    </xdr:from>
    <xdr:to>
      <xdr:col>10</xdr:col>
      <xdr:colOff>165100</xdr:colOff>
      <xdr:row>58</xdr:row>
      <xdr:rowOff>151885</xdr:rowOff>
    </xdr:to>
    <xdr:sp macro="" textlink="">
      <xdr:nvSpPr>
        <xdr:cNvPr id="142" name="楕円 141"/>
        <xdr:cNvSpPr/>
      </xdr:nvSpPr>
      <xdr:spPr>
        <a:xfrm>
          <a:off x="1968500" y="9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143012</xdr:rowOff>
    </xdr:from>
    <xdr:ext cx="599010" cy="259045"/>
    <xdr:sp macro="" textlink="">
      <xdr:nvSpPr>
        <xdr:cNvPr id="143" name="テキスト ボックス 142"/>
        <xdr:cNvSpPr txBox="1"/>
      </xdr:nvSpPr>
      <xdr:spPr>
        <a:xfrm>
          <a:off x="1719795" y="100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59324</xdr:rowOff>
    </xdr:from>
    <xdr:to>
      <xdr:col>6</xdr:col>
      <xdr:colOff>38100</xdr:colOff>
      <xdr:row>58</xdr:row>
      <xdr:rowOff>160924</xdr:rowOff>
    </xdr:to>
    <xdr:sp macro="" textlink="">
      <xdr:nvSpPr>
        <xdr:cNvPr id="144" name="楕円 143"/>
        <xdr:cNvSpPr/>
      </xdr:nvSpPr>
      <xdr:spPr>
        <a:xfrm>
          <a:off x="1079500" y="100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152051</xdr:rowOff>
    </xdr:from>
    <xdr:ext cx="599010" cy="259045"/>
    <xdr:sp macro="" textlink="">
      <xdr:nvSpPr>
        <xdr:cNvPr id="145" name="テキスト ボックス 144"/>
        <xdr:cNvSpPr txBox="1"/>
      </xdr:nvSpPr>
      <xdr:spPr>
        <a:xfrm>
          <a:off x="830795" y="1009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16498</xdr:rowOff>
    </xdr:from>
    <xdr:to>
      <xdr:col>24</xdr:col>
      <xdr:colOff>63500</xdr:colOff>
      <xdr:row>77</xdr:row>
      <xdr:rowOff>47591</xdr:rowOff>
    </xdr:to>
    <xdr:cxnSp macro="">
      <xdr:nvCxnSpPr>
        <xdr:cNvPr id="177" name="直線コネクタ 176"/>
        <xdr:cNvCxnSpPr/>
      </xdr:nvCxnSpPr>
      <xdr:spPr>
        <a:xfrm>
          <a:off x="3797300" y="13218148"/>
          <a:ext cx="8382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16498</xdr:rowOff>
    </xdr:from>
    <xdr:to>
      <xdr:col>19</xdr:col>
      <xdr:colOff>177800</xdr:colOff>
      <xdr:row>77</xdr:row>
      <xdr:rowOff>72814</xdr:rowOff>
    </xdr:to>
    <xdr:cxnSp macro="">
      <xdr:nvCxnSpPr>
        <xdr:cNvPr id="180" name="直線コネクタ 179"/>
        <xdr:cNvCxnSpPr/>
      </xdr:nvCxnSpPr>
      <xdr:spPr>
        <a:xfrm flipV="1">
          <a:off x="2908300" y="13218148"/>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72814</xdr:rowOff>
    </xdr:from>
    <xdr:to>
      <xdr:col>15</xdr:col>
      <xdr:colOff>50800</xdr:colOff>
      <xdr:row>77</xdr:row>
      <xdr:rowOff>135615</xdr:rowOff>
    </xdr:to>
    <xdr:cxnSp macro="">
      <xdr:nvCxnSpPr>
        <xdr:cNvPr id="183" name="直線コネクタ 182"/>
        <xdr:cNvCxnSpPr/>
      </xdr:nvCxnSpPr>
      <xdr:spPr>
        <a:xfrm flipV="1">
          <a:off x="2019300" y="13274464"/>
          <a:ext cx="8890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135615</xdr:rowOff>
    </xdr:from>
    <xdr:to>
      <xdr:col>10</xdr:col>
      <xdr:colOff>114300</xdr:colOff>
      <xdr:row>77</xdr:row>
      <xdr:rowOff>167788</xdr:rowOff>
    </xdr:to>
    <xdr:cxnSp macro="">
      <xdr:nvCxnSpPr>
        <xdr:cNvPr id="186" name="直線コネクタ 185"/>
        <xdr:cNvCxnSpPr/>
      </xdr:nvCxnSpPr>
      <xdr:spPr>
        <a:xfrm flipV="1">
          <a:off x="1130300" y="133372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168241</xdr:rowOff>
    </xdr:from>
    <xdr:to>
      <xdr:col>24</xdr:col>
      <xdr:colOff>114300</xdr:colOff>
      <xdr:row>77</xdr:row>
      <xdr:rowOff>98391</xdr:rowOff>
    </xdr:to>
    <xdr:sp macro="" textlink="">
      <xdr:nvSpPr>
        <xdr:cNvPr id="196" name="楕円 195"/>
        <xdr:cNvSpPr/>
      </xdr:nvSpPr>
      <xdr:spPr>
        <a:xfrm>
          <a:off x="4584700" y="131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146668</xdr:rowOff>
    </xdr:from>
    <xdr:ext cx="599010" cy="259045"/>
    <xdr:sp macro="" textlink="">
      <xdr:nvSpPr>
        <xdr:cNvPr id="197" name="民生費該当値テキスト"/>
        <xdr:cNvSpPr txBox="1"/>
      </xdr:nvSpPr>
      <xdr:spPr>
        <a:xfrm>
          <a:off x="4686300" y="1317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137148</xdr:rowOff>
    </xdr:from>
    <xdr:to>
      <xdr:col>20</xdr:col>
      <xdr:colOff>38100</xdr:colOff>
      <xdr:row>77</xdr:row>
      <xdr:rowOff>67298</xdr:rowOff>
    </xdr:to>
    <xdr:sp macro="" textlink="">
      <xdr:nvSpPr>
        <xdr:cNvPr id="198" name="楕円 197"/>
        <xdr:cNvSpPr/>
      </xdr:nvSpPr>
      <xdr:spPr>
        <a:xfrm>
          <a:off x="3746500" y="131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58425</xdr:rowOff>
    </xdr:from>
    <xdr:ext cx="599010" cy="259045"/>
    <xdr:sp macro="" textlink="">
      <xdr:nvSpPr>
        <xdr:cNvPr id="199" name="テキスト ボックス 198"/>
        <xdr:cNvSpPr txBox="1"/>
      </xdr:nvSpPr>
      <xdr:spPr>
        <a:xfrm>
          <a:off x="3497795" y="132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22014</xdr:rowOff>
    </xdr:from>
    <xdr:to>
      <xdr:col>15</xdr:col>
      <xdr:colOff>101600</xdr:colOff>
      <xdr:row>77</xdr:row>
      <xdr:rowOff>123614</xdr:rowOff>
    </xdr:to>
    <xdr:sp macro="" textlink="">
      <xdr:nvSpPr>
        <xdr:cNvPr id="200" name="楕円 199"/>
        <xdr:cNvSpPr/>
      </xdr:nvSpPr>
      <xdr:spPr>
        <a:xfrm>
          <a:off x="2857500" y="132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114741</xdr:rowOff>
    </xdr:from>
    <xdr:ext cx="599010" cy="259045"/>
    <xdr:sp macro="" textlink="">
      <xdr:nvSpPr>
        <xdr:cNvPr id="201" name="テキスト ボックス 200"/>
        <xdr:cNvSpPr txBox="1"/>
      </xdr:nvSpPr>
      <xdr:spPr>
        <a:xfrm>
          <a:off x="2608795" y="133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84815</xdr:rowOff>
    </xdr:from>
    <xdr:to>
      <xdr:col>10</xdr:col>
      <xdr:colOff>165100</xdr:colOff>
      <xdr:row>78</xdr:row>
      <xdr:rowOff>14965</xdr:rowOff>
    </xdr:to>
    <xdr:sp macro="" textlink="">
      <xdr:nvSpPr>
        <xdr:cNvPr id="202" name="楕円 201"/>
        <xdr:cNvSpPr/>
      </xdr:nvSpPr>
      <xdr:spPr>
        <a:xfrm>
          <a:off x="1968500" y="132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6092</xdr:rowOff>
    </xdr:from>
    <xdr:ext cx="599010" cy="259045"/>
    <xdr:sp macro="" textlink="">
      <xdr:nvSpPr>
        <xdr:cNvPr id="203" name="テキスト ボックス 202"/>
        <xdr:cNvSpPr txBox="1"/>
      </xdr:nvSpPr>
      <xdr:spPr>
        <a:xfrm>
          <a:off x="1719795" y="1337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116988</xdr:rowOff>
    </xdr:from>
    <xdr:to>
      <xdr:col>6</xdr:col>
      <xdr:colOff>38100</xdr:colOff>
      <xdr:row>78</xdr:row>
      <xdr:rowOff>47138</xdr:rowOff>
    </xdr:to>
    <xdr:sp macro="" textlink="">
      <xdr:nvSpPr>
        <xdr:cNvPr id="204" name="楕円 203"/>
        <xdr:cNvSpPr/>
      </xdr:nvSpPr>
      <xdr:spPr>
        <a:xfrm>
          <a:off x="1079500" y="133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38265</xdr:rowOff>
    </xdr:from>
    <xdr:ext cx="599010" cy="259045"/>
    <xdr:sp macro="" textlink="">
      <xdr:nvSpPr>
        <xdr:cNvPr id="205" name="テキスト ボックス 204"/>
        <xdr:cNvSpPr txBox="1"/>
      </xdr:nvSpPr>
      <xdr:spPr>
        <a:xfrm>
          <a:off x="830795" y="134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20577</xdr:rowOff>
    </xdr:from>
    <xdr:to>
      <xdr:col>24</xdr:col>
      <xdr:colOff>63500</xdr:colOff>
      <xdr:row>98</xdr:row>
      <xdr:rowOff>39430</xdr:rowOff>
    </xdr:to>
    <xdr:cxnSp macro="">
      <xdr:nvCxnSpPr>
        <xdr:cNvPr id="236" name="直線コネクタ 235"/>
        <xdr:cNvCxnSpPr/>
      </xdr:nvCxnSpPr>
      <xdr:spPr>
        <a:xfrm>
          <a:off x="3797300" y="16651227"/>
          <a:ext cx="838200" cy="1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159170</xdr:rowOff>
    </xdr:from>
    <xdr:to>
      <xdr:col>19</xdr:col>
      <xdr:colOff>177800</xdr:colOff>
      <xdr:row>97</xdr:row>
      <xdr:rowOff>20577</xdr:rowOff>
    </xdr:to>
    <xdr:cxnSp macro="">
      <xdr:nvCxnSpPr>
        <xdr:cNvPr id="239" name="直線コネクタ 238"/>
        <xdr:cNvCxnSpPr/>
      </xdr:nvCxnSpPr>
      <xdr:spPr>
        <a:xfrm>
          <a:off x="2908300" y="16618370"/>
          <a:ext cx="8890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159170</xdr:rowOff>
    </xdr:from>
    <xdr:to>
      <xdr:col>15</xdr:col>
      <xdr:colOff>50800</xdr:colOff>
      <xdr:row>98</xdr:row>
      <xdr:rowOff>117754</xdr:rowOff>
    </xdr:to>
    <xdr:cxnSp macro="">
      <xdr:nvCxnSpPr>
        <xdr:cNvPr id="242" name="直線コネクタ 241"/>
        <xdr:cNvCxnSpPr/>
      </xdr:nvCxnSpPr>
      <xdr:spPr>
        <a:xfrm flipV="1">
          <a:off x="2019300" y="16618370"/>
          <a:ext cx="889000" cy="30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108277</xdr:rowOff>
    </xdr:from>
    <xdr:to>
      <xdr:col>10</xdr:col>
      <xdr:colOff>114300</xdr:colOff>
      <xdr:row>98</xdr:row>
      <xdr:rowOff>117754</xdr:rowOff>
    </xdr:to>
    <xdr:cxnSp macro="">
      <xdr:nvCxnSpPr>
        <xdr:cNvPr id="245" name="直線コネクタ 244"/>
        <xdr:cNvCxnSpPr/>
      </xdr:nvCxnSpPr>
      <xdr:spPr>
        <a:xfrm>
          <a:off x="1130300" y="16910377"/>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160080</xdr:rowOff>
    </xdr:from>
    <xdr:to>
      <xdr:col>24</xdr:col>
      <xdr:colOff>114300</xdr:colOff>
      <xdr:row>98</xdr:row>
      <xdr:rowOff>90230</xdr:rowOff>
    </xdr:to>
    <xdr:sp macro="" textlink="">
      <xdr:nvSpPr>
        <xdr:cNvPr id="255" name="楕円 254"/>
        <xdr:cNvSpPr/>
      </xdr:nvSpPr>
      <xdr:spPr>
        <a:xfrm>
          <a:off x="4584700" y="167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75007</xdr:rowOff>
    </xdr:from>
    <xdr:ext cx="534377" cy="259045"/>
    <xdr:sp macro="" textlink="">
      <xdr:nvSpPr>
        <xdr:cNvPr id="256" name="衛生費該当値テキスト"/>
        <xdr:cNvSpPr txBox="1"/>
      </xdr:nvSpPr>
      <xdr:spPr>
        <a:xfrm>
          <a:off x="4686300" y="167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141227</xdr:rowOff>
    </xdr:from>
    <xdr:to>
      <xdr:col>20</xdr:col>
      <xdr:colOff>38100</xdr:colOff>
      <xdr:row>97</xdr:row>
      <xdr:rowOff>71377</xdr:rowOff>
    </xdr:to>
    <xdr:sp macro="" textlink="">
      <xdr:nvSpPr>
        <xdr:cNvPr id="257" name="楕円 256"/>
        <xdr:cNvSpPr/>
      </xdr:nvSpPr>
      <xdr:spPr>
        <a:xfrm>
          <a:off x="3746500" y="166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62504</xdr:rowOff>
    </xdr:from>
    <xdr:ext cx="599010" cy="259045"/>
    <xdr:sp macro="" textlink="">
      <xdr:nvSpPr>
        <xdr:cNvPr id="258" name="テキスト ボックス 257"/>
        <xdr:cNvSpPr txBox="1"/>
      </xdr:nvSpPr>
      <xdr:spPr>
        <a:xfrm>
          <a:off x="3497795" y="1669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108370</xdr:rowOff>
    </xdr:from>
    <xdr:to>
      <xdr:col>15</xdr:col>
      <xdr:colOff>101600</xdr:colOff>
      <xdr:row>97</xdr:row>
      <xdr:rowOff>38520</xdr:rowOff>
    </xdr:to>
    <xdr:sp macro="" textlink="">
      <xdr:nvSpPr>
        <xdr:cNvPr id="259" name="楕円 258"/>
        <xdr:cNvSpPr/>
      </xdr:nvSpPr>
      <xdr:spPr>
        <a:xfrm>
          <a:off x="2857500" y="165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55047</xdr:rowOff>
    </xdr:from>
    <xdr:ext cx="599010" cy="259045"/>
    <xdr:sp macro="" textlink="">
      <xdr:nvSpPr>
        <xdr:cNvPr id="260" name="テキスト ボックス 259"/>
        <xdr:cNvSpPr txBox="1"/>
      </xdr:nvSpPr>
      <xdr:spPr>
        <a:xfrm>
          <a:off x="2608795" y="163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66954</xdr:rowOff>
    </xdr:from>
    <xdr:to>
      <xdr:col>10</xdr:col>
      <xdr:colOff>165100</xdr:colOff>
      <xdr:row>98</xdr:row>
      <xdr:rowOff>168554</xdr:rowOff>
    </xdr:to>
    <xdr:sp macro="" textlink="">
      <xdr:nvSpPr>
        <xdr:cNvPr id="261" name="楕円 260"/>
        <xdr:cNvSpPr/>
      </xdr:nvSpPr>
      <xdr:spPr>
        <a:xfrm>
          <a:off x="1968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159681</xdr:rowOff>
    </xdr:from>
    <xdr:ext cx="534377" cy="259045"/>
    <xdr:sp macro="" textlink="">
      <xdr:nvSpPr>
        <xdr:cNvPr id="262" name="テキスト ボックス 261"/>
        <xdr:cNvSpPr txBox="1"/>
      </xdr:nvSpPr>
      <xdr:spPr>
        <a:xfrm>
          <a:off x="1752111" y="169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57477</xdr:rowOff>
    </xdr:from>
    <xdr:to>
      <xdr:col>6</xdr:col>
      <xdr:colOff>38100</xdr:colOff>
      <xdr:row>98</xdr:row>
      <xdr:rowOff>159077</xdr:rowOff>
    </xdr:to>
    <xdr:sp macro="" textlink="">
      <xdr:nvSpPr>
        <xdr:cNvPr id="263" name="楕円 262"/>
        <xdr:cNvSpPr/>
      </xdr:nvSpPr>
      <xdr:spPr>
        <a:xfrm>
          <a:off x="1079500" y="168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150204</xdr:rowOff>
    </xdr:from>
    <xdr:ext cx="534377" cy="259045"/>
    <xdr:sp macro="" textlink="">
      <xdr:nvSpPr>
        <xdr:cNvPr id="264" name="テキスト ボックス 263"/>
        <xdr:cNvSpPr txBox="1"/>
      </xdr:nvSpPr>
      <xdr:spPr>
        <a:xfrm>
          <a:off x="863111" y="169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87243</xdr:rowOff>
    </xdr:from>
    <xdr:to>
      <xdr:col>55</xdr:col>
      <xdr:colOff>0</xdr:colOff>
      <xdr:row>58</xdr:row>
      <xdr:rowOff>90708</xdr:rowOff>
    </xdr:to>
    <xdr:cxnSp macro="">
      <xdr:nvCxnSpPr>
        <xdr:cNvPr id="348" name="直線コネクタ 347"/>
        <xdr:cNvCxnSpPr/>
      </xdr:nvCxnSpPr>
      <xdr:spPr>
        <a:xfrm>
          <a:off x="9639300" y="10031343"/>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61368</xdr:rowOff>
    </xdr:from>
    <xdr:to>
      <xdr:col>50</xdr:col>
      <xdr:colOff>114300</xdr:colOff>
      <xdr:row>58</xdr:row>
      <xdr:rowOff>87243</xdr:rowOff>
    </xdr:to>
    <xdr:cxnSp macro="">
      <xdr:nvCxnSpPr>
        <xdr:cNvPr id="351" name="直線コネクタ 350"/>
        <xdr:cNvCxnSpPr/>
      </xdr:nvCxnSpPr>
      <xdr:spPr>
        <a:xfrm>
          <a:off x="8750300" y="10005468"/>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12357</xdr:rowOff>
    </xdr:from>
    <xdr:to>
      <xdr:col>45</xdr:col>
      <xdr:colOff>177800</xdr:colOff>
      <xdr:row>58</xdr:row>
      <xdr:rowOff>61368</xdr:rowOff>
    </xdr:to>
    <xdr:cxnSp macro="">
      <xdr:nvCxnSpPr>
        <xdr:cNvPr id="354" name="直線コネクタ 353"/>
        <xdr:cNvCxnSpPr/>
      </xdr:nvCxnSpPr>
      <xdr:spPr>
        <a:xfrm>
          <a:off x="7861300" y="9956457"/>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12357</xdr:rowOff>
    </xdr:from>
    <xdr:to>
      <xdr:col>41</xdr:col>
      <xdr:colOff>50800</xdr:colOff>
      <xdr:row>58</xdr:row>
      <xdr:rowOff>89904</xdr:rowOff>
    </xdr:to>
    <xdr:cxnSp macro="">
      <xdr:nvCxnSpPr>
        <xdr:cNvPr id="357" name="直線コネクタ 356"/>
        <xdr:cNvCxnSpPr/>
      </xdr:nvCxnSpPr>
      <xdr:spPr>
        <a:xfrm flipV="1">
          <a:off x="6972300" y="9956457"/>
          <a:ext cx="889000" cy="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39908</xdr:rowOff>
    </xdr:from>
    <xdr:to>
      <xdr:col>55</xdr:col>
      <xdr:colOff>50800</xdr:colOff>
      <xdr:row>58</xdr:row>
      <xdr:rowOff>141508</xdr:rowOff>
    </xdr:to>
    <xdr:sp macro="" textlink="">
      <xdr:nvSpPr>
        <xdr:cNvPr id="367" name="楕円 366"/>
        <xdr:cNvSpPr/>
      </xdr:nvSpPr>
      <xdr:spPr>
        <a:xfrm>
          <a:off x="10426700" y="99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36443</xdr:rowOff>
    </xdr:from>
    <xdr:to>
      <xdr:col>50</xdr:col>
      <xdr:colOff>165100</xdr:colOff>
      <xdr:row>58</xdr:row>
      <xdr:rowOff>138043</xdr:rowOff>
    </xdr:to>
    <xdr:sp macro="" textlink="">
      <xdr:nvSpPr>
        <xdr:cNvPr id="369" name="楕円 368"/>
        <xdr:cNvSpPr/>
      </xdr:nvSpPr>
      <xdr:spPr>
        <a:xfrm>
          <a:off x="9588500" y="99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129170</xdr:rowOff>
    </xdr:from>
    <xdr:ext cx="599010" cy="259045"/>
    <xdr:sp macro="" textlink="">
      <xdr:nvSpPr>
        <xdr:cNvPr id="370" name="テキスト ボックス 369"/>
        <xdr:cNvSpPr txBox="1"/>
      </xdr:nvSpPr>
      <xdr:spPr>
        <a:xfrm>
          <a:off x="9339795" y="1007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10568</xdr:rowOff>
    </xdr:from>
    <xdr:to>
      <xdr:col>46</xdr:col>
      <xdr:colOff>38100</xdr:colOff>
      <xdr:row>58</xdr:row>
      <xdr:rowOff>112168</xdr:rowOff>
    </xdr:to>
    <xdr:sp macro="" textlink="">
      <xdr:nvSpPr>
        <xdr:cNvPr id="371" name="楕円 370"/>
        <xdr:cNvSpPr/>
      </xdr:nvSpPr>
      <xdr:spPr>
        <a:xfrm>
          <a:off x="8699500" y="99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128695</xdr:rowOff>
    </xdr:from>
    <xdr:ext cx="599010" cy="259045"/>
    <xdr:sp macro="" textlink="">
      <xdr:nvSpPr>
        <xdr:cNvPr id="372" name="テキスト ボックス 371"/>
        <xdr:cNvSpPr txBox="1"/>
      </xdr:nvSpPr>
      <xdr:spPr>
        <a:xfrm>
          <a:off x="8450795" y="972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133007</xdr:rowOff>
    </xdr:from>
    <xdr:to>
      <xdr:col>41</xdr:col>
      <xdr:colOff>101600</xdr:colOff>
      <xdr:row>58</xdr:row>
      <xdr:rowOff>63157</xdr:rowOff>
    </xdr:to>
    <xdr:sp macro="" textlink="">
      <xdr:nvSpPr>
        <xdr:cNvPr id="373" name="楕円 372"/>
        <xdr:cNvSpPr/>
      </xdr:nvSpPr>
      <xdr:spPr>
        <a:xfrm>
          <a:off x="7810500" y="99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79684</xdr:rowOff>
    </xdr:from>
    <xdr:ext cx="599010" cy="259045"/>
    <xdr:sp macro="" textlink="">
      <xdr:nvSpPr>
        <xdr:cNvPr id="374" name="テキスト ボックス 373"/>
        <xdr:cNvSpPr txBox="1"/>
      </xdr:nvSpPr>
      <xdr:spPr>
        <a:xfrm>
          <a:off x="7561795" y="968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39104</xdr:rowOff>
    </xdr:from>
    <xdr:to>
      <xdr:col>36</xdr:col>
      <xdr:colOff>165100</xdr:colOff>
      <xdr:row>58</xdr:row>
      <xdr:rowOff>140704</xdr:rowOff>
    </xdr:to>
    <xdr:sp macro="" textlink="">
      <xdr:nvSpPr>
        <xdr:cNvPr id="375" name="楕円 374"/>
        <xdr:cNvSpPr/>
      </xdr:nvSpPr>
      <xdr:spPr>
        <a:xfrm>
          <a:off x="6921500" y="99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131831</xdr:rowOff>
    </xdr:from>
    <xdr:ext cx="599010" cy="259045"/>
    <xdr:sp macro="" textlink="">
      <xdr:nvSpPr>
        <xdr:cNvPr id="376" name="テキスト ボックス 375"/>
        <xdr:cNvSpPr txBox="1"/>
      </xdr:nvSpPr>
      <xdr:spPr>
        <a:xfrm>
          <a:off x="6672795" y="100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73721</xdr:rowOff>
    </xdr:from>
    <xdr:to>
      <xdr:col>55</xdr:col>
      <xdr:colOff>0</xdr:colOff>
      <xdr:row>78</xdr:row>
      <xdr:rowOff>120555</xdr:rowOff>
    </xdr:to>
    <xdr:cxnSp macro="">
      <xdr:nvCxnSpPr>
        <xdr:cNvPr id="403" name="直線コネクタ 402"/>
        <xdr:cNvCxnSpPr/>
      </xdr:nvCxnSpPr>
      <xdr:spPr>
        <a:xfrm flipV="1">
          <a:off x="9639300" y="13446821"/>
          <a:ext cx="838200" cy="4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114233</xdr:rowOff>
    </xdr:from>
    <xdr:to>
      <xdr:col>50</xdr:col>
      <xdr:colOff>114300</xdr:colOff>
      <xdr:row>78</xdr:row>
      <xdr:rowOff>120555</xdr:rowOff>
    </xdr:to>
    <xdr:cxnSp macro="">
      <xdr:nvCxnSpPr>
        <xdr:cNvPr id="406" name="直線コネクタ 405"/>
        <xdr:cNvCxnSpPr/>
      </xdr:nvCxnSpPr>
      <xdr:spPr>
        <a:xfrm>
          <a:off x="8750300" y="13487333"/>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114233</xdr:rowOff>
    </xdr:from>
    <xdr:to>
      <xdr:col>45</xdr:col>
      <xdr:colOff>177800</xdr:colOff>
      <xdr:row>78</xdr:row>
      <xdr:rowOff>124400</xdr:rowOff>
    </xdr:to>
    <xdr:cxnSp macro="">
      <xdr:nvCxnSpPr>
        <xdr:cNvPr id="409" name="直線コネクタ 408"/>
        <xdr:cNvCxnSpPr/>
      </xdr:nvCxnSpPr>
      <xdr:spPr>
        <a:xfrm flipV="1">
          <a:off x="7861300" y="13487333"/>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124400</xdr:rowOff>
    </xdr:from>
    <xdr:to>
      <xdr:col>41</xdr:col>
      <xdr:colOff>50800</xdr:colOff>
      <xdr:row>78</xdr:row>
      <xdr:rowOff>124583</xdr:rowOff>
    </xdr:to>
    <xdr:cxnSp macro="">
      <xdr:nvCxnSpPr>
        <xdr:cNvPr id="412" name="直線コネクタ 411"/>
        <xdr:cNvCxnSpPr/>
      </xdr:nvCxnSpPr>
      <xdr:spPr>
        <a:xfrm flipV="1">
          <a:off x="6972300" y="1349750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22921</xdr:rowOff>
    </xdr:from>
    <xdr:to>
      <xdr:col>55</xdr:col>
      <xdr:colOff>50800</xdr:colOff>
      <xdr:row>78</xdr:row>
      <xdr:rowOff>124521</xdr:rowOff>
    </xdr:to>
    <xdr:sp macro="" textlink="">
      <xdr:nvSpPr>
        <xdr:cNvPr id="422" name="楕円 421"/>
        <xdr:cNvSpPr/>
      </xdr:nvSpPr>
      <xdr:spPr>
        <a:xfrm>
          <a:off x="10426700" y="133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109298</xdr:rowOff>
    </xdr:from>
    <xdr:ext cx="534377" cy="259045"/>
    <xdr:sp macro="" textlink="">
      <xdr:nvSpPr>
        <xdr:cNvPr id="423" name="商工費該当値テキスト"/>
        <xdr:cNvSpPr txBox="1"/>
      </xdr:nvSpPr>
      <xdr:spPr>
        <a:xfrm>
          <a:off x="10528300" y="1331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69755</xdr:rowOff>
    </xdr:from>
    <xdr:to>
      <xdr:col>50</xdr:col>
      <xdr:colOff>165100</xdr:colOff>
      <xdr:row>78</xdr:row>
      <xdr:rowOff>171355</xdr:rowOff>
    </xdr:to>
    <xdr:sp macro="" textlink="">
      <xdr:nvSpPr>
        <xdr:cNvPr id="424" name="楕円 423"/>
        <xdr:cNvSpPr/>
      </xdr:nvSpPr>
      <xdr:spPr>
        <a:xfrm>
          <a:off x="9588500" y="134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162482</xdr:rowOff>
    </xdr:from>
    <xdr:ext cx="469744" cy="259045"/>
    <xdr:sp macro="" textlink="">
      <xdr:nvSpPr>
        <xdr:cNvPr id="425" name="テキスト ボックス 424"/>
        <xdr:cNvSpPr txBox="1"/>
      </xdr:nvSpPr>
      <xdr:spPr>
        <a:xfrm>
          <a:off x="9404428" y="135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63433</xdr:rowOff>
    </xdr:from>
    <xdr:to>
      <xdr:col>46</xdr:col>
      <xdr:colOff>38100</xdr:colOff>
      <xdr:row>78</xdr:row>
      <xdr:rowOff>165033</xdr:rowOff>
    </xdr:to>
    <xdr:sp macro="" textlink="">
      <xdr:nvSpPr>
        <xdr:cNvPr id="426" name="楕円 425"/>
        <xdr:cNvSpPr/>
      </xdr:nvSpPr>
      <xdr:spPr>
        <a:xfrm>
          <a:off x="8699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156160</xdr:rowOff>
    </xdr:from>
    <xdr:ext cx="534377" cy="259045"/>
    <xdr:sp macro="" textlink="">
      <xdr:nvSpPr>
        <xdr:cNvPr id="427" name="テキスト ボックス 426"/>
        <xdr:cNvSpPr txBox="1"/>
      </xdr:nvSpPr>
      <xdr:spPr>
        <a:xfrm>
          <a:off x="8483111" y="135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73600</xdr:rowOff>
    </xdr:from>
    <xdr:to>
      <xdr:col>41</xdr:col>
      <xdr:colOff>101600</xdr:colOff>
      <xdr:row>79</xdr:row>
      <xdr:rowOff>3750</xdr:rowOff>
    </xdr:to>
    <xdr:sp macro="" textlink="">
      <xdr:nvSpPr>
        <xdr:cNvPr id="428" name="楕円 427"/>
        <xdr:cNvSpPr/>
      </xdr:nvSpPr>
      <xdr:spPr>
        <a:xfrm>
          <a:off x="7810500" y="134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166327</xdr:rowOff>
    </xdr:from>
    <xdr:ext cx="469744" cy="259045"/>
    <xdr:sp macro="" textlink="">
      <xdr:nvSpPr>
        <xdr:cNvPr id="429" name="テキスト ボックス 428"/>
        <xdr:cNvSpPr txBox="1"/>
      </xdr:nvSpPr>
      <xdr:spPr>
        <a:xfrm>
          <a:off x="7626428" y="135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73783</xdr:rowOff>
    </xdr:from>
    <xdr:to>
      <xdr:col>36</xdr:col>
      <xdr:colOff>165100</xdr:colOff>
      <xdr:row>79</xdr:row>
      <xdr:rowOff>3933</xdr:rowOff>
    </xdr:to>
    <xdr:sp macro="" textlink="">
      <xdr:nvSpPr>
        <xdr:cNvPr id="430" name="楕円 429"/>
        <xdr:cNvSpPr/>
      </xdr:nvSpPr>
      <xdr:spPr>
        <a:xfrm>
          <a:off x="6921500" y="134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166510</xdr:rowOff>
    </xdr:from>
    <xdr:ext cx="469744" cy="259045"/>
    <xdr:sp macro="" textlink="">
      <xdr:nvSpPr>
        <xdr:cNvPr id="431" name="テキスト ボックス 430"/>
        <xdr:cNvSpPr txBox="1"/>
      </xdr:nvSpPr>
      <xdr:spPr>
        <a:xfrm>
          <a:off x="6737428" y="135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128639</xdr:rowOff>
    </xdr:from>
    <xdr:to>
      <xdr:col>55</xdr:col>
      <xdr:colOff>0</xdr:colOff>
      <xdr:row>98</xdr:row>
      <xdr:rowOff>52108</xdr:rowOff>
    </xdr:to>
    <xdr:cxnSp macro="">
      <xdr:nvCxnSpPr>
        <xdr:cNvPr id="464" name="直線コネクタ 463"/>
        <xdr:cNvCxnSpPr/>
      </xdr:nvCxnSpPr>
      <xdr:spPr>
        <a:xfrm flipV="1">
          <a:off x="9639300" y="16587839"/>
          <a:ext cx="838200" cy="2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52108</xdr:rowOff>
    </xdr:from>
    <xdr:to>
      <xdr:col>50</xdr:col>
      <xdr:colOff>114300</xdr:colOff>
      <xdr:row>98</xdr:row>
      <xdr:rowOff>147213</xdr:rowOff>
    </xdr:to>
    <xdr:cxnSp macro="">
      <xdr:nvCxnSpPr>
        <xdr:cNvPr id="467" name="直線コネクタ 466"/>
        <xdr:cNvCxnSpPr/>
      </xdr:nvCxnSpPr>
      <xdr:spPr>
        <a:xfrm flipV="1">
          <a:off x="8750300" y="16854208"/>
          <a:ext cx="889000" cy="9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85936</xdr:rowOff>
    </xdr:from>
    <xdr:to>
      <xdr:col>45</xdr:col>
      <xdr:colOff>177800</xdr:colOff>
      <xdr:row>98</xdr:row>
      <xdr:rowOff>147213</xdr:rowOff>
    </xdr:to>
    <xdr:cxnSp macro="">
      <xdr:nvCxnSpPr>
        <xdr:cNvPr id="470" name="直線コネクタ 469"/>
        <xdr:cNvCxnSpPr/>
      </xdr:nvCxnSpPr>
      <xdr:spPr>
        <a:xfrm>
          <a:off x="7861300" y="16888036"/>
          <a:ext cx="889000" cy="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85936</xdr:rowOff>
    </xdr:from>
    <xdr:to>
      <xdr:col>41</xdr:col>
      <xdr:colOff>50800</xdr:colOff>
      <xdr:row>99</xdr:row>
      <xdr:rowOff>19273</xdr:rowOff>
    </xdr:to>
    <xdr:cxnSp macro="">
      <xdr:nvCxnSpPr>
        <xdr:cNvPr id="473" name="直線コネクタ 472"/>
        <xdr:cNvCxnSpPr/>
      </xdr:nvCxnSpPr>
      <xdr:spPr>
        <a:xfrm flipV="1">
          <a:off x="6972300" y="16888036"/>
          <a:ext cx="889000" cy="1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77839</xdr:rowOff>
    </xdr:from>
    <xdr:to>
      <xdr:col>55</xdr:col>
      <xdr:colOff>50800</xdr:colOff>
      <xdr:row>97</xdr:row>
      <xdr:rowOff>7989</xdr:rowOff>
    </xdr:to>
    <xdr:sp macro="" textlink="">
      <xdr:nvSpPr>
        <xdr:cNvPr id="483" name="楕円 482"/>
        <xdr:cNvSpPr/>
      </xdr:nvSpPr>
      <xdr:spPr>
        <a:xfrm>
          <a:off x="10426700" y="165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100716</xdr:rowOff>
    </xdr:from>
    <xdr:ext cx="599010" cy="259045"/>
    <xdr:sp macro="" textlink="">
      <xdr:nvSpPr>
        <xdr:cNvPr id="484" name="土木費該当値テキスト"/>
        <xdr:cNvSpPr txBox="1"/>
      </xdr:nvSpPr>
      <xdr:spPr>
        <a:xfrm>
          <a:off x="10528300" y="163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1308</xdr:rowOff>
    </xdr:from>
    <xdr:to>
      <xdr:col>50</xdr:col>
      <xdr:colOff>165100</xdr:colOff>
      <xdr:row>98</xdr:row>
      <xdr:rowOff>102908</xdr:rowOff>
    </xdr:to>
    <xdr:sp macro="" textlink="">
      <xdr:nvSpPr>
        <xdr:cNvPr id="485" name="楕円 484"/>
        <xdr:cNvSpPr/>
      </xdr:nvSpPr>
      <xdr:spPr>
        <a:xfrm>
          <a:off x="9588500" y="16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94035</xdr:rowOff>
    </xdr:from>
    <xdr:ext cx="534377" cy="259045"/>
    <xdr:sp macro="" textlink="">
      <xdr:nvSpPr>
        <xdr:cNvPr id="486" name="テキスト ボックス 485"/>
        <xdr:cNvSpPr txBox="1"/>
      </xdr:nvSpPr>
      <xdr:spPr>
        <a:xfrm>
          <a:off x="9372111" y="168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96413</xdr:rowOff>
    </xdr:from>
    <xdr:to>
      <xdr:col>46</xdr:col>
      <xdr:colOff>38100</xdr:colOff>
      <xdr:row>99</xdr:row>
      <xdr:rowOff>26563</xdr:rowOff>
    </xdr:to>
    <xdr:sp macro="" textlink="">
      <xdr:nvSpPr>
        <xdr:cNvPr id="487" name="楕円 486"/>
        <xdr:cNvSpPr/>
      </xdr:nvSpPr>
      <xdr:spPr>
        <a:xfrm>
          <a:off x="8699500" y="168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17690</xdr:rowOff>
    </xdr:from>
    <xdr:ext cx="534377" cy="259045"/>
    <xdr:sp macro="" textlink="">
      <xdr:nvSpPr>
        <xdr:cNvPr id="488" name="テキスト ボックス 487"/>
        <xdr:cNvSpPr txBox="1"/>
      </xdr:nvSpPr>
      <xdr:spPr>
        <a:xfrm>
          <a:off x="8483111" y="1699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35136</xdr:rowOff>
    </xdr:from>
    <xdr:to>
      <xdr:col>41</xdr:col>
      <xdr:colOff>101600</xdr:colOff>
      <xdr:row>98</xdr:row>
      <xdr:rowOff>136736</xdr:rowOff>
    </xdr:to>
    <xdr:sp macro="" textlink="">
      <xdr:nvSpPr>
        <xdr:cNvPr id="489" name="楕円 488"/>
        <xdr:cNvSpPr/>
      </xdr:nvSpPr>
      <xdr:spPr>
        <a:xfrm>
          <a:off x="7810500" y="168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127863</xdr:rowOff>
    </xdr:from>
    <xdr:ext cx="534377" cy="259045"/>
    <xdr:sp macro="" textlink="">
      <xdr:nvSpPr>
        <xdr:cNvPr id="490" name="テキスト ボックス 489"/>
        <xdr:cNvSpPr txBox="1"/>
      </xdr:nvSpPr>
      <xdr:spPr>
        <a:xfrm>
          <a:off x="7594111" y="169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139923</xdr:rowOff>
    </xdr:from>
    <xdr:to>
      <xdr:col>36</xdr:col>
      <xdr:colOff>165100</xdr:colOff>
      <xdr:row>99</xdr:row>
      <xdr:rowOff>70073</xdr:rowOff>
    </xdr:to>
    <xdr:sp macro="" textlink="">
      <xdr:nvSpPr>
        <xdr:cNvPr id="491" name="楕円 490"/>
        <xdr:cNvSpPr/>
      </xdr:nvSpPr>
      <xdr:spPr>
        <a:xfrm>
          <a:off x="6921500" y="169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61200</xdr:rowOff>
    </xdr:from>
    <xdr:ext cx="534377" cy="259045"/>
    <xdr:sp macro="" textlink="">
      <xdr:nvSpPr>
        <xdr:cNvPr id="492" name="テキスト ボックス 491"/>
        <xdr:cNvSpPr txBox="1"/>
      </xdr:nvSpPr>
      <xdr:spPr>
        <a:xfrm>
          <a:off x="6705111" y="170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131706</xdr:rowOff>
    </xdr:from>
    <xdr:to>
      <xdr:col>85</xdr:col>
      <xdr:colOff>127000</xdr:colOff>
      <xdr:row>38</xdr:row>
      <xdr:rowOff>43469</xdr:rowOff>
    </xdr:to>
    <xdr:cxnSp macro="">
      <xdr:nvCxnSpPr>
        <xdr:cNvPr id="519" name="直線コネクタ 518"/>
        <xdr:cNvCxnSpPr/>
      </xdr:nvCxnSpPr>
      <xdr:spPr>
        <a:xfrm flipV="1">
          <a:off x="15481300" y="6475356"/>
          <a:ext cx="838200" cy="8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43469</xdr:rowOff>
    </xdr:from>
    <xdr:to>
      <xdr:col>81</xdr:col>
      <xdr:colOff>50800</xdr:colOff>
      <xdr:row>38</xdr:row>
      <xdr:rowOff>53060</xdr:rowOff>
    </xdr:to>
    <xdr:cxnSp macro="">
      <xdr:nvCxnSpPr>
        <xdr:cNvPr id="522" name="直線コネクタ 521"/>
        <xdr:cNvCxnSpPr/>
      </xdr:nvCxnSpPr>
      <xdr:spPr>
        <a:xfrm flipV="1">
          <a:off x="14592300" y="6558569"/>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53060</xdr:rowOff>
    </xdr:from>
    <xdr:to>
      <xdr:col>76</xdr:col>
      <xdr:colOff>114300</xdr:colOff>
      <xdr:row>38</xdr:row>
      <xdr:rowOff>61933</xdr:rowOff>
    </xdr:to>
    <xdr:cxnSp macro="">
      <xdr:nvCxnSpPr>
        <xdr:cNvPr id="525" name="直線コネクタ 524"/>
        <xdr:cNvCxnSpPr/>
      </xdr:nvCxnSpPr>
      <xdr:spPr>
        <a:xfrm flipV="1">
          <a:off x="13703300" y="6568160"/>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59105</xdr:rowOff>
    </xdr:from>
    <xdr:to>
      <xdr:col>71</xdr:col>
      <xdr:colOff>177800</xdr:colOff>
      <xdr:row>38</xdr:row>
      <xdr:rowOff>61933</xdr:rowOff>
    </xdr:to>
    <xdr:cxnSp macro="">
      <xdr:nvCxnSpPr>
        <xdr:cNvPr id="528" name="直線コネクタ 527"/>
        <xdr:cNvCxnSpPr/>
      </xdr:nvCxnSpPr>
      <xdr:spPr>
        <a:xfrm>
          <a:off x="12814300" y="6574205"/>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80906</xdr:rowOff>
    </xdr:from>
    <xdr:to>
      <xdr:col>85</xdr:col>
      <xdr:colOff>177800</xdr:colOff>
      <xdr:row>38</xdr:row>
      <xdr:rowOff>11056</xdr:rowOff>
    </xdr:to>
    <xdr:sp macro="" textlink="">
      <xdr:nvSpPr>
        <xdr:cNvPr id="538" name="楕円 537"/>
        <xdr:cNvSpPr/>
      </xdr:nvSpPr>
      <xdr:spPr>
        <a:xfrm>
          <a:off x="16268700" y="6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103783</xdr:rowOff>
    </xdr:from>
    <xdr:ext cx="534377" cy="259045"/>
    <xdr:sp macro="" textlink="">
      <xdr:nvSpPr>
        <xdr:cNvPr id="539" name="消防費該当値テキスト"/>
        <xdr:cNvSpPr txBox="1"/>
      </xdr:nvSpPr>
      <xdr:spPr>
        <a:xfrm>
          <a:off x="16370300" y="62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164119</xdr:rowOff>
    </xdr:from>
    <xdr:to>
      <xdr:col>81</xdr:col>
      <xdr:colOff>101600</xdr:colOff>
      <xdr:row>38</xdr:row>
      <xdr:rowOff>94269</xdr:rowOff>
    </xdr:to>
    <xdr:sp macro="" textlink="">
      <xdr:nvSpPr>
        <xdr:cNvPr id="540" name="楕円 539"/>
        <xdr:cNvSpPr/>
      </xdr:nvSpPr>
      <xdr:spPr>
        <a:xfrm>
          <a:off x="15430500" y="65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85396</xdr:rowOff>
    </xdr:from>
    <xdr:ext cx="534377" cy="259045"/>
    <xdr:sp macro="" textlink="">
      <xdr:nvSpPr>
        <xdr:cNvPr id="541" name="テキスト ボックス 540"/>
        <xdr:cNvSpPr txBox="1"/>
      </xdr:nvSpPr>
      <xdr:spPr>
        <a:xfrm>
          <a:off x="15214111" y="66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2260</xdr:rowOff>
    </xdr:from>
    <xdr:to>
      <xdr:col>76</xdr:col>
      <xdr:colOff>165100</xdr:colOff>
      <xdr:row>38</xdr:row>
      <xdr:rowOff>103860</xdr:rowOff>
    </xdr:to>
    <xdr:sp macro="" textlink="">
      <xdr:nvSpPr>
        <xdr:cNvPr id="542" name="楕円 541"/>
        <xdr:cNvSpPr/>
      </xdr:nvSpPr>
      <xdr:spPr>
        <a:xfrm>
          <a:off x="14541500" y="65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94987</xdr:rowOff>
    </xdr:from>
    <xdr:ext cx="534377" cy="259045"/>
    <xdr:sp macro="" textlink="">
      <xdr:nvSpPr>
        <xdr:cNvPr id="543" name="テキスト ボックス 542"/>
        <xdr:cNvSpPr txBox="1"/>
      </xdr:nvSpPr>
      <xdr:spPr>
        <a:xfrm>
          <a:off x="14325111" y="661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11133</xdr:rowOff>
    </xdr:from>
    <xdr:to>
      <xdr:col>72</xdr:col>
      <xdr:colOff>38100</xdr:colOff>
      <xdr:row>38</xdr:row>
      <xdr:rowOff>112733</xdr:rowOff>
    </xdr:to>
    <xdr:sp macro="" textlink="">
      <xdr:nvSpPr>
        <xdr:cNvPr id="544" name="楕円 543"/>
        <xdr:cNvSpPr/>
      </xdr:nvSpPr>
      <xdr:spPr>
        <a:xfrm>
          <a:off x="13652500" y="65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103860</xdr:rowOff>
    </xdr:from>
    <xdr:ext cx="534377" cy="259045"/>
    <xdr:sp macro="" textlink="">
      <xdr:nvSpPr>
        <xdr:cNvPr id="545" name="テキスト ボックス 544"/>
        <xdr:cNvSpPr txBox="1"/>
      </xdr:nvSpPr>
      <xdr:spPr>
        <a:xfrm>
          <a:off x="13436111" y="66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8305</xdr:rowOff>
    </xdr:from>
    <xdr:to>
      <xdr:col>67</xdr:col>
      <xdr:colOff>101600</xdr:colOff>
      <xdr:row>38</xdr:row>
      <xdr:rowOff>109905</xdr:rowOff>
    </xdr:to>
    <xdr:sp macro="" textlink="">
      <xdr:nvSpPr>
        <xdr:cNvPr id="546" name="楕円 545"/>
        <xdr:cNvSpPr/>
      </xdr:nvSpPr>
      <xdr:spPr>
        <a:xfrm>
          <a:off x="12763500" y="65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101032</xdr:rowOff>
    </xdr:from>
    <xdr:ext cx="534377" cy="259045"/>
    <xdr:sp macro="" textlink="">
      <xdr:nvSpPr>
        <xdr:cNvPr id="547" name="テキスト ボックス 546"/>
        <xdr:cNvSpPr txBox="1"/>
      </xdr:nvSpPr>
      <xdr:spPr>
        <a:xfrm>
          <a:off x="12547111" y="66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22620</xdr:rowOff>
    </xdr:from>
    <xdr:to>
      <xdr:col>85</xdr:col>
      <xdr:colOff>127000</xdr:colOff>
      <xdr:row>58</xdr:row>
      <xdr:rowOff>103164</xdr:rowOff>
    </xdr:to>
    <xdr:cxnSp macro="">
      <xdr:nvCxnSpPr>
        <xdr:cNvPr id="576" name="直線コネクタ 575"/>
        <xdr:cNvCxnSpPr/>
      </xdr:nvCxnSpPr>
      <xdr:spPr>
        <a:xfrm>
          <a:off x="15481300" y="9966720"/>
          <a:ext cx="8382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22620</xdr:rowOff>
    </xdr:from>
    <xdr:to>
      <xdr:col>81</xdr:col>
      <xdr:colOff>50800</xdr:colOff>
      <xdr:row>58</xdr:row>
      <xdr:rowOff>71107</xdr:rowOff>
    </xdr:to>
    <xdr:cxnSp macro="">
      <xdr:nvCxnSpPr>
        <xdr:cNvPr id="579" name="直線コネクタ 578"/>
        <xdr:cNvCxnSpPr/>
      </xdr:nvCxnSpPr>
      <xdr:spPr>
        <a:xfrm flipV="1">
          <a:off x="14592300" y="996672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71107</xdr:rowOff>
    </xdr:from>
    <xdr:to>
      <xdr:col>76</xdr:col>
      <xdr:colOff>114300</xdr:colOff>
      <xdr:row>58</xdr:row>
      <xdr:rowOff>109647</xdr:rowOff>
    </xdr:to>
    <xdr:cxnSp macro="">
      <xdr:nvCxnSpPr>
        <xdr:cNvPr id="582" name="直線コネクタ 581"/>
        <xdr:cNvCxnSpPr/>
      </xdr:nvCxnSpPr>
      <xdr:spPr>
        <a:xfrm flipV="1">
          <a:off x="13703300" y="10015207"/>
          <a:ext cx="889000" cy="3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13265</xdr:rowOff>
    </xdr:from>
    <xdr:to>
      <xdr:col>71</xdr:col>
      <xdr:colOff>177800</xdr:colOff>
      <xdr:row>58</xdr:row>
      <xdr:rowOff>109647</xdr:rowOff>
    </xdr:to>
    <xdr:cxnSp macro="">
      <xdr:nvCxnSpPr>
        <xdr:cNvPr id="585" name="直線コネクタ 584"/>
        <xdr:cNvCxnSpPr/>
      </xdr:nvCxnSpPr>
      <xdr:spPr>
        <a:xfrm>
          <a:off x="12814300" y="9957365"/>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52364</xdr:rowOff>
    </xdr:from>
    <xdr:to>
      <xdr:col>85</xdr:col>
      <xdr:colOff>177800</xdr:colOff>
      <xdr:row>58</xdr:row>
      <xdr:rowOff>153964</xdr:rowOff>
    </xdr:to>
    <xdr:sp macro="" textlink="">
      <xdr:nvSpPr>
        <xdr:cNvPr id="595" name="楕円 594"/>
        <xdr:cNvSpPr/>
      </xdr:nvSpPr>
      <xdr:spPr>
        <a:xfrm>
          <a:off x="16268700" y="99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138741</xdr:rowOff>
    </xdr:from>
    <xdr:ext cx="534377" cy="259045"/>
    <xdr:sp macro="" textlink="">
      <xdr:nvSpPr>
        <xdr:cNvPr id="596" name="教育費該当値テキスト"/>
        <xdr:cNvSpPr txBox="1"/>
      </xdr:nvSpPr>
      <xdr:spPr>
        <a:xfrm>
          <a:off x="16370300" y="99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143270</xdr:rowOff>
    </xdr:from>
    <xdr:to>
      <xdr:col>81</xdr:col>
      <xdr:colOff>101600</xdr:colOff>
      <xdr:row>58</xdr:row>
      <xdr:rowOff>73420</xdr:rowOff>
    </xdr:to>
    <xdr:sp macro="" textlink="">
      <xdr:nvSpPr>
        <xdr:cNvPr id="597" name="楕円 596"/>
        <xdr:cNvSpPr/>
      </xdr:nvSpPr>
      <xdr:spPr>
        <a:xfrm>
          <a:off x="15430500" y="99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64547</xdr:rowOff>
    </xdr:from>
    <xdr:ext cx="599010" cy="259045"/>
    <xdr:sp macro="" textlink="">
      <xdr:nvSpPr>
        <xdr:cNvPr id="598" name="テキスト ボックス 597"/>
        <xdr:cNvSpPr txBox="1"/>
      </xdr:nvSpPr>
      <xdr:spPr>
        <a:xfrm>
          <a:off x="15181795" y="100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20307</xdr:rowOff>
    </xdr:from>
    <xdr:to>
      <xdr:col>76</xdr:col>
      <xdr:colOff>165100</xdr:colOff>
      <xdr:row>58</xdr:row>
      <xdr:rowOff>121907</xdr:rowOff>
    </xdr:to>
    <xdr:sp macro="" textlink="">
      <xdr:nvSpPr>
        <xdr:cNvPr id="599" name="楕円 598"/>
        <xdr:cNvSpPr/>
      </xdr:nvSpPr>
      <xdr:spPr>
        <a:xfrm>
          <a:off x="145415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113034</xdr:rowOff>
    </xdr:from>
    <xdr:ext cx="534377" cy="259045"/>
    <xdr:sp macro="" textlink="">
      <xdr:nvSpPr>
        <xdr:cNvPr id="600" name="テキスト ボックス 599"/>
        <xdr:cNvSpPr txBox="1"/>
      </xdr:nvSpPr>
      <xdr:spPr>
        <a:xfrm>
          <a:off x="14325111" y="10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58847</xdr:rowOff>
    </xdr:from>
    <xdr:to>
      <xdr:col>72</xdr:col>
      <xdr:colOff>38100</xdr:colOff>
      <xdr:row>58</xdr:row>
      <xdr:rowOff>160447</xdr:rowOff>
    </xdr:to>
    <xdr:sp macro="" textlink="">
      <xdr:nvSpPr>
        <xdr:cNvPr id="601" name="楕円 600"/>
        <xdr:cNvSpPr/>
      </xdr:nvSpPr>
      <xdr:spPr>
        <a:xfrm>
          <a:off x="13652500" y="100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151574</xdr:rowOff>
    </xdr:from>
    <xdr:ext cx="534377" cy="259045"/>
    <xdr:sp macro="" textlink="">
      <xdr:nvSpPr>
        <xdr:cNvPr id="602" name="テキスト ボックス 601"/>
        <xdr:cNvSpPr txBox="1"/>
      </xdr:nvSpPr>
      <xdr:spPr>
        <a:xfrm>
          <a:off x="13436111" y="1009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133915</xdr:rowOff>
    </xdr:from>
    <xdr:to>
      <xdr:col>67</xdr:col>
      <xdr:colOff>101600</xdr:colOff>
      <xdr:row>58</xdr:row>
      <xdr:rowOff>64065</xdr:rowOff>
    </xdr:to>
    <xdr:sp macro="" textlink="">
      <xdr:nvSpPr>
        <xdr:cNvPr id="603" name="楕円 602"/>
        <xdr:cNvSpPr/>
      </xdr:nvSpPr>
      <xdr:spPr>
        <a:xfrm>
          <a:off x="12763500" y="99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55192</xdr:rowOff>
    </xdr:from>
    <xdr:ext cx="599010" cy="259045"/>
    <xdr:sp macro="" textlink="">
      <xdr:nvSpPr>
        <xdr:cNvPr id="604" name="テキスト ボックス 603"/>
        <xdr:cNvSpPr txBox="1"/>
      </xdr:nvSpPr>
      <xdr:spPr>
        <a:xfrm>
          <a:off x="12514795" y="999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62807</xdr:rowOff>
    </xdr:from>
    <xdr:to>
      <xdr:col>85</xdr:col>
      <xdr:colOff>127000</xdr:colOff>
      <xdr:row>76</xdr:row>
      <xdr:rowOff>141804</xdr:rowOff>
    </xdr:to>
    <xdr:cxnSp macro="">
      <xdr:nvCxnSpPr>
        <xdr:cNvPr id="633" name="直線コネクタ 632"/>
        <xdr:cNvCxnSpPr/>
      </xdr:nvCxnSpPr>
      <xdr:spPr>
        <a:xfrm flipV="1">
          <a:off x="15481300" y="13093007"/>
          <a:ext cx="8382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141804</xdr:rowOff>
    </xdr:from>
    <xdr:to>
      <xdr:col>81</xdr:col>
      <xdr:colOff>50800</xdr:colOff>
      <xdr:row>78</xdr:row>
      <xdr:rowOff>71758</xdr:rowOff>
    </xdr:to>
    <xdr:cxnSp macro="">
      <xdr:nvCxnSpPr>
        <xdr:cNvPr id="636" name="直線コネクタ 635"/>
        <xdr:cNvCxnSpPr/>
      </xdr:nvCxnSpPr>
      <xdr:spPr>
        <a:xfrm flipV="1">
          <a:off x="14592300" y="13172004"/>
          <a:ext cx="889000" cy="2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71758</xdr:rowOff>
    </xdr:from>
    <xdr:to>
      <xdr:col>76</xdr:col>
      <xdr:colOff>114300</xdr:colOff>
      <xdr:row>79</xdr:row>
      <xdr:rowOff>19408</xdr:rowOff>
    </xdr:to>
    <xdr:cxnSp macro="">
      <xdr:nvCxnSpPr>
        <xdr:cNvPr id="639" name="直線コネクタ 638"/>
        <xdr:cNvCxnSpPr/>
      </xdr:nvCxnSpPr>
      <xdr:spPr>
        <a:xfrm flipV="1">
          <a:off x="13703300" y="13444858"/>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19408</xdr:rowOff>
    </xdr:from>
    <xdr:to>
      <xdr:col>71</xdr:col>
      <xdr:colOff>177800</xdr:colOff>
      <xdr:row>79</xdr:row>
      <xdr:rowOff>25930</xdr:rowOff>
    </xdr:to>
    <xdr:cxnSp macro="">
      <xdr:nvCxnSpPr>
        <xdr:cNvPr id="642" name="直線コネクタ 641"/>
        <xdr:cNvCxnSpPr/>
      </xdr:nvCxnSpPr>
      <xdr:spPr>
        <a:xfrm flipV="1">
          <a:off x="12814300" y="13563958"/>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12007</xdr:rowOff>
    </xdr:from>
    <xdr:to>
      <xdr:col>85</xdr:col>
      <xdr:colOff>177800</xdr:colOff>
      <xdr:row>76</xdr:row>
      <xdr:rowOff>113607</xdr:rowOff>
    </xdr:to>
    <xdr:sp macro="" textlink="">
      <xdr:nvSpPr>
        <xdr:cNvPr id="652" name="楕円 651"/>
        <xdr:cNvSpPr/>
      </xdr:nvSpPr>
      <xdr:spPr>
        <a:xfrm>
          <a:off x="16268700" y="130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34883</xdr:rowOff>
    </xdr:from>
    <xdr:ext cx="599010" cy="259045"/>
    <xdr:sp macro="" textlink="">
      <xdr:nvSpPr>
        <xdr:cNvPr id="653" name="災害復旧費該当値テキスト"/>
        <xdr:cNvSpPr txBox="1"/>
      </xdr:nvSpPr>
      <xdr:spPr>
        <a:xfrm>
          <a:off x="16370300" y="1289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91004</xdr:rowOff>
    </xdr:from>
    <xdr:to>
      <xdr:col>81</xdr:col>
      <xdr:colOff>101600</xdr:colOff>
      <xdr:row>77</xdr:row>
      <xdr:rowOff>21154</xdr:rowOff>
    </xdr:to>
    <xdr:sp macro="" textlink="">
      <xdr:nvSpPr>
        <xdr:cNvPr id="654" name="楕円 653"/>
        <xdr:cNvSpPr/>
      </xdr:nvSpPr>
      <xdr:spPr>
        <a:xfrm>
          <a:off x="15430500" y="131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37680</xdr:rowOff>
    </xdr:from>
    <xdr:ext cx="599010" cy="259045"/>
    <xdr:sp macro="" textlink="">
      <xdr:nvSpPr>
        <xdr:cNvPr id="655" name="テキスト ボックス 654"/>
        <xdr:cNvSpPr txBox="1"/>
      </xdr:nvSpPr>
      <xdr:spPr>
        <a:xfrm>
          <a:off x="15181795" y="1289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20958</xdr:rowOff>
    </xdr:from>
    <xdr:to>
      <xdr:col>76</xdr:col>
      <xdr:colOff>165100</xdr:colOff>
      <xdr:row>78</xdr:row>
      <xdr:rowOff>122558</xdr:rowOff>
    </xdr:to>
    <xdr:sp macro="" textlink="">
      <xdr:nvSpPr>
        <xdr:cNvPr id="656" name="楕円 655"/>
        <xdr:cNvSpPr/>
      </xdr:nvSpPr>
      <xdr:spPr>
        <a:xfrm>
          <a:off x="14541500" y="133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139085</xdr:rowOff>
    </xdr:from>
    <xdr:ext cx="534377" cy="259045"/>
    <xdr:sp macro="" textlink="">
      <xdr:nvSpPr>
        <xdr:cNvPr id="657" name="テキスト ボックス 656"/>
        <xdr:cNvSpPr txBox="1"/>
      </xdr:nvSpPr>
      <xdr:spPr>
        <a:xfrm>
          <a:off x="14325111" y="131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140058</xdr:rowOff>
    </xdr:from>
    <xdr:to>
      <xdr:col>72</xdr:col>
      <xdr:colOff>38100</xdr:colOff>
      <xdr:row>79</xdr:row>
      <xdr:rowOff>70208</xdr:rowOff>
    </xdr:to>
    <xdr:sp macro="" textlink="">
      <xdr:nvSpPr>
        <xdr:cNvPr id="658" name="楕円 657"/>
        <xdr:cNvSpPr/>
      </xdr:nvSpPr>
      <xdr:spPr>
        <a:xfrm>
          <a:off x="13652500" y="135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61335</xdr:rowOff>
    </xdr:from>
    <xdr:ext cx="534377" cy="259045"/>
    <xdr:sp macro="" textlink="">
      <xdr:nvSpPr>
        <xdr:cNvPr id="659" name="テキスト ボックス 658"/>
        <xdr:cNvSpPr txBox="1"/>
      </xdr:nvSpPr>
      <xdr:spPr>
        <a:xfrm>
          <a:off x="13436111" y="136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146580</xdr:rowOff>
    </xdr:from>
    <xdr:to>
      <xdr:col>67</xdr:col>
      <xdr:colOff>101600</xdr:colOff>
      <xdr:row>79</xdr:row>
      <xdr:rowOff>76730</xdr:rowOff>
    </xdr:to>
    <xdr:sp macro="" textlink="">
      <xdr:nvSpPr>
        <xdr:cNvPr id="660" name="楕円 659"/>
        <xdr:cNvSpPr/>
      </xdr:nvSpPr>
      <xdr:spPr>
        <a:xfrm>
          <a:off x="12763500" y="135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67857</xdr:rowOff>
    </xdr:from>
    <xdr:ext cx="469744" cy="259045"/>
    <xdr:sp macro="" textlink="">
      <xdr:nvSpPr>
        <xdr:cNvPr id="661" name="テキスト ボックス 660"/>
        <xdr:cNvSpPr txBox="1"/>
      </xdr:nvSpPr>
      <xdr:spPr>
        <a:xfrm>
          <a:off x="12579428" y="136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52795</xdr:rowOff>
    </xdr:from>
    <xdr:to>
      <xdr:col>85</xdr:col>
      <xdr:colOff>127000</xdr:colOff>
      <xdr:row>98</xdr:row>
      <xdr:rowOff>62004</xdr:rowOff>
    </xdr:to>
    <xdr:cxnSp macro="">
      <xdr:nvCxnSpPr>
        <xdr:cNvPr id="690" name="直線コネクタ 689"/>
        <xdr:cNvCxnSpPr/>
      </xdr:nvCxnSpPr>
      <xdr:spPr>
        <a:xfrm flipV="1">
          <a:off x="15481300" y="16854895"/>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62004</xdr:rowOff>
    </xdr:from>
    <xdr:to>
      <xdr:col>81</xdr:col>
      <xdr:colOff>50800</xdr:colOff>
      <xdr:row>98</xdr:row>
      <xdr:rowOff>95720</xdr:rowOff>
    </xdr:to>
    <xdr:cxnSp macro="">
      <xdr:nvCxnSpPr>
        <xdr:cNvPr id="693" name="直線コネクタ 692"/>
        <xdr:cNvCxnSpPr/>
      </xdr:nvCxnSpPr>
      <xdr:spPr>
        <a:xfrm flipV="1">
          <a:off x="14592300" y="16864104"/>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95720</xdr:rowOff>
    </xdr:from>
    <xdr:to>
      <xdr:col>76</xdr:col>
      <xdr:colOff>114300</xdr:colOff>
      <xdr:row>98</xdr:row>
      <xdr:rowOff>100352</xdr:rowOff>
    </xdr:to>
    <xdr:cxnSp macro="">
      <xdr:nvCxnSpPr>
        <xdr:cNvPr id="696" name="直線コネクタ 695"/>
        <xdr:cNvCxnSpPr/>
      </xdr:nvCxnSpPr>
      <xdr:spPr>
        <a:xfrm flipV="1">
          <a:off x="13703300" y="16897820"/>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100352</xdr:rowOff>
    </xdr:from>
    <xdr:to>
      <xdr:col>71</xdr:col>
      <xdr:colOff>177800</xdr:colOff>
      <xdr:row>98</xdr:row>
      <xdr:rowOff>101609</xdr:rowOff>
    </xdr:to>
    <xdr:cxnSp macro="">
      <xdr:nvCxnSpPr>
        <xdr:cNvPr id="699" name="直線コネクタ 698"/>
        <xdr:cNvCxnSpPr/>
      </xdr:nvCxnSpPr>
      <xdr:spPr>
        <a:xfrm flipV="1">
          <a:off x="12814300" y="1690245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1995</xdr:rowOff>
    </xdr:from>
    <xdr:to>
      <xdr:col>85</xdr:col>
      <xdr:colOff>177800</xdr:colOff>
      <xdr:row>98</xdr:row>
      <xdr:rowOff>103595</xdr:rowOff>
    </xdr:to>
    <xdr:sp macro="" textlink="">
      <xdr:nvSpPr>
        <xdr:cNvPr id="709" name="楕円 708"/>
        <xdr:cNvSpPr/>
      </xdr:nvSpPr>
      <xdr:spPr>
        <a:xfrm>
          <a:off x="16268700" y="168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88372</xdr:rowOff>
    </xdr:from>
    <xdr:ext cx="534377" cy="259045"/>
    <xdr:sp macro="" textlink="">
      <xdr:nvSpPr>
        <xdr:cNvPr id="710" name="公債費該当値テキスト"/>
        <xdr:cNvSpPr txBox="1"/>
      </xdr:nvSpPr>
      <xdr:spPr>
        <a:xfrm>
          <a:off x="16370300" y="167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11204</xdr:rowOff>
    </xdr:from>
    <xdr:to>
      <xdr:col>81</xdr:col>
      <xdr:colOff>101600</xdr:colOff>
      <xdr:row>98</xdr:row>
      <xdr:rowOff>112804</xdr:rowOff>
    </xdr:to>
    <xdr:sp macro="" textlink="">
      <xdr:nvSpPr>
        <xdr:cNvPr id="711" name="楕円 710"/>
        <xdr:cNvSpPr/>
      </xdr:nvSpPr>
      <xdr:spPr>
        <a:xfrm>
          <a:off x="15430500" y="168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103931</xdr:rowOff>
    </xdr:from>
    <xdr:ext cx="534377" cy="259045"/>
    <xdr:sp macro="" textlink="">
      <xdr:nvSpPr>
        <xdr:cNvPr id="712" name="テキスト ボックス 711"/>
        <xdr:cNvSpPr txBox="1"/>
      </xdr:nvSpPr>
      <xdr:spPr>
        <a:xfrm>
          <a:off x="15214111" y="169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44920</xdr:rowOff>
    </xdr:from>
    <xdr:to>
      <xdr:col>76</xdr:col>
      <xdr:colOff>165100</xdr:colOff>
      <xdr:row>98</xdr:row>
      <xdr:rowOff>146520</xdr:rowOff>
    </xdr:to>
    <xdr:sp macro="" textlink="">
      <xdr:nvSpPr>
        <xdr:cNvPr id="713" name="楕円 712"/>
        <xdr:cNvSpPr/>
      </xdr:nvSpPr>
      <xdr:spPr>
        <a:xfrm>
          <a:off x="14541500" y="168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137647</xdr:rowOff>
    </xdr:from>
    <xdr:ext cx="534377" cy="259045"/>
    <xdr:sp macro="" textlink="">
      <xdr:nvSpPr>
        <xdr:cNvPr id="714" name="テキスト ボックス 713"/>
        <xdr:cNvSpPr txBox="1"/>
      </xdr:nvSpPr>
      <xdr:spPr>
        <a:xfrm>
          <a:off x="14325111" y="169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49552</xdr:rowOff>
    </xdr:from>
    <xdr:to>
      <xdr:col>72</xdr:col>
      <xdr:colOff>38100</xdr:colOff>
      <xdr:row>98</xdr:row>
      <xdr:rowOff>151152</xdr:rowOff>
    </xdr:to>
    <xdr:sp macro="" textlink="">
      <xdr:nvSpPr>
        <xdr:cNvPr id="715" name="楕円 714"/>
        <xdr:cNvSpPr/>
      </xdr:nvSpPr>
      <xdr:spPr>
        <a:xfrm>
          <a:off x="13652500" y="168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142279</xdr:rowOff>
    </xdr:from>
    <xdr:ext cx="534377" cy="259045"/>
    <xdr:sp macro="" textlink="">
      <xdr:nvSpPr>
        <xdr:cNvPr id="716" name="テキスト ボックス 715"/>
        <xdr:cNvSpPr txBox="1"/>
      </xdr:nvSpPr>
      <xdr:spPr>
        <a:xfrm>
          <a:off x="13436111" y="16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50809</xdr:rowOff>
    </xdr:from>
    <xdr:to>
      <xdr:col>67</xdr:col>
      <xdr:colOff>101600</xdr:colOff>
      <xdr:row>98</xdr:row>
      <xdr:rowOff>152409</xdr:rowOff>
    </xdr:to>
    <xdr:sp macro="" textlink="">
      <xdr:nvSpPr>
        <xdr:cNvPr id="717" name="楕円 716"/>
        <xdr:cNvSpPr/>
      </xdr:nvSpPr>
      <xdr:spPr>
        <a:xfrm>
          <a:off x="12763500" y="168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143536</xdr:rowOff>
    </xdr:from>
    <xdr:ext cx="534377" cy="259045"/>
    <xdr:sp macro="" textlink="">
      <xdr:nvSpPr>
        <xdr:cNvPr id="718" name="テキスト ボックス 717"/>
        <xdr:cNvSpPr txBox="1"/>
      </xdr:nvSpPr>
      <xdr:spPr>
        <a:xfrm>
          <a:off x="12547111" y="169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52,415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200,354</a:t>
          </a:r>
          <a:r>
            <a:rPr kumimoji="1" lang="ja-JP" altLang="en-US" sz="1300">
              <a:latin typeface="ＭＳ Ｐゴシック" panose="020B0600070205080204" pitchFamily="50" charset="-128"/>
              <a:ea typeface="ＭＳ Ｐゴシック" panose="020B0600070205080204" pitchFamily="50" charset="-128"/>
            </a:rPr>
            <a:t>円となっている。財政調整基金積立額の減少等が要因となっている。</a:t>
          </a:r>
        </a:p>
        <a:p>
          <a:r>
            <a:rPr kumimoji="1" lang="ja-JP" altLang="en-US" sz="1300">
              <a:latin typeface="ＭＳ Ｐゴシック" panose="020B0600070205080204" pitchFamily="50" charset="-128"/>
              <a:ea typeface="ＭＳ Ｐゴシック" panose="020B0600070205080204" pitchFamily="50" charset="-128"/>
            </a:rPr>
            <a:t>・衛生費は、前年度に比べ住民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58,273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70,704</a:t>
          </a:r>
          <a:r>
            <a:rPr kumimoji="1" lang="ja-JP" altLang="en-US" sz="1300">
              <a:latin typeface="ＭＳ Ｐゴシック" panose="020B0600070205080204" pitchFamily="50" charset="-128"/>
              <a:ea typeface="ＭＳ Ｐゴシック" panose="020B0600070205080204" pitchFamily="50" charset="-128"/>
            </a:rPr>
            <a:t>円となっている。前年度実施した災害ごみ関係の委託料、被災家屋の解体等の事業費の減少等が要因となっている。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20,487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28,862</a:t>
          </a:r>
          <a:r>
            <a:rPr kumimoji="1" lang="ja-JP" altLang="en-US" sz="1300">
              <a:latin typeface="ＭＳ Ｐゴシック" panose="020B0600070205080204" pitchFamily="50" charset="-128"/>
              <a:ea typeface="ＭＳ Ｐゴシック" panose="020B0600070205080204" pitchFamily="50" charset="-128"/>
            </a:rPr>
            <a:t>円となっている。これは、新型コロナウイルス感染症対策のための商品券交付事業を行ったことが主な要因となっている。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・土木費は、前年度に比べ住民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93,218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183,871</a:t>
          </a:r>
          <a:r>
            <a:rPr kumimoji="1" lang="ja-JP" altLang="en-US" sz="1300">
              <a:latin typeface="ＭＳ Ｐゴシック" panose="020B0600070205080204" pitchFamily="50" charset="-128"/>
              <a:ea typeface="ＭＳ Ｐゴシック" panose="020B0600070205080204" pitchFamily="50" charset="-128"/>
            </a:rPr>
            <a:t>円となっている。これは、継続事業の道路改良事業に加え、橋梁補修補強事業や宅地造成事業、災害公営住宅整備事業を実施したことが要因となっている。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・消防費は、前年度に比べ住民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36,401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78,497</a:t>
          </a:r>
          <a:r>
            <a:rPr kumimoji="1" lang="ja-JP" altLang="en-US" sz="1300">
              <a:latin typeface="ＭＳ Ｐゴシック" panose="020B0600070205080204" pitchFamily="50" charset="-128"/>
              <a:ea typeface="ＭＳ Ｐゴシック" panose="020B0600070205080204" pitchFamily="50" charset="-128"/>
            </a:rPr>
            <a:t>円となっている。これは、防災行政無線等整備事業を実施したことが要因となっている。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・教育費は、前年度に比べ住民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42,280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59,179</a:t>
          </a:r>
          <a:r>
            <a:rPr kumimoji="1" lang="ja-JP" altLang="en-US" sz="1300">
              <a:latin typeface="ＭＳ Ｐゴシック" panose="020B0600070205080204" pitchFamily="50" charset="-128"/>
              <a:ea typeface="ＭＳ Ｐゴシック" panose="020B0600070205080204" pitchFamily="50" charset="-128"/>
            </a:rPr>
            <a:t>円となっている。これは、前年度実施した新型コロナウイルス感染症対策のための総合体育館改修事業の減少等が要因となっている。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・災害復旧費は、前年度に比べ住民１人当たり</a:t>
          </a:r>
          <a:r>
            <a:rPr kumimoji="1" lang="en-US" altLang="ja-JP" sz="1300">
              <a:latin typeface="ＭＳ Ｐゴシック" panose="020B0600070205080204" pitchFamily="50" charset="-128"/>
              <a:ea typeface="ＭＳ Ｐゴシック" panose="020B0600070205080204" pitchFamily="50" charset="-128"/>
            </a:rPr>
            <a:t>41,468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260,364</a:t>
          </a:r>
          <a:r>
            <a:rPr kumimoji="1" lang="ja-JP" altLang="en-US" sz="1300">
              <a:latin typeface="ＭＳ Ｐゴシック" panose="020B0600070205080204" pitchFamily="50" charset="-128"/>
              <a:ea typeface="ＭＳ Ｐゴシック" panose="020B0600070205080204" pitchFamily="50" charset="-128"/>
            </a:rPr>
            <a:t>円となっている。これは、依然として令和２年７月豪雨の災害復旧事業が継続している事に加え、台風１４号被災による災害復旧事業費の増加が要因となっている。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財政調整基金を取り崩して財政運営を行っていた。令和２年７月豪雨災害や新型コロナウイルス感染症の影響で本来予定していた事業が実施できないなか、甚災害指定による国庫負担金等の補助率増加や新型コロナウイルス感染症対応臨時交付金、地方交付税等の増により、一般財源の持ち出しが少なくなった。令和４年度は利子分以外の財政調整基金積立を行っておらず、実質単年度収支は増加して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全ての会計で赤字額は発生していないが、簡易水道特別会計と農業集落排水特別会計は一般会計からの繰出金に依存している状況が続いている。</a:t>
          </a:r>
        </a:p>
        <a:p>
          <a:r>
            <a:rPr kumimoji="1" lang="ja-JP" altLang="en-US" sz="1400">
              <a:latin typeface="ＭＳ ゴシック" pitchFamily="49" charset="-128"/>
              <a:ea typeface="ＭＳ ゴシック" pitchFamily="49" charset="-128"/>
            </a:rPr>
            <a:t>　今後、簡易水道の工事にかかる起債償還額が増加するとともに、簡易水道特別会計と農業集落排水特別会計における災害復旧事業債や公営企業適用債償還にかかる繰出金も増加する見込みである。</a:t>
          </a:r>
        </a:p>
        <a:p>
          <a:r>
            <a:rPr kumimoji="1" lang="ja-JP" altLang="en-US" sz="1400">
              <a:latin typeface="ＭＳ ゴシック" pitchFamily="49" charset="-128"/>
              <a:ea typeface="ＭＳ ゴシック" pitchFamily="49" charset="-128"/>
            </a:rPr>
            <a:t>　公営企業会計適用もふまえ、簡易水道特別会計、農業集落排水特別会計共に、独立採算の原則に立ち返り、健全化を図る必要がある。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3" sqref="B3:K5"/>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5847424</v>
      </c>
      <c r="BO4" s="371"/>
      <c r="BP4" s="371"/>
      <c r="BQ4" s="371"/>
      <c r="BR4" s="371"/>
      <c r="BS4" s="371"/>
      <c r="BT4" s="371"/>
      <c r="BU4" s="372"/>
      <c r="BV4" s="370">
        <v>5601085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5358298</v>
      </c>
      <c r="BO5" s="408"/>
      <c r="BP5" s="408"/>
      <c r="BQ5" s="408"/>
      <c r="BR5" s="408"/>
      <c r="BS5" s="408"/>
      <c r="BT5" s="408"/>
      <c r="BU5" s="409"/>
      <c r="BV5" s="407">
        <v>5357601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86.8</v>
      </c>
      <c r="CU5" s="405"/>
      <c r="CV5" s="405"/>
      <c r="CW5" s="405"/>
      <c r="CX5" s="405"/>
      <c r="CY5" s="405"/>
      <c r="CZ5" s="405"/>
      <c r="DA5" s="406"/>
      <c r="DB5" s="404">
        <v>83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489126</v>
      </c>
      <c r="BO6" s="408"/>
      <c r="BP6" s="408"/>
      <c r="BQ6" s="408"/>
      <c r="BR6" s="408"/>
      <c r="BS6" s="408"/>
      <c r="BT6" s="408"/>
      <c r="BU6" s="409"/>
      <c r="BV6" s="407">
        <v>243484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87.5</v>
      </c>
      <c r="CU6" s="445"/>
      <c r="CV6" s="445"/>
      <c r="CW6" s="445"/>
      <c r="CX6" s="445"/>
      <c r="CY6" s="445"/>
      <c r="CZ6" s="445"/>
      <c r="DA6" s="446"/>
      <c r="DB6" s="444">
        <v>84.9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207693</v>
      </c>
      <c r="BO7" s="408"/>
      <c r="BP7" s="408"/>
      <c r="BQ7" s="408"/>
      <c r="BR7" s="408"/>
      <c r="BS7" s="408"/>
      <c r="BT7" s="408"/>
      <c r="BU7" s="409"/>
      <c r="BV7" s="407">
        <v>240874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2410940</v>
      </c>
      <c r="CU7" s="408"/>
      <c r="CV7" s="408"/>
      <c r="CW7" s="408"/>
      <c r="CX7" s="408"/>
      <c r="CY7" s="408"/>
      <c r="CZ7" s="408"/>
      <c r="DA7" s="409"/>
      <c r="DB7" s="407">
        <v>2453131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281433</v>
      </c>
      <c r="BO8" s="408"/>
      <c r="BP8" s="408"/>
      <c r="BQ8" s="408"/>
      <c r="BR8" s="408"/>
      <c r="BS8" s="408"/>
      <c r="BT8" s="408"/>
      <c r="BU8" s="409"/>
      <c r="BV8" s="407">
        <v>2610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v>
      </c>
      <c r="CU8" s="448"/>
      <c r="CV8" s="448"/>
      <c r="CW8" s="448"/>
      <c r="CX8" s="448"/>
      <c r="CY8" s="448"/>
      <c r="CZ8" s="448"/>
      <c r="DA8" s="449"/>
      <c r="DB8" s="447">
        <v>0.2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4070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278823</v>
      </c>
      <c r="BO9" s="408"/>
      <c r="BP9" s="408"/>
      <c r="BQ9" s="408"/>
      <c r="BR9" s="408"/>
      <c r="BS9" s="408"/>
      <c r="BT9" s="408"/>
      <c r="BU9" s="409"/>
      <c r="BV9" s="407">
        <v>-134468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9.4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4468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2050</v>
      </c>
      <c r="BO10" s="408"/>
      <c r="BP10" s="408"/>
      <c r="BQ10" s="408"/>
      <c r="BR10" s="408"/>
      <c r="BS10" s="408"/>
      <c r="BT10" s="408"/>
      <c r="BU10" s="409"/>
      <c r="BV10" s="407">
        <v>306381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4095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20636</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4075</v>
      </c>
      <c r="S13" s="492"/>
      <c r="T13" s="492"/>
      <c r="U13" s="492"/>
      <c r="V13" s="493"/>
      <c r="W13" s="423" t="s">
        <v>142</v>
      </c>
      <c r="X13" s="424"/>
      <c r="Y13" s="424"/>
      <c r="Z13" s="424"/>
      <c r="AA13" s="424"/>
      <c r="AB13" s="414"/>
      <c r="AC13" s="458">
        <v>409</v>
      </c>
      <c r="AD13" s="459"/>
      <c r="AE13" s="459"/>
      <c r="AF13" s="459"/>
      <c r="AG13" s="501"/>
      <c r="AH13" s="458">
        <v>549</v>
      </c>
      <c r="AI13" s="459"/>
      <c r="AJ13" s="459"/>
      <c r="AK13" s="459"/>
      <c r="AL13" s="460"/>
      <c r="AM13" s="436" t="s">
        <v>143</v>
      </c>
      <c r="AN13" s="437"/>
      <c r="AO13" s="437"/>
      <c r="AP13" s="437"/>
      <c r="AQ13" s="437"/>
      <c r="AR13" s="437"/>
      <c r="AS13" s="437"/>
      <c r="AT13" s="438"/>
      <c r="AU13" s="439" t="s">
        <v>137</v>
      </c>
      <c r="AV13" s="440"/>
      <c r="AW13" s="440"/>
      <c r="AX13" s="440"/>
      <c r="AY13" s="441" t="s">
        <v>144</v>
      </c>
      <c r="AZ13" s="442"/>
      <c r="BA13" s="442"/>
      <c r="BB13" s="442"/>
      <c r="BC13" s="442"/>
      <c r="BD13" s="442"/>
      <c r="BE13" s="442"/>
      <c r="BF13" s="442"/>
      <c r="BG13" s="442"/>
      <c r="BH13" s="442"/>
      <c r="BI13" s="442"/>
      <c r="BJ13" s="442"/>
      <c r="BK13" s="442"/>
      <c r="BL13" s="442"/>
      <c r="BM13" s="443"/>
      <c r="BN13" s="407">
        <v>260237</v>
      </c>
      <c r="BO13" s="408"/>
      <c r="BP13" s="408"/>
      <c r="BQ13" s="408"/>
      <c r="BR13" s="408"/>
      <c r="BS13" s="408"/>
      <c r="BT13" s="408"/>
      <c r="BU13" s="409"/>
      <c r="BV13" s="407">
        <v>171913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4179</v>
      </c>
      <c r="S14" s="492"/>
      <c r="T14" s="492"/>
      <c r="U14" s="492"/>
      <c r="V14" s="493"/>
      <c r="W14" s="397"/>
      <c r="X14" s="398"/>
      <c r="Y14" s="398"/>
      <c r="Z14" s="398"/>
      <c r="AA14" s="398"/>
      <c r="AB14" s="387"/>
      <c r="AC14" s="494">
        <v>21.7</v>
      </c>
      <c r="AD14" s="495"/>
      <c r="AE14" s="495"/>
      <c r="AF14" s="495"/>
      <c r="AG14" s="496"/>
      <c r="AH14" s="494">
        <v>24.3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4160</v>
      </c>
      <c r="S15" s="492"/>
      <c r="T15" s="492"/>
      <c r="U15" s="492"/>
      <c r="V15" s="493"/>
      <c r="W15" s="423" t="s">
        <v>148</v>
      </c>
      <c r="X15" s="424"/>
      <c r="Y15" s="424"/>
      <c r="Z15" s="424"/>
      <c r="AA15" s="424"/>
      <c r="AB15" s="414"/>
      <c r="AC15" s="458">
        <v>455</v>
      </c>
      <c r="AD15" s="459"/>
      <c r="AE15" s="459"/>
      <c r="AF15" s="459"/>
      <c r="AG15" s="501"/>
      <c r="AH15" s="458">
        <v>513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455146</v>
      </c>
      <c r="BO15" s="371"/>
      <c r="BP15" s="371"/>
      <c r="BQ15" s="371"/>
      <c r="BR15" s="371"/>
      <c r="BS15" s="371"/>
      <c r="BT15" s="371"/>
      <c r="BU15" s="372"/>
      <c r="BV15" s="370">
        <v>437401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24.2</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2284904</v>
      </c>
      <c r="BO16" s="408"/>
      <c r="BP16" s="408"/>
      <c r="BQ16" s="408"/>
      <c r="BR16" s="408"/>
      <c r="BS16" s="408"/>
      <c r="BT16" s="408"/>
      <c r="BU16" s="409"/>
      <c r="BV16" s="407">
        <v>2271733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1019</v>
      </c>
      <c r="AD17" s="459"/>
      <c r="AE17" s="459"/>
      <c r="AF17" s="459"/>
      <c r="AG17" s="501"/>
      <c r="AH17" s="458">
        <v>1198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561665</v>
      </c>
      <c r="BO17" s="408"/>
      <c r="BP17" s="408"/>
      <c r="BQ17" s="408"/>
      <c r="BR17" s="408"/>
      <c r="BS17" s="408"/>
      <c r="BT17" s="408"/>
      <c r="BU17" s="409"/>
      <c r="BV17" s="407">
        <v>541270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94.54</v>
      </c>
      <c r="M18" s="534"/>
      <c r="N18" s="534"/>
      <c r="O18" s="534"/>
      <c r="P18" s="534"/>
      <c r="Q18" s="534"/>
      <c r="R18" s="535"/>
      <c r="S18" s="535"/>
      <c r="T18" s="535"/>
      <c r="U18" s="535"/>
      <c r="V18" s="536"/>
      <c r="W18" s="425"/>
      <c r="X18" s="426"/>
      <c r="Y18" s="426"/>
      <c r="Z18" s="426"/>
      <c r="AA18" s="426"/>
      <c r="AB18" s="417"/>
      <c r="AC18" s="537">
        <v>54.1</v>
      </c>
      <c r="AD18" s="538"/>
      <c r="AE18" s="538"/>
      <c r="AF18" s="538"/>
      <c r="AG18" s="539"/>
      <c r="AH18" s="537">
        <v>53</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2099006</v>
      </c>
      <c r="BO18" s="408"/>
      <c r="BP18" s="408"/>
      <c r="BQ18" s="408"/>
      <c r="BR18" s="408"/>
      <c r="BS18" s="408"/>
      <c r="BT18" s="408"/>
      <c r="BU18" s="409"/>
      <c r="BV18" s="407">
        <v>2043718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43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3252151</v>
      </c>
      <c r="BO19" s="408"/>
      <c r="BP19" s="408"/>
      <c r="BQ19" s="408"/>
      <c r="BR19" s="408"/>
      <c r="BS19" s="408"/>
      <c r="BT19" s="408"/>
      <c r="BU19" s="409"/>
      <c r="BV19" s="407">
        <v>3404227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1466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3617300</v>
      </c>
      <c r="BO22" s="371"/>
      <c r="BP22" s="371"/>
      <c r="BQ22" s="371"/>
      <c r="BR22" s="371"/>
      <c r="BS22" s="371"/>
      <c r="BT22" s="371"/>
      <c r="BU22" s="372"/>
      <c r="BV22" s="370">
        <v>3398584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3085256</v>
      </c>
      <c r="BO23" s="408"/>
      <c r="BP23" s="408"/>
      <c r="BQ23" s="408"/>
      <c r="BR23" s="408"/>
      <c r="BS23" s="408"/>
      <c r="BT23" s="408"/>
      <c r="BU23" s="409"/>
      <c r="BV23" s="407">
        <v>2847680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6820</v>
      </c>
      <c r="R24" s="459"/>
      <c r="S24" s="459"/>
      <c r="T24" s="459"/>
      <c r="U24" s="459"/>
      <c r="V24" s="501"/>
      <c r="W24" s="553"/>
      <c r="X24" s="554"/>
      <c r="Y24" s="555"/>
      <c r="Z24" s="457" t="s">
        <v>172</v>
      </c>
      <c r="AA24" s="437"/>
      <c r="AB24" s="437"/>
      <c r="AC24" s="437"/>
      <c r="AD24" s="437"/>
      <c r="AE24" s="437"/>
      <c r="AF24" s="437"/>
      <c r="AG24" s="438"/>
      <c r="AH24" s="458">
        <v>62</v>
      </c>
      <c r="AI24" s="459"/>
      <c r="AJ24" s="459"/>
      <c r="AK24" s="459"/>
      <c r="AL24" s="501"/>
      <c r="AM24" s="458">
        <v>173352</v>
      </c>
      <c r="AN24" s="459"/>
      <c r="AO24" s="459"/>
      <c r="AP24" s="459"/>
      <c r="AQ24" s="459"/>
      <c r="AR24" s="501"/>
      <c r="AS24" s="458">
        <v>2796</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2492256</v>
      </c>
      <c r="BO24" s="408"/>
      <c r="BP24" s="408"/>
      <c r="BQ24" s="408"/>
      <c r="BR24" s="408"/>
      <c r="BS24" s="408"/>
      <c r="BT24" s="408"/>
      <c r="BU24" s="409"/>
      <c r="BV24" s="407">
        <v>2152686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5660</v>
      </c>
      <c r="R25" s="459"/>
      <c r="S25" s="459"/>
      <c r="T25" s="459"/>
      <c r="U25" s="459"/>
      <c r="V25" s="501"/>
      <c r="W25" s="553"/>
      <c r="X25" s="554"/>
      <c r="Y25" s="555"/>
      <c r="Z25" s="457" t="s">
        <v>175</v>
      </c>
      <c r="AA25" s="437"/>
      <c r="AB25" s="437"/>
      <c r="AC25" s="437"/>
      <c r="AD25" s="437"/>
      <c r="AE25" s="437"/>
      <c r="AF25" s="437"/>
      <c r="AG25" s="438"/>
      <c r="AH25" s="458" t="s">
        <v>140</v>
      </c>
      <c r="AI25" s="459"/>
      <c r="AJ25" s="459"/>
      <c r="AK25" s="459"/>
      <c r="AL25" s="501"/>
      <c r="AM25" s="458" t="s">
        <v>131</v>
      </c>
      <c r="AN25" s="459"/>
      <c r="AO25" s="459"/>
      <c r="AP25" s="459"/>
      <c r="AQ25" s="459"/>
      <c r="AR25" s="501"/>
      <c r="AS25" s="458" t="s">
        <v>131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72638</v>
      </c>
      <c r="BO25" s="371"/>
      <c r="BP25" s="371"/>
      <c r="BQ25" s="371"/>
      <c r="BR25" s="371"/>
      <c r="BS25" s="371"/>
      <c r="BT25" s="371"/>
      <c r="BU25" s="372"/>
      <c r="BV25" s="370">
        <v>68368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5060</v>
      </c>
      <c r="R26" s="459"/>
      <c r="S26" s="459"/>
      <c r="T26" s="459"/>
      <c r="U26" s="459"/>
      <c r="V26" s="501"/>
      <c r="W26" s="553"/>
      <c r="X26" s="554"/>
      <c r="Y26" s="555"/>
      <c r="Z26" s="457" t="s">
        <v>178</v>
      </c>
      <c r="AA26" s="559"/>
      <c r="AB26" s="559"/>
      <c r="AC26" s="559"/>
      <c r="AD26" s="559"/>
      <c r="AE26" s="559"/>
      <c r="AF26" s="559"/>
      <c r="AG26" s="560"/>
      <c r="AH26" s="458" t="s">
        <v>140</v>
      </c>
      <c r="AI26" s="459"/>
      <c r="AJ26" s="459"/>
      <c r="AK26" s="459"/>
      <c r="AL26" s="501"/>
      <c r="AM26" s="458" t="s">
        <v>140</v>
      </c>
      <c r="AN26" s="459"/>
      <c r="AO26" s="459"/>
      <c r="AP26" s="459"/>
      <c r="AQ26" s="459"/>
      <c r="AR26" s="501"/>
      <c r="AS26" s="458" t="s">
        <v>131</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2810</v>
      </c>
      <c r="R27" s="459"/>
      <c r="S27" s="459"/>
      <c r="T27" s="459"/>
      <c r="U27" s="459"/>
      <c r="V27" s="501"/>
      <c r="W27" s="553"/>
      <c r="X27" s="554"/>
      <c r="Y27" s="555"/>
      <c r="Z27" s="457" t="s">
        <v>181</v>
      </c>
      <c r="AA27" s="437"/>
      <c r="AB27" s="437"/>
      <c r="AC27" s="437"/>
      <c r="AD27" s="437"/>
      <c r="AE27" s="437"/>
      <c r="AF27" s="437"/>
      <c r="AG27" s="438"/>
      <c r="AH27" s="458" t="s">
        <v>140</v>
      </c>
      <c r="AI27" s="459"/>
      <c r="AJ27" s="459"/>
      <c r="AK27" s="459"/>
      <c r="AL27" s="501"/>
      <c r="AM27" s="458" t="s">
        <v>131</v>
      </c>
      <c r="AN27" s="459"/>
      <c r="AO27" s="459"/>
      <c r="AP27" s="459"/>
      <c r="AQ27" s="459"/>
      <c r="AR27" s="501"/>
      <c r="AS27" s="458" t="s">
        <v>131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75718</v>
      </c>
      <c r="BO27" s="530"/>
      <c r="BP27" s="530"/>
      <c r="BQ27" s="530"/>
      <c r="BR27" s="530"/>
      <c r="BS27" s="530"/>
      <c r="BT27" s="530"/>
      <c r="BU27" s="531"/>
      <c r="BV27" s="529">
        <v>75717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2320</v>
      </c>
      <c r="R28" s="459"/>
      <c r="S28" s="459"/>
      <c r="T28" s="459"/>
      <c r="U28" s="459"/>
      <c r="V28" s="501"/>
      <c r="W28" s="553"/>
      <c r="X28" s="554"/>
      <c r="Y28" s="555"/>
      <c r="Z28" s="457" t="s">
        <v>184</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1597559</v>
      </c>
      <c r="BO28" s="371"/>
      <c r="BP28" s="371"/>
      <c r="BQ28" s="371"/>
      <c r="BR28" s="371"/>
      <c r="BS28" s="371"/>
      <c r="BT28" s="371"/>
      <c r="BU28" s="372"/>
      <c r="BV28" s="370">
        <v>1616145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8</v>
      </c>
      <c r="M29" s="459"/>
      <c r="N29" s="459"/>
      <c r="O29" s="459"/>
      <c r="P29" s="501"/>
      <c r="Q29" s="458">
        <v>2110</v>
      </c>
      <c r="R29" s="459"/>
      <c r="S29" s="459"/>
      <c r="T29" s="459"/>
      <c r="U29" s="459"/>
      <c r="V29" s="501"/>
      <c r="W29" s="556"/>
      <c r="X29" s="557"/>
      <c r="Y29" s="558"/>
      <c r="Z29" s="457" t="s">
        <v>187</v>
      </c>
      <c r="AA29" s="437"/>
      <c r="AB29" s="437"/>
      <c r="AC29" s="437"/>
      <c r="AD29" s="437"/>
      <c r="AE29" s="437"/>
      <c r="AF29" s="437"/>
      <c r="AG29" s="438"/>
      <c r="AH29" s="458">
        <v>62</v>
      </c>
      <c r="AI29" s="459"/>
      <c r="AJ29" s="459"/>
      <c r="AK29" s="459"/>
      <c r="AL29" s="501"/>
      <c r="AM29" s="458">
        <v>173352</v>
      </c>
      <c r="AN29" s="459"/>
      <c r="AO29" s="459"/>
      <c r="AP29" s="459"/>
      <c r="AQ29" s="459"/>
      <c r="AR29" s="501"/>
      <c r="AS29" s="458">
        <v>2796</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63828</v>
      </c>
      <c r="BO29" s="408"/>
      <c r="BP29" s="408"/>
      <c r="BQ29" s="408"/>
      <c r="BR29" s="408"/>
      <c r="BS29" s="408"/>
      <c r="BT29" s="408"/>
      <c r="BU29" s="409"/>
      <c r="BV29" s="407">
        <v>51639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92.8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515912</v>
      </c>
      <c r="BO30" s="530"/>
      <c r="BP30" s="530"/>
      <c r="BQ30" s="530"/>
      <c r="BR30" s="530"/>
      <c r="BS30" s="530"/>
      <c r="BT30" s="530"/>
      <c r="BU30" s="531"/>
      <c r="BV30" s="529">
        <v>477060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相良村国民健康保険特別会計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相良村簡易水道特別会計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株式会社　さがら</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相良村介護保険特別会計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相良村農業集落排水特別会計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人吉下球磨消防組合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くま川鉄道　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相良村後期高齢者医療特別会計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人吉球磨広域行政組合（一般会計）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人吉球磨広域行政組合（人吉球磨ふるさと市町村圏特別会計）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人吉球磨広域行政組合（特別養護老人ホーム会計）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GL5TWfcrgAgY7DE+hhudX+xOmthqeMbEOUwG2aKUCK38m9Ii58EAWwtbq5lDTHtVCwO3bAUp9uoT+/pmst8g==" saltValue="T+dQX29R0MwmVpOMyj4E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51" t="s">
        <v>552</v>
      </c>
      <c r="D34" s="1151"/>
      <c r="E34" s="1152"/>
      <c r="F34" s="32">
        <v>4.04</v>
      </c>
      <c r="G34" s="33">
        <v>5.12</v>
      </c>
      <c r="H34" s="33">
        <v>6.25</v>
      </c>
      <c r="I34" s="33">
        <v>0.1</v>
      </c>
      <c r="J34" s="34">
        <v>11.96</v>
      </c>
      <c r="K34" s="22"/>
      <c r="L34" s="22"/>
      <c r="M34" s="22"/>
      <c r="N34" s="22"/>
      <c r="O34" s="22"/>
      <c r="P34" s="22"/>
    </row>
    <row r="35" spans="1:16" ht="39" customHeight="1" x14ac:dyDescent="0.2">
      <c r="A35" s="22"/>
      <c r="B35" s="35"/>
      <c r="C35" s="1145" t="s">
        <v>553</v>
      </c>
      <c r="D35" s="1146"/>
      <c r="E35" s="1147"/>
      <c r="F35" s="36">
        <v>3.18</v>
      </c>
      <c r="G35" s="37">
        <v>2.2999999999999998</v>
      </c>
      <c r="H35" s="37">
        <v>2.0299999999999998</v>
      </c>
      <c r="I35" s="37">
        <v>2.04</v>
      </c>
      <c r="J35" s="38">
        <v>3.08</v>
      </c>
      <c r="K35" s="22"/>
      <c r="L35" s="22"/>
      <c r="M35" s="22"/>
      <c r="N35" s="22"/>
      <c r="O35" s="22"/>
      <c r="P35" s="22"/>
    </row>
    <row r="36" spans="1:16" ht="39" customHeight="1" x14ac:dyDescent="0.2">
      <c r="A36" s="22"/>
      <c r="B36" s="35"/>
      <c r="C36" s="1145" t="s">
        <v>554</v>
      </c>
      <c r="D36" s="1146"/>
      <c r="E36" s="1147"/>
      <c r="F36" s="36">
        <v>1.24</v>
      </c>
      <c r="G36" s="37">
        <v>2.08</v>
      </c>
      <c r="H36" s="37">
        <v>1.58</v>
      </c>
      <c r="I36" s="37">
        <v>1.17</v>
      </c>
      <c r="J36" s="38">
        <v>0.96</v>
      </c>
      <c r="K36" s="22"/>
      <c r="L36" s="22"/>
      <c r="M36" s="22"/>
      <c r="N36" s="22"/>
      <c r="O36" s="22"/>
      <c r="P36" s="22"/>
    </row>
    <row r="37" spans="1:16" ht="39" customHeight="1" x14ac:dyDescent="0.2">
      <c r="A37" s="22"/>
      <c r="B37" s="35"/>
      <c r="C37" s="1145" t="s">
        <v>555</v>
      </c>
      <c r="D37" s="1146"/>
      <c r="E37" s="1147"/>
      <c r="F37" s="36">
        <v>0.22</v>
      </c>
      <c r="G37" s="37">
        <v>0.21</v>
      </c>
      <c r="H37" s="37">
        <v>0.02</v>
      </c>
      <c r="I37" s="37">
        <v>0.1</v>
      </c>
      <c r="J37" s="38">
        <v>0.37</v>
      </c>
      <c r="K37" s="22"/>
      <c r="L37" s="22"/>
      <c r="M37" s="22"/>
      <c r="N37" s="22"/>
      <c r="O37" s="22"/>
      <c r="P37" s="22"/>
    </row>
    <row r="38" spans="1:16" ht="39" customHeight="1" x14ac:dyDescent="0.2">
      <c r="A38" s="22"/>
      <c r="B38" s="35"/>
      <c r="C38" s="1145" t="s">
        <v>556</v>
      </c>
      <c r="D38" s="1146"/>
      <c r="E38" s="1147"/>
      <c r="F38" s="36">
        <v>0.25</v>
      </c>
      <c r="G38" s="37">
        <v>0.16</v>
      </c>
      <c r="H38" s="37">
        <v>0.17</v>
      </c>
      <c r="I38" s="37">
        <v>0.08</v>
      </c>
      <c r="J38" s="38">
        <v>0.26</v>
      </c>
      <c r="K38" s="22"/>
      <c r="L38" s="22"/>
      <c r="M38" s="22"/>
      <c r="N38" s="22"/>
      <c r="O38" s="22"/>
      <c r="P38" s="22"/>
    </row>
    <row r="39" spans="1:16" ht="39" customHeight="1" x14ac:dyDescent="0.2">
      <c r="A39" s="22"/>
      <c r="B39" s="35"/>
      <c r="C39" s="1145" t="s">
        <v>557</v>
      </c>
      <c r="D39" s="1146"/>
      <c r="E39" s="1147"/>
      <c r="F39" s="36">
        <v>0.03</v>
      </c>
      <c r="G39" s="37">
        <v>0.03</v>
      </c>
      <c r="H39" s="37">
        <v>0.03</v>
      </c>
      <c r="I39" s="37">
        <v>0.02</v>
      </c>
      <c r="J39" s="38">
        <v>0.02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558</v>
      </c>
      <c r="D42" s="1146"/>
      <c r="E42" s="1147"/>
      <c r="F42" s="36" t="s">
        <v>503</v>
      </c>
      <c r="G42" s="37" t="s">
        <v>503</v>
      </c>
      <c r="H42" s="37" t="s">
        <v>503</v>
      </c>
      <c r="I42" s="37" t="s">
        <v>503</v>
      </c>
      <c r="J42" s="38" t="s">
        <v>503</v>
      </c>
      <c r="K42" s="22"/>
      <c r="L42" s="22"/>
      <c r="M42" s="22"/>
      <c r="N42" s="22"/>
      <c r="O42" s="22"/>
      <c r="P42" s="22"/>
    </row>
    <row r="43" spans="1:16" ht="39" customHeight="1" thickBot="1" x14ac:dyDescent="0.25">
      <c r="A43" s="22"/>
      <c r="B43" s="40"/>
      <c r="C43" s="1148" t="s">
        <v>559</v>
      </c>
      <c r="D43" s="1149"/>
      <c r="E43" s="1150"/>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iFtSPZSTBuSEi/1Gk1jweMRBcQUdD2vEnAMKTtKObaPWgDhL2xHOqWh6M3U4AI6gRw6uUHf9uj3HYdDUV12YA==" saltValue="RAlNH6RhBxYqVYLnfx3w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SheetLayoutView="55" workbookViewId="0">
      <selection activeCell="O58" sqref="O5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269</v>
      </c>
      <c r="L45" s="60">
        <v>267</v>
      </c>
      <c r="M45" s="60">
        <v>269</v>
      </c>
      <c r="N45" s="60">
        <v>337</v>
      </c>
      <c r="O45" s="61">
        <v>350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503</v>
      </c>
      <c r="L46" s="64" t="s">
        <v>503</v>
      </c>
      <c r="M46" s="64" t="s">
        <v>503</v>
      </c>
      <c r="N46" s="64" t="s">
        <v>503</v>
      </c>
      <c r="O46" s="65" t="s">
        <v>503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503</v>
      </c>
      <c r="L47" s="64" t="s">
        <v>503</v>
      </c>
      <c r="M47" s="64" t="s">
        <v>503</v>
      </c>
      <c r="N47" s="64" t="s">
        <v>503</v>
      </c>
      <c r="O47" s="65" t="s">
        <v>503</v>
      </c>
      <c r="P47" s="48"/>
      <c r="Q47" s="48"/>
      <c r="R47" s="48"/>
      <c r="S47" s="48"/>
      <c r="T47" s="48"/>
      <c r="U47" s="48"/>
    </row>
    <row r="48" spans="1:21" ht="30.75" customHeight="1" x14ac:dyDescent="0.2">
      <c r="A48" s="48"/>
      <c r="B48" s="1155"/>
      <c r="C48" s="1156"/>
      <c r="D48" s="62"/>
      <c r="E48" s="1161" t="s">
        <v>15</v>
      </c>
      <c r="F48" s="1161"/>
      <c r="G48" s="1161"/>
      <c r="H48" s="1161"/>
      <c r="I48" s="1161"/>
      <c r="J48" s="1162"/>
      <c r="K48" s="63">
        <v>172</v>
      </c>
      <c r="L48" s="64">
        <v>123</v>
      </c>
      <c r="M48" s="64">
        <v>127</v>
      </c>
      <c r="N48" s="64">
        <v>132</v>
      </c>
      <c r="O48" s="65">
        <v>134</v>
      </c>
      <c r="P48" s="48"/>
      <c r="Q48" s="48"/>
      <c r="R48" s="48"/>
      <c r="S48" s="48"/>
      <c r="T48" s="48"/>
      <c r="U48" s="48"/>
    </row>
    <row r="49" spans="1:21" ht="30.75" customHeight="1" x14ac:dyDescent="0.2">
      <c r="A49" s="48"/>
      <c r="B49" s="1155"/>
      <c r="C49" s="1156"/>
      <c r="D49" s="62"/>
      <c r="E49" s="1161" t="s">
        <v>16</v>
      </c>
      <c r="F49" s="1161"/>
      <c r="G49" s="1161"/>
      <c r="H49" s="1161"/>
      <c r="I49" s="1161"/>
      <c r="J49" s="1162"/>
      <c r="K49" s="63">
        <v>22</v>
      </c>
      <c r="L49" s="64">
        <v>29</v>
      </c>
      <c r="M49" s="64">
        <v>27</v>
      </c>
      <c r="N49" s="64">
        <v>31</v>
      </c>
      <c r="O49" s="65">
        <v>13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503</v>
      </c>
      <c r="L50" s="64" t="s">
        <v>503</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503</v>
      </c>
      <c r="L51" s="64" t="s">
        <v>503</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318</v>
      </c>
      <c r="L52" s="64">
        <v>274</v>
      </c>
      <c r="M52" s="64">
        <v>269</v>
      </c>
      <c r="N52" s="64">
        <v>311</v>
      </c>
      <c r="O52" s="65">
        <v>315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145</v>
      </c>
      <c r="L53" s="69">
        <v>145</v>
      </c>
      <c r="M53" s="69">
        <v>154</v>
      </c>
      <c r="N53" s="69">
        <v>189</v>
      </c>
      <c r="O53" s="70">
        <v>182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560</v>
      </c>
      <c r="P56" s="48"/>
      <c r="Q56" s="48"/>
      <c r="R56" s="48"/>
      <c r="S56" s="48"/>
      <c r="T56" s="48"/>
      <c r="U56" s="48"/>
    </row>
    <row r="57" spans="1:21" ht="31.5" customHeight="1" thickBot="1" x14ac:dyDescent="0.3">
      <c r="A57" s="48"/>
      <c r="B57" s="76"/>
      <c r="C57" s="77"/>
      <c r="D57" s="77"/>
      <c r="E57" s="78"/>
      <c r="F57" s="78"/>
      <c r="G57" s="78"/>
      <c r="H57" s="78"/>
      <c r="I57" s="78"/>
      <c r="J57" s="79" t="s">
        <v>2</v>
      </c>
      <c r="K57" s="80" t="s">
        <v>561</v>
      </c>
      <c r="L57" s="81" t="s">
        <v>562</v>
      </c>
      <c r="M57" s="81" t="s">
        <v>563</v>
      </c>
      <c r="N57" s="81" t="s">
        <v>564</v>
      </c>
      <c r="O57" s="82" t="s">
        <v>565</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5LjorMP6RplSs96wyG726Y2RgYC+rBU0lmmrus3pbyiaxs81557ltH3RedATgVE90V6t6cumg7wqTZUxoxwQw==" saltValue="J0GkhOk1dUwS/Qc63D29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545</v>
      </c>
      <c r="J40" s="103" t="s">
        <v>546</v>
      </c>
      <c r="K40" s="103" t="s">
        <v>547</v>
      </c>
      <c r="L40" s="103" t="s">
        <v>548</v>
      </c>
      <c r="M40" s="104" t="s">
        <v>549</v>
      </c>
    </row>
    <row r="41" spans="2:13" ht="27.75" customHeight="1" x14ac:dyDescent="0.2">
      <c r="B41" s="1184" t="s">
        <v>32</v>
      </c>
      <c r="C41" s="1185"/>
      <c r="D41" s="105"/>
      <c r="E41" s="1190" t="s">
        <v>33</v>
      </c>
      <c r="F41" s="1190"/>
      <c r="G41" s="1190"/>
      <c r="H41" s="1191"/>
      <c r="I41" s="355">
        <v>3147</v>
      </c>
      <c r="J41" s="356">
        <v>3123</v>
      </c>
      <c r="K41" s="356">
        <v>3220</v>
      </c>
      <c r="L41" s="356">
        <v>3399</v>
      </c>
      <c r="M41" s="357">
        <v>3617</v>
      </c>
    </row>
    <row r="42" spans="2:13" ht="27.75" customHeight="1" x14ac:dyDescent="0.2">
      <c r="B42" s="1186"/>
      <c r="C42" s="1187"/>
      <c r="D42" s="106"/>
      <c r="E42" s="1192" t="s">
        <v>34</v>
      </c>
      <c r="F42" s="1192"/>
      <c r="G42" s="1192"/>
      <c r="H42" s="1193"/>
      <c r="I42" s="358" t="s">
        <v>503</v>
      </c>
      <c r="J42" s="359" t="s">
        <v>503</v>
      </c>
      <c r="K42" s="359">
        <v>3</v>
      </c>
      <c r="L42" s="359">
        <v>3</v>
      </c>
      <c r="M42" s="360">
        <v>3</v>
      </c>
    </row>
    <row r="43" spans="2:13" ht="27.75" customHeight="1" x14ac:dyDescent="0.2">
      <c r="B43" s="1186"/>
      <c r="C43" s="1187"/>
      <c r="D43" s="106"/>
      <c r="E43" s="1192" t="s">
        <v>35</v>
      </c>
      <c r="F43" s="1192"/>
      <c r="G43" s="1192"/>
      <c r="H43" s="1193"/>
      <c r="I43" s="358">
        <v>1355</v>
      </c>
      <c r="J43" s="359">
        <v>1216</v>
      </c>
      <c r="K43" s="359">
        <v>1163</v>
      </c>
      <c r="L43" s="359">
        <v>1067</v>
      </c>
      <c r="M43" s="360">
        <v>1002</v>
      </c>
    </row>
    <row r="44" spans="2:13" ht="27.75" customHeight="1" x14ac:dyDescent="0.2">
      <c r="B44" s="1186"/>
      <c r="C44" s="1187"/>
      <c r="D44" s="106"/>
      <c r="E44" s="1192" t="s">
        <v>36</v>
      </c>
      <c r="F44" s="1192"/>
      <c r="G44" s="1192"/>
      <c r="H44" s="1193"/>
      <c r="I44" s="358">
        <v>106</v>
      </c>
      <c r="J44" s="359">
        <v>81</v>
      </c>
      <c r="K44" s="359">
        <v>80</v>
      </c>
      <c r="L44" s="359">
        <v>55</v>
      </c>
      <c r="M44" s="360">
        <v>65</v>
      </c>
    </row>
    <row r="45" spans="2:13" ht="27.75" customHeight="1" x14ac:dyDescent="0.2">
      <c r="B45" s="1186"/>
      <c r="C45" s="1187"/>
      <c r="D45" s="106"/>
      <c r="E45" s="1192" t="s">
        <v>37</v>
      </c>
      <c r="F45" s="1192"/>
      <c r="G45" s="1192"/>
      <c r="H45" s="1193"/>
      <c r="I45" s="358">
        <v>558</v>
      </c>
      <c r="J45" s="359">
        <v>540</v>
      </c>
      <c r="K45" s="359">
        <v>518</v>
      </c>
      <c r="L45" s="359">
        <v>481</v>
      </c>
      <c r="M45" s="360">
        <v>502</v>
      </c>
    </row>
    <row r="46" spans="2:13" ht="27.75" customHeight="1" x14ac:dyDescent="0.2">
      <c r="B46" s="1186"/>
      <c r="C46" s="1187"/>
      <c r="D46" s="107"/>
      <c r="E46" s="1192" t="s">
        <v>38</v>
      </c>
      <c r="F46" s="1192"/>
      <c r="G46" s="1192"/>
      <c r="H46" s="1193"/>
      <c r="I46" s="358" t="s">
        <v>503</v>
      </c>
      <c r="J46" s="359" t="s">
        <v>503</v>
      </c>
      <c r="K46" s="359" t="s">
        <v>503</v>
      </c>
      <c r="L46" s="359" t="s">
        <v>503</v>
      </c>
      <c r="M46" s="360" t="s">
        <v>503</v>
      </c>
    </row>
    <row r="47" spans="2:13" ht="27.75" customHeight="1" x14ac:dyDescent="0.2">
      <c r="B47" s="1186"/>
      <c r="C47" s="1187"/>
      <c r="D47" s="108"/>
      <c r="E47" s="1194" t="s">
        <v>39</v>
      </c>
      <c r="F47" s="1195"/>
      <c r="G47" s="1195"/>
      <c r="H47" s="1196"/>
      <c r="I47" s="358" t="s">
        <v>503</v>
      </c>
      <c r="J47" s="359" t="s">
        <v>503</v>
      </c>
      <c r="K47" s="359" t="s">
        <v>503</v>
      </c>
      <c r="L47" s="359" t="s">
        <v>503</v>
      </c>
      <c r="M47" s="360" t="s">
        <v>503</v>
      </c>
    </row>
    <row r="48" spans="2:13" ht="27.75" customHeight="1" x14ac:dyDescent="0.2">
      <c r="B48" s="1186"/>
      <c r="C48" s="1187"/>
      <c r="D48" s="106"/>
      <c r="E48" s="1192" t="s">
        <v>40</v>
      </c>
      <c r="F48" s="1192"/>
      <c r="G48" s="1192"/>
      <c r="H48" s="1193"/>
      <c r="I48" s="358" t="s">
        <v>503</v>
      </c>
      <c r="J48" s="359" t="s">
        <v>503</v>
      </c>
      <c r="K48" s="359" t="s">
        <v>503</v>
      </c>
      <c r="L48" s="359" t="s">
        <v>503</v>
      </c>
      <c r="M48" s="360" t="s">
        <v>503</v>
      </c>
    </row>
    <row r="49" spans="2:13" ht="27.75" customHeight="1" x14ac:dyDescent="0.2">
      <c r="B49" s="1188"/>
      <c r="C49" s="1189"/>
      <c r="D49" s="106"/>
      <c r="E49" s="1192" t="s">
        <v>41</v>
      </c>
      <c r="F49" s="1192"/>
      <c r="G49" s="1192"/>
      <c r="H49" s="1193"/>
      <c r="I49" s="358" t="s">
        <v>503</v>
      </c>
      <c r="J49" s="359" t="s">
        <v>503</v>
      </c>
      <c r="K49" s="359" t="s">
        <v>503</v>
      </c>
      <c r="L49" s="359" t="s">
        <v>503</v>
      </c>
      <c r="M49" s="360" t="s">
        <v>503</v>
      </c>
    </row>
    <row r="50" spans="2:13" ht="27.75" customHeight="1" x14ac:dyDescent="0.2">
      <c r="B50" s="1197" t="s">
        <v>42</v>
      </c>
      <c r="C50" s="1198"/>
      <c r="D50" s="109"/>
      <c r="E50" s="1192" t="s">
        <v>43</v>
      </c>
      <c r="F50" s="1192"/>
      <c r="G50" s="1192"/>
      <c r="H50" s="1193"/>
      <c r="I50" s="358">
        <v>1737</v>
      </c>
      <c r="J50" s="359">
        <v>1746</v>
      </c>
      <c r="K50" s="359">
        <v>1919</v>
      </c>
      <c r="L50" s="359">
        <v>2342</v>
      </c>
      <c r="M50" s="360">
        <v>2385</v>
      </c>
    </row>
    <row r="51" spans="2:13" ht="27.75" customHeight="1" x14ac:dyDescent="0.2">
      <c r="B51" s="1186"/>
      <c r="C51" s="1187"/>
      <c r="D51" s="106"/>
      <c r="E51" s="1192" t="s">
        <v>44</v>
      </c>
      <c r="F51" s="1192"/>
      <c r="G51" s="1192"/>
      <c r="H51" s="1193"/>
      <c r="I51" s="358">
        <v>151</v>
      </c>
      <c r="J51" s="359">
        <v>131</v>
      </c>
      <c r="K51" s="359">
        <v>120</v>
      </c>
      <c r="L51" s="359">
        <v>103</v>
      </c>
      <c r="M51" s="360">
        <v>97</v>
      </c>
    </row>
    <row r="52" spans="2:13" ht="27.75" customHeight="1" x14ac:dyDescent="0.2">
      <c r="B52" s="1188"/>
      <c r="C52" s="1189"/>
      <c r="D52" s="106"/>
      <c r="E52" s="1192" t="s">
        <v>45</v>
      </c>
      <c r="F52" s="1192"/>
      <c r="G52" s="1192"/>
      <c r="H52" s="1193"/>
      <c r="I52" s="358">
        <v>2943</v>
      </c>
      <c r="J52" s="359">
        <v>2753</v>
      </c>
      <c r="K52" s="359">
        <v>2892</v>
      </c>
      <c r="L52" s="359">
        <v>2996</v>
      </c>
      <c r="M52" s="360">
        <v>3130</v>
      </c>
    </row>
    <row r="53" spans="2:13" ht="27.75" customHeight="1" thickBot="1" x14ac:dyDescent="0.25">
      <c r="B53" s="1199" t="s">
        <v>46</v>
      </c>
      <c r="C53" s="1200"/>
      <c r="D53" s="110"/>
      <c r="E53" s="1201" t="s">
        <v>47</v>
      </c>
      <c r="F53" s="1201"/>
      <c r="G53" s="1201"/>
      <c r="H53" s="1202"/>
      <c r="I53" s="361">
        <v>335</v>
      </c>
      <c r="J53" s="362">
        <v>331</v>
      </c>
      <c r="K53" s="362">
        <v>53</v>
      </c>
      <c r="L53" s="362">
        <v>-437</v>
      </c>
      <c r="M53" s="363">
        <v>-424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vQI6iIZFkNapCv+PhvajRVubmfk8uyigoBdPHl+PNS8IW29humTBuNy1/N+up5a01xIF8FGtLQLUzBOfsZ2L3w==" saltValue="WUSLv1Fx1Cl/qCTB16tx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547</v>
      </c>
      <c r="G54" s="119" t="s">
        <v>548</v>
      </c>
      <c r="H54" s="120" t="s">
        <v>549</v>
      </c>
    </row>
    <row r="55" spans="2:8" ht="52.5" customHeight="1" x14ac:dyDescent="0.2">
      <c r="B55" s="121"/>
      <c r="C55" s="1211" t="s">
        <v>50</v>
      </c>
      <c r="D55" s="1211"/>
      <c r="E55" s="1212"/>
      <c r="F55" s="122">
        <v>1310</v>
      </c>
      <c r="G55" s="122">
        <v>1616</v>
      </c>
      <c r="H55" s="123">
        <v>1598</v>
      </c>
    </row>
    <row r="56" spans="2:8" ht="52.5" customHeight="1" x14ac:dyDescent="0.2">
      <c r="B56" s="124"/>
      <c r="C56" s="1213" t="s">
        <v>51</v>
      </c>
      <c r="D56" s="1213"/>
      <c r="E56" s="1214"/>
      <c r="F56" s="125">
        <v>52</v>
      </c>
      <c r="G56" s="125">
        <v>52</v>
      </c>
      <c r="H56" s="126">
        <v>64</v>
      </c>
    </row>
    <row r="57" spans="2:8" ht="53.25" customHeight="1" x14ac:dyDescent="0.2">
      <c r="B57" s="124"/>
      <c r="C57" s="1215" t="s">
        <v>52</v>
      </c>
      <c r="D57" s="1215"/>
      <c r="E57" s="1216"/>
      <c r="F57" s="127">
        <v>400</v>
      </c>
      <c r="G57" s="127">
        <v>477</v>
      </c>
      <c r="H57" s="128">
        <v>516</v>
      </c>
    </row>
    <row r="58" spans="2:8" ht="45.75" customHeight="1" x14ac:dyDescent="0.2">
      <c r="B58" s="129"/>
      <c r="C58" s="1203" t="s">
        <v>576</v>
      </c>
      <c r="D58" s="1204"/>
      <c r="E58" s="1205"/>
      <c r="F58" s="130">
        <v>121</v>
      </c>
      <c r="G58" s="130">
        <v>161</v>
      </c>
      <c r="H58" s="131">
        <v>200</v>
      </c>
    </row>
    <row r="59" spans="2:8" ht="45.75" customHeight="1" x14ac:dyDescent="0.2">
      <c r="B59" s="129"/>
      <c r="C59" s="1203" t="s">
        <v>577</v>
      </c>
      <c r="D59" s="1204"/>
      <c r="E59" s="1205"/>
      <c r="F59" s="130">
        <v>174</v>
      </c>
      <c r="G59" s="130">
        <v>174</v>
      </c>
      <c r="H59" s="131">
        <v>174</v>
      </c>
    </row>
    <row r="60" spans="2:8" ht="45.75" customHeight="1" x14ac:dyDescent="0.2">
      <c r="B60" s="129"/>
      <c r="C60" s="1203" t="s">
        <v>578</v>
      </c>
      <c r="D60" s="1204"/>
      <c r="E60" s="1205"/>
      <c r="F60" s="130">
        <v>51</v>
      </c>
      <c r="G60" s="130">
        <v>51</v>
      </c>
      <c r="H60" s="131">
        <v>51</v>
      </c>
    </row>
    <row r="61" spans="2:8" ht="45.75" customHeight="1" x14ac:dyDescent="0.2">
      <c r="B61" s="129"/>
      <c r="C61" s="1203" t="s">
        <v>579</v>
      </c>
      <c r="D61" s="1204"/>
      <c r="E61" s="1205"/>
      <c r="F61" s="130">
        <v>44</v>
      </c>
      <c r="G61" s="130">
        <v>44</v>
      </c>
      <c r="H61" s="131">
        <v>44</v>
      </c>
    </row>
    <row r="62" spans="2:8" ht="45.75" customHeight="1" thickBot="1" x14ac:dyDescent="0.25">
      <c r="B62" s="132"/>
      <c r="C62" s="1206" t="s">
        <v>580</v>
      </c>
      <c r="D62" s="1207"/>
      <c r="E62" s="1208"/>
      <c r="F62" s="133">
        <v>0</v>
      </c>
      <c r="G62" s="133">
        <v>30</v>
      </c>
      <c r="H62" s="134">
        <v>30</v>
      </c>
    </row>
    <row r="63" spans="2:8" ht="52.5" customHeight="1" thickBot="1" x14ac:dyDescent="0.25">
      <c r="B63" s="135"/>
      <c r="C63" s="1209" t="s">
        <v>53</v>
      </c>
      <c r="D63" s="1209"/>
      <c r="E63" s="1210"/>
      <c r="F63" s="136">
        <v>1762</v>
      </c>
      <c r="G63" s="136">
        <v>2145</v>
      </c>
      <c r="H63" s="137">
        <v>2177</v>
      </c>
    </row>
    <row r="64" spans="2:8" ht="13" x14ac:dyDescent="0.2"/>
  </sheetData>
  <sheetProtection algorithmName="SHA-512" hashValue="CDygNkSiT/7QGs/Dg6zeoPYx9Vx7ZFwy7U28VnszO46j0ExhYQKMXP4Fmut/KTlZSZvL5tQFT99i/aDJE/8wKg==" saltValue="ElHvhzun7HFCJbWtLpR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542</v>
      </c>
      <c r="G2" s="151"/>
      <c r="H2" s="152"/>
    </row>
    <row r="3" spans="1:8" x14ac:dyDescent="0.2">
      <c r="A3" s="148" t="s">
        <v>535</v>
      </c>
      <c r="B3" s="153"/>
      <c r="C3" s="154"/>
      <c r="D3" s="155">
        <v>92228</v>
      </c>
      <c r="E3" s="156"/>
      <c r="F3" s="157">
        <v>271581</v>
      </c>
      <c r="G3" s="158"/>
      <c r="H3" s="159"/>
    </row>
    <row r="4" spans="1:8" x14ac:dyDescent="0.2">
      <c r="A4" s="160"/>
      <c r="B4" s="161"/>
      <c r="C4" s="162"/>
      <c r="D4" s="163">
        <v>38715</v>
      </c>
      <c r="E4" s="164"/>
      <c r="F4" s="165">
        <v>117844</v>
      </c>
      <c r="G4" s="166"/>
      <c r="H4" s="167"/>
    </row>
    <row r="5" spans="1:8" x14ac:dyDescent="0.2">
      <c r="A5" s="148" t="s">
        <v>537</v>
      </c>
      <c r="B5" s="153"/>
      <c r="C5" s="154"/>
      <c r="D5" s="155">
        <v>68447</v>
      </c>
      <c r="E5" s="156"/>
      <c r="F5" s="157">
        <v>268375</v>
      </c>
      <c r="G5" s="158"/>
      <c r="H5" s="159"/>
    </row>
    <row r="6" spans="1:8" x14ac:dyDescent="0.2">
      <c r="A6" s="160"/>
      <c r="B6" s="161"/>
      <c r="C6" s="162"/>
      <c r="D6" s="163">
        <v>41283</v>
      </c>
      <c r="E6" s="164"/>
      <c r="F6" s="165">
        <v>119602</v>
      </c>
      <c r="G6" s="166"/>
      <c r="H6" s="167"/>
    </row>
    <row r="7" spans="1:8" x14ac:dyDescent="0.2">
      <c r="A7" s="148" t="s">
        <v>538</v>
      </c>
      <c r="B7" s="153"/>
      <c r="C7" s="154"/>
      <c r="D7" s="155">
        <v>71065</v>
      </c>
      <c r="E7" s="156"/>
      <c r="F7" s="157">
        <v>301035</v>
      </c>
      <c r="G7" s="158"/>
      <c r="H7" s="159"/>
    </row>
    <row r="8" spans="1:8" x14ac:dyDescent="0.2">
      <c r="A8" s="160"/>
      <c r="B8" s="161"/>
      <c r="C8" s="162"/>
      <c r="D8" s="163">
        <v>28147</v>
      </c>
      <c r="E8" s="164"/>
      <c r="F8" s="165">
        <v>154376</v>
      </c>
      <c r="G8" s="166"/>
      <c r="H8" s="167"/>
    </row>
    <row r="9" spans="1:8" x14ac:dyDescent="0.2">
      <c r="A9" s="148" t="s">
        <v>539</v>
      </c>
      <c r="B9" s="153"/>
      <c r="C9" s="154"/>
      <c r="D9" s="155">
        <v>122264</v>
      </c>
      <c r="E9" s="156"/>
      <c r="F9" s="157">
        <v>277467</v>
      </c>
      <c r="G9" s="158"/>
      <c r="H9" s="159"/>
    </row>
    <row r="10" spans="1:8" x14ac:dyDescent="0.2">
      <c r="A10" s="160"/>
      <c r="B10" s="161"/>
      <c r="C10" s="162"/>
      <c r="D10" s="163">
        <v>71249</v>
      </c>
      <c r="E10" s="164"/>
      <c r="F10" s="165">
        <v>128378</v>
      </c>
      <c r="G10" s="166"/>
      <c r="H10" s="167"/>
    </row>
    <row r="11" spans="1:8" x14ac:dyDescent="0.2">
      <c r="A11" s="148" t="s">
        <v>540</v>
      </c>
      <c r="B11" s="153"/>
      <c r="C11" s="154"/>
      <c r="D11" s="155">
        <v>222547</v>
      </c>
      <c r="E11" s="156"/>
      <c r="F11" s="157">
        <v>282256</v>
      </c>
      <c r="G11" s="158"/>
      <c r="H11" s="159"/>
    </row>
    <row r="12" spans="1:8" x14ac:dyDescent="0.2">
      <c r="A12" s="160"/>
      <c r="B12" s="161"/>
      <c r="C12" s="168"/>
      <c r="D12" s="163">
        <v>74489</v>
      </c>
      <c r="E12" s="164"/>
      <c r="F12" s="165">
        <v>145453</v>
      </c>
      <c r="G12" s="166"/>
      <c r="H12" s="167"/>
    </row>
    <row r="13" spans="1:8" x14ac:dyDescent="0.2">
      <c r="A13" s="148"/>
      <c r="B13" s="153"/>
      <c r="C13" s="169"/>
      <c r="D13" s="170">
        <v>115310</v>
      </c>
      <c r="E13" s="171"/>
      <c r="F13" s="172">
        <v>280143</v>
      </c>
      <c r="G13" s="173"/>
      <c r="H13" s="159"/>
    </row>
    <row r="14" spans="1:8" x14ac:dyDescent="0.2">
      <c r="A14" s="160"/>
      <c r="B14" s="161"/>
      <c r="C14" s="162"/>
      <c r="D14" s="163">
        <v>50777</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4.04</v>
      </c>
      <c r="C19" s="174">
        <f>ROUND(VALUE(SUBSTITUTE(実質収支比率等に係る経年分析!G$48,"▲","-")),2)</f>
        <v>5.12</v>
      </c>
      <c r="D19" s="174">
        <f>ROUND(VALUE(SUBSTITUTE(実質収支比率等に係る経年分析!H$48,"▲","-")),2)</f>
        <v>6.25</v>
      </c>
      <c r="E19" s="174">
        <f>ROUND(VALUE(SUBSTITUTE(実質収支比率等に係る経年分析!I$48,"▲","-")),2)</f>
        <v>0.11</v>
      </c>
      <c r="F19" s="174">
        <f>ROUND(VALUE(SUBSTITUTE(実質収支比率等に係る経年分析!J$48,"▲","-")),2)</f>
        <v>11.67</v>
      </c>
    </row>
    <row r="20" spans="1:11" x14ac:dyDescent="0.2">
      <c r="A20" s="174" t="s">
        <v>57</v>
      </c>
      <c r="B20" s="174">
        <f>ROUND(VALUE(SUBSTITUTE(実質収支比率等に係る経年分析!F$47,"▲","-")),2)</f>
        <v>58.85</v>
      </c>
      <c r="C20" s="174">
        <f>ROUND(VALUE(SUBSTITUTE(実質収支比率等に係る経年分析!G$47,"▲","-")),2)</f>
        <v>56.51</v>
      </c>
      <c r="D20" s="174">
        <f>ROUND(VALUE(SUBSTITUTE(実質収支比率等に係る経年分析!H$47,"▲","-")),2)</f>
        <v>59.74</v>
      </c>
      <c r="E20" s="174">
        <f>ROUND(VALUE(SUBSTITUTE(実質収支比率等に係る経年分析!I$47,"▲","-")),2)</f>
        <v>65.88</v>
      </c>
      <c r="F20" s="174">
        <f>ROUND(VALUE(SUBSTITUTE(実質収支比率等に係る経年分析!J$47,"▲","-")),2)</f>
        <v>66.260000000000005</v>
      </c>
    </row>
    <row r="21" spans="1:11" x14ac:dyDescent="0.2">
      <c r="A21" s="174" t="s">
        <v>58</v>
      </c>
      <c r="B21" s="174">
        <f>IF(ISNUMBER(VALUE(SUBSTITUTE(実質収支比率等に係る経年分析!F$49,"▲","-"))),ROUND(VALUE(SUBSTITUTE(実質収支比率等に係る経年分析!F$49,"▲","-")),2),NA())</f>
        <v>-8.5500000000000007</v>
      </c>
      <c r="C21" s="174">
        <f>IF(ISNUMBER(VALUE(SUBSTITUTE(実質収支比率等に係る経年分析!G$49,"▲","-"))),ROUND(VALUE(SUBSTITUTE(実質収支比率等に係る経年分析!G$49,"▲","-")),2),NA())</f>
        <v>-1.55</v>
      </c>
      <c r="D21" s="174">
        <f>IF(ISNUMBER(VALUE(SUBSTITUTE(実質収支比率等に係る経年分析!H$49,"▲","-"))),ROUND(VALUE(SUBSTITUTE(実質収支比率等に係る経年分析!H$49,"▲","-")),2),NA())</f>
        <v>7.42</v>
      </c>
      <c r="E21" s="174">
        <f>IF(ISNUMBER(VALUE(SUBSTITUTE(実質収支比率等に係る経年分析!I$49,"▲","-"))),ROUND(VALUE(SUBSTITUTE(実質収支比率等に係る経年分析!I$49,"▲","-")),2),NA())</f>
        <v>7.01</v>
      </c>
      <c r="F21" s="174">
        <f>IF(ISNUMBER(VALUE(SUBSTITUTE(実質収支比率等に係る経年分析!J$49,"▲","-"))),ROUND(VALUE(SUBSTITUTE(実質収支比率等に係る経年分析!J$49,"▲","-")),2),NA())</f>
        <v>10.79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相良村後期高齢者医療特別会計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相良村簡易水道特別会計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0.26</v>
      </c>
    </row>
    <row r="33" spans="1:16" x14ac:dyDescent="0.2">
      <c r="A33" s="175" t="str">
        <f>IF(連結実質赤字比率に係る赤字・黒字の構成分析!C$37="",NA(),連結実質赤字比率に係る赤字・黒字の構成分析!C$37)</f>
        <v>相良村農業集落排水特別会計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0.37</v>
      </c>
    </row>
    <row r="34" spans="1:16" x14ac:dyDescent="0.2">
      <c r="A34" s="175" t="str">
        <f>IF(連結実質赤字比率に係る赤字・黒字の構成分析!C$36="",NA(),連結実質赤字比率に係る赤字・黒字の構成分析!C$36)</f>
        <v>相良村国民健康保険特別会計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0.96</v>
      </c>
    </row>
    <row r="35" spans="1:16" x14ac:dyDescent="0.2">
      <c r="A35" s="175" t="str">
        <f>IF(連結実質赤字比率に係る赤字・黒字の構成分析!C$35="",NA(),連結実質赤字比率に係る赤字・黒字の構成分析!C$35)</f>
        <v>相良村介護保険特別会計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2.2999999999999998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2.0299999999999998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11.96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318</v>
      </c>
      <c r="E42" s="176"/>
      <c r="F42" s="176"/>
      <c r="G42" s="176">
        <f>'実質公債費比率（分子）の構造'!L$52</f>
        <v>274</v>
      </c>
      <c r="H42" s="176"/>
      <c r="I42" s="176"/>
      <c r="J42" s="176">
        <f>'実質公債費比率（分子）の構造'!M$52</f>
        <v>269</v>
      </c>
      <c r="K42" s="176"/>
      <c r="L42" s="176"/>
      <c r="M42" s="176">
        <f>'実質公債費比率（分子）の構造'!N$52</f>
        <v>311</v>
      </c>
      <c r="N42" s="176"/>
      <c r="O42" s="176"/>
      <c r="P42" s="176">
        <f>'実質公債費比率（分子）の構造'!O$52</f>
        <v>315</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22</v>
      </c>
      <c r="C45" s="176"/>
      <c r="D45" s="176"/>
      <c r="E45" s="176">
        <f>'実質公債費比率（分子）の構造'!L$49</f>
        <v>29</v>
      </c>
      <c r="F45" s="176"/>
      <c r="G45" s="176"/>
      <c r="H45" s="176">
        <f>'実質公債費比率（分子）の構造'!M$49</f>
        <v>27</v>
      </c>
      <c r="I45" s="176"/>
      <c r="J45" s="176"/>
      <c r="K45" s="176">
        <f>'実質公債費比率（分子）の構造'!N$49</f>
        <v>31</v>
      </c>
      <c r="L45" s="176"/>
      <c r="M45" s="176"/>
      <c r="N45" s="176">
        <f>'実質公債費比率（分子）の構造'!O$49</f>
        <v>13</v>
      </c>
      <c r="O45" s="176"/>
      <c r="P45" s="176"/>
    </row>
    <row r="46" spans="1:16" x14ac:dyDescent="0.2">
      <c r="A46" s="176" t="s">
        <v>69</v>
      </c>
      <c r="B46" s="176">
        <f>'実質公債費比率（分子）の構造'!K$48</f>
        <v>172</v>
      </c>
      <c r="C46" s="176"/>
      <c r="D46" s="176"/>
      <c r="E46" s="176">
        <f>'実質公債費比率（分子）の構造'!L$48</f>
        <v>123</v>
      </c>
      <c r="F46" s="176"/>
      <c r="G46" s="176"/>
      <c r="H46" s="176">
        <f>'実質公債費比率（分子）の構造'!M$48</f>
        <v>127</v>
      </c>
      <c r="I46" s="176"/>
      <c r="J46" s="176"/>
      <c r="K46" s="176">
        <f>'実質公債費比率（分子）の構造'!N$48</f>
        <v>132</v>
      </c>
      <c r="L46" s="176"/>
      <c r="M46" s="176"/>
      <c r="N46" s="176">
        <f>'実質公債費比率（分子）の構造'!O$48</f>
        <v>134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269</v>
      </c>
      <c r="C49" s="176"/>
      <c r="D49" s="176"/>
      <c r="E49" s="176">
        <f>'実質公債費比率（分子）の構造'!L$45</f>
        <v>267</v>
      </c>
      <c r="F49" s="176"/>
      <c r="G49" s="176"/>
      <c r="H49" s="176">
        <f>'実質公債費比率（分子）の構造'!M$45</f>
        <v>269</v>
      </c>
      <c r="I49" s="176"/>
      <c r="J49" s="176"/>
      <c r="K49" s="176">
        <f>'実質公債費比率（分子）の構造'!N$45</f>
        <v>337</v>
      </c>
      <c r="L49" s="176"/>
      <c r="M49" s="176"/>
      <c r="N49" s="176">
        <f>'実質公債費比率（分子）の構造'!O$45</f>
        <v>350</v>
      </c>
      <c r="O49" s="176"/>
      <c r="P49" s="176"/>
    </row>
    <row r="50" spans="1:16" x14ac:dyDescent="0.2">
      <c r="A50" s="176" t="s">
        <v>73</v>
      </c>
      <c r="B50" s="176" t="e">
        <f>NA()</f>
        <v>#N/A</v>
      </c>
      <c r="C50" s="176">
        <f>IF(ISNUMBER('実質公債費比率（分子）の構造'!K$53),'実質公債費比率（分子）の構造'!K$53,NA())</f>
        <v>145</v>
      </c>
      <c r="D50" s="176" t="e">
        <f>NA()</f>
        <v>#N/A</v>
      </c>
      <c r="E50" s="176" t="e">
        <f>NA()</f>
        <v>#N/A</v>
      </c>
      <c r="F50" s="176">
        <f>IF(ISNUMBER('実質公債費比率（分子）の構造'!L$53),'実質公債費比率（分子）の構造'!L$53,NA())</f>
        <v>145</v>
      </c>
      <c r="G50" s="176" t="e">
        <f>NA()</f>
        <v>#N/A</v>
      </c>
      <c r="H50" s="176" t="e">
        <f>NA()</f>
        <v>#N/A</v>
      </c>
      <c r="I50" s="176">
        <f>IF(ISNUMBER('実質公債費比率（分子）の構造'!M$53),'実質公債費比率（分子）の構造'!M$53,NA())</f>
        <v>154</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182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2943</v>
      </c>
      <c r="E56" s="175"/>
      <c r="F56" s="175"/>
      <c r="G56" s="175">
        <f>'将来負担比率（分子）の構造'!J$52</f>
        <v>2753</v>
      </c>
      <c r="H56" s="175"/>
      <c r="I56" s="175"/>
      <c r="J56" s="175">
        <f>'将来負担比率（分子）の構造'!K$52</f>
        <v>2892</v>
      </c>
      <c r="K56" s="175"/>
      <c r="L56" s="175"/>
      <c r="M56" s="175">
        <f>'将来負担比率（分子）の構造'!L$52</f>
        <v>2996</v>
      </c>
      <c r="N56" s="175"/>
      <c r="O56" s="175"/>
      <c r="P56" s="175">
        <f>'将来負担比率（分子）の構造'!M$52</f>
        <v>3130</v>
      </c>
    </row>
    <row r="57" spans="1:16" x14ac:dyDescent="0.2">
      <c r="A57" s="175" t="s">
        <v>44</v>
      </c>
      <c r="B57" s="175"/>
      <c r="C57" s="175"/>
      <c r="D57" s="175">
        <f>'将来負担比率（分子）の構造'!I$51</f>
        <v>151</v>
      </c>
      <c r="E57" s="175"/>
      <c r="F57" s="175"/>
      <c r="G57" s="175">
        <f>'将来負担比率（分子）の構造'!J$51</f>
        <v>131</v>
      </c>
      <c r="H57" s="175"/>
      <c r="I57" s="175"/>
      <c r="J57" s="175">
        <f>'将来負担比率（分子）の構造'!K$51</f>
        <v>120</v>
      </c>
      <c r="K57" s="175"/>
      <c r="L57" s="175"/>
      <c r="M57" s="175">
        <f>'将来負担比率（分子）の構造'!L$51</f>
        <v>103</v>
      </c>
      <c r="N57" s="175"/>
      <c r="O57" s="175"/>
      <c r="P57" s="175">
        <f>'将来負担比率（分子）の構造'!M$51</f>
        <v>97</v>
      </c>
    </row>
    <row r="58" spans="1:16" x14ac:dyDescent="0.2">
      <c r="A58" s="175" t="s">
        <v>43</v>
      </c>
      <c r="B58" s="175"/>
      <c r="C58" s="175"/>
      <c r="D58" s="175">
        <f>'将来負担比率（分子）の構造'!I$50</f>
        <v>1737</v>
      </c>
      <c r="E58" s="175"/>
      <c r="F58" s="175"/>
      <c r="G58" s="175">
        <f>'将来負担比率（分子）の構造'!J$50</f>
        <v>1746</v>
      </c>
      <c r="H58" s="175"/>
      <c r="I58" s="175"/>
      <c r="J58" s="175">
        <f>'将来負担比率（分子）の構造'!K$50</f>
        <v>1919</v>
      </c>
      <c r="K58" s="175"/>
      <c r="L58" s="175"/>
      <c r="M58" s="175">
        <f>'将来負担比率（分子）の構造'!L$50</f>
        <v>2342</v>
      </c>
      <c r="N58" s="175"/>
      <c r="O58" s="175"/>
      <c r="P58" s="175">
        <f>'将来負担比率（分子）の構造'!M$50</f>
        <v>2385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558</v>
      </c>
      <c r="C62" s="175"/>
      <c r="D62" s="175"/>
      <c r="E62" s="175">
        <f>'将来負担比率（分子）の構造'!J$45</f>
        <v>540</v>
      </c>
      <c r="F62" s="175"/>
      <c r="G62" s="175"/>
      <c r="H62" s="175">
        <f>'将来負担比率（分子）の構造'!K$45</f>
        <v>518</v>
      </c>
      <c r="I62" s="175"/>
      <c r="J62" s="175"/>
      <c r="K62" s="175">
        <f>'将来負担比率（分子）の構造'!L$45</f>
        <v>481</v>
      </c>
      <c r="L62" s="175"/>
      <c r="M62" s="175"/>
      <c r="N62" s="175">
        <f>'将来負担比率（分子）の構造'!M$45</f>
        <v>502</v>
      </c>
      <c r="O62" s="175"/>
      <c r="P62" s="175"/>
    </row>
    <row r="63" spans="1:16" x14ac:dyDescent="0.2">
      <c r="A63" s="175" t="s">
        <v>36</v>
      </c>
      <c r="B63" s="175">
        <f>'将来負担比率（分子）の構造'!I$44</f>
        <v>106</v>
      </c>
      <c r="C63" s="175"/>
      <c r="D63" s="175"/>
      <c r="E63" s="175">
        <f>'将来負担比率（分子）の構造'!J$44</f>
        <v>81</v>
      </c>
      <c r="F63" s="175"/>
      <c r="G63" s="175"/>
      <c r="H63" s="175">
        <f>'将来負担比率（分子）の構造'!K$44</f>
        <v>80</v>
      </c>
      <c r="I63" s="175"/>
      <c r="J63" s="175"/>
      <c r="K63" s="175">
        <f>'将来負担比率（分子）の構造'!L$44</f>
        <v>55</v>
      </c>
      <c r="L63" s="175"/>
      <c r="M63" s="175"/>
      <c r="N63" s="175">
        <f>'将来負担比率（分子）の構造'!M$44</f>
        <v>65</v>
      </c>
      <c r="O63" s="175"/>
      <c r="P63" s="175"/>
    </row>
    <row r="64" spans="1:16" x14ac:dyDescent="0.2">
      <c r="A64" s="175" t="s">
        <v>35</v>
      </c>
      <c r="B64" s="175">
        <f>'将来負担比率（分子）の構造'!I$43</f>
        <v>1355</v>
      </c>
      <c r="C64" s="175"/>
      <c r="D64" s="175"/>
      <c r="E64" s="175">
        <f>'将来負担比率（分子）の構造'!J$43</f>
        <v>1216</v>
      </c>
      <c r="F64" s="175"/>
      <c r="G64" s="175"/>
      <c r="H64" s="175">
        <f>'将来負担比率（分子）の構造'!K$43</f>
        <v>1163</v>
      </c>
      <c r="I64" s="175"/>
      <c r="J64" s="175"/>
      <c r="K64" s="175">
        <f>'将来負担比率（分子）の構造'!L$43</f>
        <v>1067</v>
      </c>
      <c r="L64" s="175"/>
      <c r="M64" s="175"/>
      <c r="N64" s="175">
        <f>'将来負担比率（分子）の構造'!M$43</f>
        <v>1002</v>
      </c>
      <c r="O64" s="175"/>
      <c r="P64" s="175"/>
    </row>
    <row r="65" spans="1:16" x14ac:dyDescent="0.2">
      <c r="A65" s="175" t="s">
        <v>34</v>
      </c>
      <c r="B65" s="175" t="str">
        <f>'将来負担比率（分子）の構造'!I$42</f>
        <v>-</v>
      </c>
      <c r="C65" s="175"/>
      <c r="D65" s="175"/>
      <c r="E65" s="175" t="str">
        <f>'将来負担比率（分子）の構造'!J$42</f>
        <v>-</v>
      </c>
      <c r="F65" s="175"/>
      <c r="G65" s="175"/>
      <c r="H65" s="175">
        <f>'将来負担比率（分子）の構造'!K$42</f>
        <v>3</v>
      </c>
      <c r="I65" s="175"/>
      <c r="J65" s="175"/>
      <c r="K65" s="175">
        <f>'将来負担比率（分子）の構造'!L$42</f>
        <v>3</v>
      </c>
      <c r="L65" s="175"/>
      <c r="M65" s="175"/>
      <c r="N65" s="175">
        <f>'将来負担比率（分子）の構造'!M$42</f>
        <v>3</v>
      </c>
      <c r="O65" s="175"/>
      <c r="P65" s="175"/>
    </row>
    <row r="66" spans="1:16" x14ac:dyDescent="0.2">
      <c r="A66" s="175" t="s">
        <v>33</v>
      </c>
      <c r="B66" s="175">
        <f>'将来負担比率（分子）の構造'!I$41</f>
        <v>3147</v>
      </c>
      <c r="C66" s="175"/>
      <c r="D66" s="175"/>
      <c r="E66" s="175">
        <f>'将来負担比率（分子）の構造'!J$41</f>
        <v>3123</v>
      </c>
      <c r="F66" s="175"/>
      <c r="G66" s="175"/>
      <c r="H66" s="175">
        <f>'将来負担比率（分子）の構造'!K$41</f>
        <v>3220</v>
      </c>
      <c r="I66" s="175"/>
      <c r="J66" s="175"/>
      <c r="K66" s="175">
        <f>'将来負担比率（分子）の構造'!L$41</f>
        <v>3399</v>
      </c>
      <c r="L66" s="175"/>
      <c r="M66" s="175"/>
      <c r="N66" s="175">
        <f>'将来負担比率（分子）の構造'!M$41</f>
        <v>3617</v>
      </c>
      <c r="O66" s="175"/>
      <c r="P66" s="175"/>
    </row>
    <row r="67" spans="1:16" x14ac:dyDescent="0.2">
      <c r="A67" s="175" t="s">
        <v>77</v>
      </c>
      <c r="B67" s="175" t="e">
        <f>NA()</f>
        <v>#N/A</v>
      </c>
      <c r="C67" s="175">
        <f>IF(ISNUMBER('将来負担比率（分子）の構造'!I$53), IF('将来負担比率（分子）の構造'!I$53 &lt; 0, 0, '将来負担比率（分子）の構造'!I$53), NA())</f>
        <v>335</v>
      </c>
      <c r="D67" s="175" t="e">
        <f>NA()</f>
        <v>#N/A</v>
      </c>
      <c r="E67" s="175" t="e">
        <f>NA()</f>
        <v>#N/A</v>
      </c>
      <c r="F67" s="175">
        <f>IF(ISNUMBER('将来負担比率（分子）の構造'!J$53), IF('将来負担比率（分子）の構造'!J$53 &lt; 0, 0, '将来負担比率（分子）の構造'!J$53), NA())</f>
        <v>331</v>
      </c>
      <c r="G67" s="175" t="e">
        <f>NA()</f>
        <v>#N/A</v>
      </c>
      <c r="H67" s="175" t="e">
        <f>NA()</f>
        <v>#N/A</v>
      </c>
      <c r="I67" s="175">
        <f>IF(ISNUMBER('将来負担比率（分子）の構造'!K$53), IF('将来負担比率（分子）の構造'!K$53 &lt; 0, 0, '将来負担比率（分子）の構造'!K$53), NA())</f>
        <v>53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1310</v>
      </c>
      <c r="C72" s="179">
        <f>基金残高に係る経年分析!G55</f>
        <v>1616</v>
      </c>
      <c r="D72" s="179">
        <f>基金残高に係る経年分析!H55</f>
        <v>1598</v>
      </c>
    </row>
    <row r="73" spans="1:16" x14ac:dyDescent="0.2">
      <c r="A73" s="178" t="s">
        <v>80</v>
      </c>
      <c r="B73" s="179">
        <f>基金残高に係る経年分析!F56</f>
        <v>52</v>
      </c>
      <c r="C73" s="179">
        <f>基金残高に係る経年分析!G56</f>
        <v>52</v>
      </c>
      <c r="D73" s="179">
        <f>基金残高に係る経年分析!H56</f>
        <v>64</v>
      </c>
    </row>
    <row r="74" spans="1:16" x14ac:dyDescent="0.2">
      <c r="A74" s="178" t="s">
        <v>81</v>
      </c>
      <c r="B74" s="179">
        <f>基金残高に係る経年分析!F57</f>
        <v>400</v>
      </c>
      <c r="C74" s="179">
        <f>基金残高に係る経年分析!G57</f>
        <v>477</v>
      </c>
      <c r="D74" s="179">
        <f>基金残高に係る経年分析!H57</f>
        <v>516</v>
      </c>
    </row>
  </sheetData>
  <sheetProtection algorithmName="SHA-512" hashValue="4p3e0fzV6WDs8vgjXd8hPnP7D7RQ69OJi3mIvfbvzHGCe1Q2pbrdU7ypAoQc8ybml7ZnxyQr03EEHviEqR8d+g==" saltValue="e8WKLX1j9GfShImZ8iZt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E1"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401396</v>
      </c>
      <c r="S5" s="613"/>
      <c r="T5" s="613"/>
      <c r="U5" s="613"/>
      <c r="V5" s="613"/>
      <c r="W5" s="613"/>
      <c r="X5" s="613"/>
      <c r="Y5" s="614"/>
      <c r="Z5" s="615">
        <v>6.9</v>
      </c>
      <c r="AA5" s="615"/>
      <c r="AB5" s="615"/>
      <c r="AC5" s="615"/>
      <c r="AD5" s="616">
        <v>401396</v>
      </c>
      <c r="AE5" s="616"/>
      <c r="AF5" s="616"/>
      <c r="AG5" s="616"/>
      <c r="AH5" s="616"/>
      <c r="AI5" s="616"/>
      <c r="AJ5" s="616"/>
      <c r="AK5" s="616"/>
      <c r="AL5" s="617">
        <v>16.7</v>
      </c>
      <c r="AM5" s="618"/>
      <c r="AN5" s="618"/>
      <c r="AO5" s="619"/>
      <c r="AP5" s="609" t="s">
        <v>228</v>
      </c>
      <c r="AQ5" s="610"/>
      <c r="AR5" s="610"/>
      <c r="AS5" s="610"/>
      <c r="AT5" s="610"/>
      <c r="AU5" s="610"/>
      <c r="AV5" s="610"/>
      <c r="AW5" s="610"/>
      <c r="AX5" s="610"/>
      <c r="AY5" s="610"/>
      <c r="AZ5" s="610"/>
      <c r="BA5" s="610"/>
      <c r="BB5" s="610"/>
      <c r="BC5" s="610"/>
      <c r="BD5" s="610"/>
      <c r="BE5" s="610"/>
      <c r="BF5" s="611"/>
      <c r="BG5" s="623">
        <v>400428</v>
      </c>
      <c r="BH5" s="624"/>
      <c r="BI5" s="624"/>
      <c r="BJ5" s="624"/>
      <c r="BK5" s="624"/>
      <c r="BL5" s="624"/>
      <c r="BM5" s="624"/>
      <c r="BN5" s="625"/>
      <c r="BO5" s="626">
        <v>99.8</v>
      </c>
      <c r="BP5" s="626"/>
      <c r="BQ5" s="626"/>
      <c r="BR5" s="626"/>
      <c r="BS5" s="627" t="s">
        <v>140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50868</v>
      </c>
      <c r="S6" s="624"/>
      <c r="T6" s="624"/>
      <c r="U6" s="624"/>
      <c r="V6" s="624"/>
      <c r="W6" s="624"/>
      <c r="X6" s="624"/>
      <c r="Y6" s="625"/>
      <c r="Z6" s="626">
        <v>0.9</v>
      </c>
      <c r="AA6" s="626"/>
      <c r="AB6" s="626"/>
      <c r="AC6" s="626"/>
      <c r="AD6" s="627">
        <v>50868</v>
      </c>
      <c r="AE6" s="627"/>
      <c r="AF6" s="627"/>
      <c r="AG6" s="627"/>
      <c r="AH6" s="627"/>
      <c r="AI6" s="627"/>
      <c r="AJ6" s="627"/>
      <c r="AK6" s="627"/>
      <c r="AL6" s="628">
        <v>2.1</v>
      </c>
      <c r="AM6" s="629"/>
      <c r="AN6" s="629"/>
      <c r="AO6" s="630"/>
      <c r="AP6" s="620" t="s">
        <v>233</v>
      </c>
      <c r="AQ6" s="621"/>
      <c r="AR6" s="621"/>
      <c r="AS6" s="621"/>
      <c r="AT6" s="621"/>
      <c r="AU6" s="621"/>
      <c r="AV6" s="621"/>
      <c r="AW6" s="621"/>
      <c r="AX6" s="621"/>
      <c r="AY6" s="621"/>
      <c r="AZ6" s="621"/>
      <c r="BA6" s="621"/>
      <c r="BB6" s="621"/>
      <c r="BC6" s="621"/>
      <c r="BD6" s="621"/>
      <c r="BE6" s="621"/>
      <c r="BF6" s="622"/>
      <c r="BG6" s="623">
        <v>400428</v>
      </c>
      <c r="BH6" s="624"/>
      <c r="BI6" s="624"/>
      <c r="BJ6" s="624"/>
      <c r="BK6" s="624"/>
      <c r="BL6" s="624"/>
      <c r="BM6" s="624"/>
      <c r="BN6" s="625"/>
      <c r="BO6" s="626">
        <v>99.8</v>
      </c>
      <c r="BP6" s="626"/>
      <c r="BQ6" s="626"/>
      <c r="BR6" s="626"/>
      <c r="BS6" s="627" t="s">
        <v>131</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54010</v>
      </c>
      <c r="CS6" s="624"/>
      <c r="CT6" s="624"/>
      <c r="CU6" s="624"/>
      <c r="CV6" s="624"/>
      <c r="CW6" s="624"/>
      <c r="CX6" s="624"/>
      <c r="CY6" s="625"/>
      <c r="CZ6" s="617">
        <v>1</v>
      </c>
      <c r="DA6" s="618"/>
      <c r="DB6" s="618"/>
      <c r="DC6" s="634"/>
      <c r="DD6" s="632" t="s">
        <v>235</v>
      </c>
      <c r="DE6" s="624"/>
      <c r="DF6" s="624"/>
      <c r="DG6" s="624"/>
      <c r="DH6" s="624"/>
      <c r="DI6" s="624"/>
      <c r="DJ6" s="624"/>
      <c r="DK6" s="624"/>
      <c r="DL6" s="624"/>
      <c r="DM6" s="624"/>
      <c r="DN6" s="624"/>
      <c r="DO6" s="624"/>
      <c r="DP6" s="625"/>
      <c r="DQ6" s="632">
        <v>54009</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70</v>
      </c>
      <c r="S7" s="624"/>
      <c r="T7" s="624"/>
      <c r="U7" s="624"/>
      <c r="V7" s="624"/>
      <c r="W7" s="624"/>
      <c r="X7" s="624"/>
      <c r="Y7" s="625"/>
      <c r="Z7" s="626">
        <v>0</v>
      </c>
      <c r="AA7" s="626"/>
      <c r="AB7" s="626"/>
      <c r="AC7" s="626"/>
      <c r="AD7" s="627">
        <v>70</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146349</v>
      </c>
      <c r="BH7" s="624"/>
      <c r="BI7" s="624"/>
      <c r="BJ7" s="624"/>
      <c r="BK7" s="624"/>
      <c r="BL7" s="624"/>
      <c r="BM7" s="624"/>
      <c r="BN7" s="625"/>
      <c r="BO7" s="626">
        <v>36.5</v>
      </c>
      <c r="BP7" s="626"/>
      <c r="BQ7" s="626"/>
      <c r="BR7" s="626"/>
      <c r="BS7" s="627" t="s">
        <v>235</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820450</v>
      </c>
      <c r="CS7" s="624"/>
      <c r="CT7" s="624"/>
      <c r="CU7" s="624"/>
      <c r="CV7" s="624"/>
      <c r="CW7" s="624"/>
      <c r="CX7" s="624"/>
      <c r="CY7" s="625"/>
      <c r="CZ7" s="626">
        <v>15.3</v>
      </c>
      <c r="DA7" s="626"/>
      <c r="DB7" s="626"/>
      <c r="DC7" s="626"/>
      <c r="DD7" s="632">
        <v>26511</v>
      </c>
      <c r="DE7" s="624"/>
      <c r="DF7" s="624"/>
      <c r="DG7" s="624"/>
      <c r="DH7" s="624"/>
      <c r="DI7" s="624"/>
      <c r="DJ7" s="624"/>
      <c r="DK7" s="624"/>
      <c r="DL7" s="624"/>
      <c r="DM7" s="624"/>
      <c r="DN7" s="624"/>
      <c r="DO7" s="624"/>
      <c r="DP7" s="625"/>
      <c r="DQ7" s="632">
        <v>677095</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1363</v>
      </c>
      <c r="S8" s="624"/>
      <c r="T8" s="624"/>
      <c r="U8" s="624"/>
      <c r="V8" s="624"/>
      <c r="W8" s="624"/>
      <c r="X8" s="624"/>
      <c r="Y8" s="625"/>
      <c r="Z8" s="626">
        <v>0</v>
      </c>
      <c r="AA8" s="626"/>
      <c r="AB8" s="626"/>
      <c r="AC8" s="626"/>
      <c r="AD8" s="627">
        <v>1363</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6506</v>
      </c>
      <c r="BH8" s="624"/>
      <c r="BI8" s="624"/>
      <c r="BJ8" s="624"/>
      <c r="BK8" s="624"/>
      <c r="BL8" s="624"/>
      <c r="BM8" s="624"/>
      <c r="BN8" s="625"/>
      <c r="BO8" s="626">
        <v>1.6</v>
      </c>
      <c r="BP8" s="626"/>
      <c r="BQ8" s="626"/>
      <c r="BR8" s="626"/>
      <c r="BS8" s="627" t="s">
        <v>140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903785</v>
      </c>
      <c r="CS8" s="624"/>
      <c r="CT8" s="624"/>
      <c r="CU8" s="624"/>
      <c r="CV8" s="624"/>
      <c r="CW8" s="624"/>
      <c r="CX8" s="624"/>
      <c r="CY8" s="625"/>
      <c r="CZ8" s="626">
        <v>16.899999999999999</v>
      </c>
      <c r="DA8" s="626"/>
      <c r="DB8" s="626"/>
      <c r="DC8" s="626"/>
      <c r="DD8" s="632" t="s">
        <v>242</v>
      </c>
      <c r="DE8" s="624"/>
      <c r="DF8" s="624"/>
      <c r="DG8" s="624"/>
      <c r="DH8" s="624"/>
      <c r="DI8" s="624"/>
      <c r="DJ8" s="624"/>
      <c r="DK8" s="624"/>
      <c r="DL8" s="624"/>
      <c r="DM8" s="624"/>
      <c r="DN8" s="624"/>
      <c r="DO8" s="624"/>
      <c r="DP8" s="625"/>
      <c r="DQ8" s="632">
        <v>428846</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926</v>
      </c>
      <c r="S9" s="624"/>
      <c r="T9" s="624"/>
      <c r="U9" s="624"/>
      <c r="V9" s="624"/>
      <c r="W9" s="624"/>
      <c r="X9" s="624"/>
      <c r="Y9" s="625"/>
      <c r="Z9" s="626">
        <v>0</v>
      </c>
      <c r="AA9" s="626"/>
      <c r="AB9" s="626"/>
      <c r="AC9" s="626"/>
      <c r="AD9" s="627">
        <v>926</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112105</v>
      </c>
      <c r="BH9" s="624"/>
      <c r="BI9" s="624"/>
      <c r="BJ9" s="624"/>
      <c r="BK9" s="624"/>
      <c r="BL9" s="624"/>
      <c r="BM9" s="624"/>
      <c r="BN9" s="625"/>
      <c r="BO9" s="626">
        <v>27.9</v>
      </c>
      <c r="BP9" s="626"/>
      <c r="BQ9" s="626"/>
      <c r="BR9" s="626"/>
      <c r="BS9" s="627" t="s">
        <v>235</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289531</v>
      </c>
      <c r="CS9" s="624"/>
      <c r="CT9" s="624"/>
      <c r="CU9" s="624"/>
      <c r="CV9" s="624"/>
      <c r="CW9" s="624"/>
      <c r="CX9" s="624"/>
      <c r="CY9" s="625"/>
      <c r="CZ9" s="626">
        <v>5.4</v>
      </c>
      <c r="DA9" s="626"/>
      <c r="DB9" s="626"/>
      <c r="DC9" s="626"/>
      <c r="DD9" s="632">
        <v>2420</v>
      </c>
      <c r="DE9" s="624"/>
      <c r="DF9" s="624"/>
      <c r="DG9" s="624"/>
      <c r="DH9" s="624"/>
      <c r="DI9" s="624"/>
      <c r="DJ9" s="624"/>
      <c r="DK9" s="624"/>
      <c r="DL9" s="624"/>
      <c r="DM9" s="624"/>
      <c r="DN9" s="624"/>
      <c r="DO9" s="624"/>
      <c r="DP9" s="625"/>
      <c r="DQ9" s="632">
        <v>248006</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140</v>
      </c>
      <c r="AA10" s="626"/>
      <c r="AB10" s="626"/>
      <c r="AC10" s="626"/>
      <c r="AD10" s="627" t="s">
        <v>235</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10418</v>
      </c>
      <c r="BH10" s="624"/>
      <c r="BI10" s="624"/>
      <c r="BJ10" s="624"/>
      <c r="BK10" s="624"/>
      <c r="BL10" s="624"/>
      <c r="BM10" s="624"/>
      <c r="BN10" s="625"/>
      <c r="BO10" s="626">
        <v>2.6</v>
      </c>
      <c r="BP10" s="626"/>
      <c r="BQ10" s="626"/>
      <c r="BR10" s="626"/>
      <c r="BS10" s="627" t="s">
        <v>140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140</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98731</v>
      </c>
      <c r="S11" s="624"/>
      <c r="T11" s="624"/>
      <c r="U11" s="624"/>
      <c r="V11" s="624"/>
      <c r="W11" s="624"/>
      <c r="X11" s="624"/>
      <c r="Y11" s="625"/>
      <c r="Z11" s="628">
        <v>1.7</v>
      </c>
      <c r="AA11" s="629"/>
      <c r="AB11" s="629"/>
      <c r="AC11" s="635"/>
      <c r="AD11" s="632">
        <v>98731</v>
      </c>
      <c r="AE11" s="624"/>
      <c r="AF11" s="624"/>
      <c r="AG11" s="624"/>
      <c r="AH11" s="624"/>
      <c r="AI11" s="624"/>
      <c r="AJ11" s="624"/>
      <c r="AK11" s="625"/>
      <c r="AL11" s="628">
        <v>4.0999999999999996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17320</v>
      </c>
      <c r="BH11" s="624"/>
      <c r="BI11" s="624"/>
      <c r="BJ11" s="624"/>
      <c r="BK11" s="624"/>
      <c r="BL11" s="624"/>
      <c r="BM11" s="624"/>
      <c r="BN11" s="625"/>
      <c r="BO11" s="626">
        <v>4.3</v>
      </c>
      <c r="BP11" s="626"/>
      <c r="BQ11" s="626"/>
      <c r="BR11" s="626"/>
      <c r="BS11" s="627" t="s">
        <v>235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438798</v>
      </c>
      <c r="CS11" s="624"/>
      <c r="CT11" s="624"/>
      <c r="CU11" s="624"/>
      <c r="CV11" s="624"/>
      <c r="CW11" s="624"/>
      <c r="CX11" s="624"/>
      <c r="CY11" s="625"/>
      <c r="CZ11" s="626">
        <v>8.1999999999999993</v>
      </c>
      <c r="DA11" s="626"/>
      <c r="DB11" s="626"/>
      <c r="DC11" s="626"/>
      <c r="DD11" s="632">
        <v>64778</v>
      </c>
      <c r="DE11" s="624"/>
      <c r="DF11" s="624"/>
      <c r="DG11" s="624"/>
      <c r="DH11" s="624"/>
      <c r="DI11" s="624"/>
      <c r="DJ11" s="624"/>
      <c r="DK11" s="624"/>
      <c r="DL11" s="624"/>
      <c r="DM11" s="624"/>
      <c r="DN11" s="624"/>
      <c r="DO11" s="624"/>
      <c r="DP11" s="625"/>
      <c r="DQ11" s="632">
        <v>339921</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6388</v>
      </c>
      <c r="S12" s="624"/>
      <c r="T12" s="624"/>
      <c r="U12" s="624"/>
      <c r="V12" s="624"/>
      <c r="W12" s="624"/>
      <c r="X12" s="624"/>
      <c r="Y12" s="625"/>
      <c r="Z12" s="626">
        <v>0.1</v>
      </c>
      <c r="AA12" s="626"/>
      <c r="AB12" s="626"/>
      <c r="AC12" s="626"/>
      <c r="AD12" s="627">
        <v>6388</v>
      </c>
      <c r="AE12" s="627"/>
      <c r="AF12" s="627"/>
      <c r="AG12" s="627"/>
      <c r="AH12" s="627"/>
      <c r="AI12" s="627"/>
      <c r="AJ12" s="627"/>
      <c r="AK12" s="627"/>
      <c r="AL12" s="628">
        <v>0.3</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203556</v>
      </c>
      <c r="BH12" s="624"/>
      <c r="BI12" s="624"/>
      <c r="BJ12" s="624"/>
      <c r="BK12" s="624"/>
      <c r="BL12" s="624"/>
      <c r="BM12" s="624"/>
      <c r="BN12" s="625"/>
      <c r="BO12" s="626">
        <v>50.7</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118191</v>
      </c>
      <c r="CS12" s="624"/>
      <c r="CT12" s="624"/>
      <c r="CU12" s="624"/>
      <c r="CV12" s="624"/>
      <c r="CW12" s="624"/>
      <c r="CX12" s="624"/>
      <c r="CY12" s="625"/>
      <c r="CZ12" s="626">
        <v>2.2000000000000002</v>
      </c>
      <c r="DA12" s="626"/>
      <c r="DB12" s="626"/>
      <c r="DC12" s="626"/>
      <c r="DD12" s="632">
        <v>15016</v>
      </c>
      <c r="DE12" s="624"/>
      <c r="DF12" s="624"/>
      <c r="DG12" s="624"/>
      <c r="DH12" s="624"/>
      <c r="DI12" s="624"/>
      <c r="DJ12" s="624"/>
      <c r="DK12" s="624"/>
      <c r="DL12" s="624"/>
      <c r="DM12" s="624"/>
      <c r="DN12" s="624"/>
      <c r="DO12" s="624"/>
      <c r="DP12" s="625"/>
      <c r="DQ12" s="632">
        <v>111170</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202087</v>
      </c>
      <c r="BH13" s="624"/>
      <c r="BI13" s="624"/>
      <c r="BJ13" s="624"/>
      <c r="BK13" s="624"/>
      <c r="BL13" s="624"/>
      <c r="BM13" s="624"/>
      <c r="BN13" s="625"/>
      <c r="BO13" s="626">
        <v>50.3</v>
      </c>
      <c r="BP13" s="626"/>
      <c r="BQ13" s="626"/>
      <c r="BR13" s="626"/>
      <c r="BS13" s="627" t="s">
        <v>140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752950</v>
      </c>
      <c r="CS13" s="624"/>
      <c r="CT13" s="624"/>
      <c r="CU13" s="624"/>
      <c r="CV13" s="624"/>
      <c r="CW13" s="624"/>
      <c r="CX13" s="624"/>
      <c r="CY13" s="625"/>
      <c r="CZ13" s="626">
        <v>14.1</v>
      </c>
      <c r="DA13" s="626"/>
      <c r="DB13" s="626"/>
      <c r="DC13" s="626"/>
      <c r="DD13" s="632">
        <v>680108</v>
      </c>
      <c r="DE13" s="624"/>
      <c r="DF13" s="624"/>
      <c r="DG13" s="624"/>
      <c r="DH13" s="624"/>
      <c r="DI13" s="624"/>
      <c r="DJ13" s="624"/>
      <c r="DK13" s="624"/>
      <c r="DL13" s="624"/>
      <c r="DM13" s="624"/>
      <c r="DN13" s="624"/>
      <c r="DO13" s="624"/>
      <c r="DP13" s="625"/>
      <c r="DQ13" s="632">
        <v>108438</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140</v>
      </c>
      <c r="AA14" s="626"/>
      <c r="AB14" s="626"/>
      <c r="AC14" s="626"/>
      <c r="AD14" s="627" t="s">
        <v>131</v>
      </c>
      <c r="AE14" s="627"/>
      <c r="AF14" s="627"/>
      <c r="AG14" s="627"/>
      <c r="AH14" s="627"/>
      <c r="AI14" s="627"/>
      <c r="AJ14" s="627"/>
      <c r="AK14" s="627"/>
      <c r="AL14" s="628" t="s">
        <v>131</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22314</v>
      </c>
      <c r="BH14" s="624"/>
      <c r="BI14" s="624"/>
      <c r="BJ14" s="624"/>
      <c r="BK14" s="624"/>
      <c r="BL14" s="624"/>
      <c r="BM14" s="624"/>
      <c r="BN14" s="625"/>
      <c r="BO14" s="626">
        <v>5.6</v>
      </c>
      <c r="BP14" s="626"/>
      <c r="BQ14" s="626"/>
      <c r="BR14" s="626"/>
      <c r="BS14" s="627" t="s">
        <v>131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321446</v>
      </c>
      <c r="CS14" s="624"/>
      <c r="CT14" s="624"/>
      <c r="CU14" s="624"/>
      <c r="CV14" s="624"/>
      <c r="CW14" s="624"/>
      <c r="CX14" s="624"/>
      <c r="CY14" s="625"/>
      <c r="CZ14" s="626">
        <v>6</v>
      </c>
      <c r="DA14" s="626"/>
      <c r="DB14" s="626"/>
      <c r="DC14" s="626"/>
      <c r="DD14" s="632">
        <v>118025</v>
      </c>
      <c r="DE14" s="624"/>
      <c r="DF14" s="624"/>
      <c r="DG14" s="624"/>
      <c r="DH14" s="624"/>
      <c r="DI14" s="624"/>
      <c r="DJ14" s="624"/>
      <c r="DK14" s="624"/>
      <c r="DL14" s="624"/>
      <c r="DM14" s="624"/>
      <c r="DN14" s="624"/>
      <c r="DO14" s="624"/>
      <c r="DP14" s="625"/>
      <c r="DQ14" s="632">
        <v>174659</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28209</v>
      </c>
      <c r="BH15" s="624"/>
      <c r="BI15" s="624"/>
      <c r="BJ15" s="624"/>
      <c r="BK15" s="624"/>
      <c r="BL15" s="624"/>
      <c r="BM15" s="624"/>
      <c r="BN15" s="625"/>
      <c r="BO15" s="626">
        <v>7</v>
      </c>
      <c r="BP15" s="626"/>
      <c r="BQ15" s="626"/>
      <c r="BR15" s="626"/>
      <c r="BS15" s="627" t="s">
        <v>140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242339</v>
      </c>
      <c r="CS15" s="624"/>
      <c r="CT15" s="624"/>
      <c r="CU15" s="624"/>
      <c r="CV15" s="624"/>
      <c r="CW15" s="624"/>
      <c r="CX15" s="624"/>
      <c r="CY15" s="625"/>
      <c r="CZ15" s="626">
        <v>4.5</v>
      </c>
      <c r="DA15" s="626"/>
      <c r="DB15" s="626"/>
      <c r="DC15" s="626"/>
      <c r="DD15" s="632">
        <v>4471</v>
      </c>
      <c r="DE15" s="624"/>
      <c r="DF15" s="624"/>
      <c r="DG15" s="624"/>
      <c r="DH15" s="624"/>
      <c r="DI15" s="624"/>
      <c r="DJ15" s="624"/>
      <c r="DK15" s="624"/>
      <c r="DL15" s="624"/>
      <c r="DM15" s="624"/>
      <c r="DN15" s="624"/>
      <c r="DO15" s="624"/>
      <c r="DP15" s="625"/>
      <c r="DQ15" s="632">
        <v>220869</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3047</v>
      </c>
      <c r="S16" s="624"/>
      <c r="T16" s="624"/>
      <c r="U16" s="624"/>
      <c r="V16" s="624"/>
      <c r="W16" s="624"/>
      <c r="X16" s="624"/>
      <c r="Y16" s="625"/>
      <c r="Z16" s="626">
        <v>0.1</v>
      </c>
      <c r="AA16" s="626"/>
      <c r="AB16" s="626"/>
      <c r="AC16" s="626"/>
      <c r="AD16" s="627">
        <v>3047</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1066190</v>
      </c>
      <c r="CS16" s="624"/>
      <c r="CT16" s="624"/>
      <c r="CU16" s="624"/>
      <c r="CV16" s="624"/>
      <c r="CW16" s="624"/>
      <c r="CX16" s="624"/>
      <c r="CY16" s="625"/>
      <c r="CZ16" s="626">
        <v>19.899999999999999</v>
      </c>
      <c r="DA16" s="626"/>
      <c r="DB16" s="626"/>
      <c r="DC16" s="626"/>
      <c r="DD16" s="632" t="s">
        <v>235</v>
      </c>
      <c r="DE16" s="624"/>
      <c r="DF16" s="624"/>
      <c r="DG16" s="624"/>
      <c r="DH16" s="624"/>
      <c r="DI16" s="624"/>
      <c r="DJ16" s="624"/>
      <c r="DK16" s="624"/>
      <c r="DL16" s="624"/>
      <c r="DM16" s="624"/>
      <c r="DN16" s="624"/>
      <c r="DO16" s="624"/>
      <c r="DP16" s="625"/>
      <c r="DQ16" s="632">
        <v>67321</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5478</v>
      </c>
      <c r="S17" s="624"/>
      <c r="T17" s="624"/>
      <c r="U17" s="624"/>
      <c r="V17" s="624"/>
      <c r="W17" s="624"/>
      <c r="X17" s="624"/>
      <c r="Y17" s="625"/>
      <c r="Z17" s="626">
        <v>0.1</v>
      </c>
      <c r="AA17" s="626"/>
      <c r="AB17" s="626"/>
      <c r="AC17" s="626"/>
      <c r="AD17" s="627">
        <v>5478</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235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350608</v>
      </c>
      <c r="CS17" s="624"/>
      <c r="CT17" s="624"/>
      <c r="CU17" s="624"/>
      <c r="CV17" s="624"/>
      <c r="CW17" s="624"/>
      <c r="CX17" s="624"/>
      <c r="CY17" s="625"/>
      <c r="CZ17" s="626">
        <v>6.5</v>
      </c>
      <c r="DA17" s="626"/>
      <c r="DB17" s="626"/>
      <c r="DC17" s="626"/>
      <c r="DD17" s="632" t="s">
        <v>131</v>
      </c>
      <c r="DE17" s="624"/>
      <c r="DF17" s="624"/>
      <c r="DG17" s="624"/>
      <c r="DH17" s="624"/>
      <c r="DI17" s="624"/>
      <c r="DJ17" s="624"/>
      <c r="DK17" s="624"/>
      <c r="DL17" s="624"/>
      <c r="DM17" s="624"/>
      <c r="DN17" s="624"/>
      <c r="DO17" s="624"/>
      <c r="DP17" s="625"/>
      <c r="DQ17" s="632">
        <v>332691</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1749</v>
      </c>
      <c r="S18" s="624"/>
      <c r="T18" s="624"/>
      <c r="U18" s="624"/>
      <c r="V18" s="624"/>
      <c r="W18" s="624"/>
      <c r="X18" s="624"/>
      <c r="Y18" s="625"/>
      <c r="Z18" s="626">
        <v>0</v>
      </c>
      <c r="AA18" s="626"/>
      <c r="AB18" s="626"/>
      <c r="AC18" s="626"/>
      <c r="AD18" s="627">
        <v>1749</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242</v>
      </c>
      <c r="DA18" s="626"/>
      <c r="DB18" s="626"/>
      <c r="DC18" s="626"/>
      <c r="DD18" s="632" t="s">
        <v>140</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1650</v>
      </c>
      <c r="S19" s="624"/>
      <c r="T19" s="624"/>
      <c r="U19" s="624"/>
      <c r="V19" s="624"/>
      <c r="W19" s="624"/>
      <c r="X19" s="624"/>
      <c r="Y19" s="625"/>
      <c r="Z19" s="626">
        <v>0</v>
      </c>
      <c r="AA19" s="626"/>
      <c r="AB19" s="626"/>
      <c r="AC19" s="626"/>
      <c r="AD19" s="627">
        <v>1650</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968</v>
      </c>
      <c r="BH19" s="624"/>
      <c r="BI19" s="624"/>
      <c r="BJ19" s="624"/>
      <c r="BK19" s="624"/>
      <c r="BL19" s="624"/>
      <c r="BM19" s="624"/>
      <c r="BN19" s="625"/>
      <c r="BO19" s="626">
        <v>0.2</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99</v>
      </c>
      <c r="S20" s="624"/>
      <c r="T20" s="624"/>
      <c r="U20" s="624"/>
      <c r="V20" s="624"/>
      <c r="W20" s="624"/>
      <c r="X20" s="624"/>
      <c r="Y20" s="625"/>
      <c r="Z20" s="626">
        <v>0</v>
      </c>
      <c r="AA20" s="626"/>
      <c r="AB20" s="626"/>
      <c r="AC20" s="626"/>
      <c r="AD20" s="627">
        <v>99</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968</v>
      </c>
      <c r="BH20" s="624"/>
      <c r="BI20" s="624"/>
      <c r="BJ20" s="624"/>
      <c r="BK20" s="624"/>
      <c r="BL20" s="624"/>
      <c r="BM20" s="624"/>
      <c r="BN20" s="625"/>
      <c r="BO20" s="626">
        <v>0.2</v>
      </c>
      <c r="BP20" s="626"/>
      <c r="BQ20" s="626"/>
      <c r="BR20" s="626"/>
      <c r="BS20" s="627" t="s">
        <v>131</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5358298</v>
      </c>
      <c r="CS20" s="624"/>
      <c r="CT20" s="624"/>
      <c r="CU20" s="624"/>
      <c r="CV20" s="624"/>
      <c r="CW20" s="624"/>
      <c r="CX20" s="624"/>
      <c r="CY20" s="625"/>
      <c r="CZ20" s="626">
        <v>100</v>
      </c>
      <c r="DA20" s="626"/>
      <c r="DB20" s="626"/>
      <c r="DC20" s="626"/>
      <c r="DD20" s="632">
        <v>911329</v>
      </c>
      <c r="DE20" s="624"/>
      <c r="DF20" s="624"/>
      <c r="DG20" s="624"/>
      <c r="DH20" s="624"/>
      <c r="DI20" s="624"/>
      <c r="DJ20" s="624"/>
      <c r="DK20" s="624"/>
      <c r="DL20" s="624"/>
      <c r="DM20" s="624"/>
      <c r="DN20" s="624"/>
      <c r="DO20" s="624"/>
      <c r="DP20" s="625"/>
      <c r="DQ20" s="632">
        <v>2763025</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2046145</v>
      </c>
      <c r="S21" s="624"/>
      <c r="T21" s="624"/>
      <c r="U21" s="624"/>
      <c r="V21" s="624"/>
      <c r="W21" s="624"/>
      <c r="X21" s="624"/>
      <c r="Y21" s="625"/>
      <c r="Z21" s="626">
        <v>35</v>
      </c>
      <c r="AA21" s="626"/>
      <c r="AB21" s="626"/>
      <c r="AC21" s="626"/>
      <c r="AD21" s="627">
        <v>1828936</v>
      </c>
      <c r="AE21" s="627"/>
      <c r="AF21" s="627"/>
      <c r="AG21" s="627"/>
      <c r="AH21" s="627"/>
      <c r="AI21" s="627"/>
      <c r="AJ21" s="627"/>
      <c r="AK21" s="627"/>
      <c r="AL21" s="628">
        <v>76.2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968</v>
      </c>
      <c r="BH21" s="624"/>
      <c r="BI21" s="624"/>
      <c r="BJ21" s="624"/>
      <c r="BK21" s="624"/>
      <c r="BL21" s="624"/>
      <c r="BM21" s="624"/>
      <c r="BN21" s="625"/>
      <c r="BO21" s="626">
        <v>0.2</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1828936</v>
      </c>
      <c r="S22" s="624"/>
      <c r="T22" s="624"/>
      <c r="U22" s="624"/>
      <c r="V22" s="624"/>
      <c r="W22" s="624"/>
      <c r="X22" s="624"/>
      <c r="Y22" s="625"/>
      <c r="Z22" s="626">
        <v>31.3</v>
      </c>
      <c r="AA22" s="626"/>
      <c r="AB22" s="626"/>
      <c r="AC22" s="626"/>
      <c r="AD22" s="627">
        <v>1828936</v>
      </c>
      <c r="AE22" s="627"/>
      <c r="AF22" s="627"/>
      <c r="AG22" s="627"/>
      <c r="AH22" s="627"/>
      <c r="AI22" s="627"/>
      <c r="AJ22" s="627"/>
      <c r="AK22" s="627"/>
      <c r="AL22" s="628">
        <v>76.2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217209</v>
      </c>
      <c r="S23" s="624"/>
      <c r="T23" s="624"/>
      <c r="U23" s="624"/>
      <c r="V23" s="624"/>
      <c r="W23" s="624"/>
      <c r="X23" s="624"/>
      <c r="Y23" s="625"/>
      <c r="Z23" s="626">
        <v>3.7</v>
      </c>
      <c r="AA23" s="626"/>
      <c r="AB23" s="626"/>
      <c r="AC23" s="626"/>
      <c r="AD23" s="627" t="s">
        <v>131</v>
      </c>
      <c r="AE23" s="627"/>
      <c r="AF23" s="627"/>
      <c r="AG23" s="627"/>
      <c r="AH23" s="627"/>
      <c r="AI23" s="627"/>
      <c r="AJ23" s="627"/>
      <c r="AK23" s="627"/>
      <c r="AL23" s="628" t="s">
        <v>235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235</v>
      </c>
      <c r="BP23" s="626"/>
      <c r="BQ23" s="626"/>
      <c r="BR23" s="626"/>
      <c r="BS23" s="627" t="s">
        <v>131</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140</v>
      </c>
      <c r="AA24" s="626"/>
      <c r="AB24" s="626"/>
      <c r="AC24" s="626"/>
      <c r="AD24" s="627" t="s">
        <v>131</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235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1405728</v>
      </c>
      <c r="CS24" s="613"/>
      <c r="CT24" s="613"/>
      <c r="CU24" s="613"/>
      <c r="CV24" s="613"/>
      <c r="CW24" s="613"/>
      <c r="CX24" s="613"/>
      <c r="CY24" s="614"/>
      <c r="CZ24" s="617">
        <v>26.2</v>
      </c>
      <c r="DA24" s="618"/>
      <c r="DB24" s="618"/>
      <c r="DC24" s="634"/>
      <c r="DD24" s="657">
        <v>983827</v>
      </c>
      <c r="DE24" s="613"/>
      <c r="DF24" s="613"/>
      <c r="DG24" s="613"/>
      <c r="DH24" s="613"/>
      <c r="DI24" s="613"/>
      <c r="DJ24" s="613"/>
      <c r="DK24" s="614"/>
      <c r="DL24" s="657">
        <v>978465</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2616161</v>
      </c>
      <c r="S25" s="624"/>
      <c r="T25" s="624"/>
      <c r="U25" s="624"/>
      <c r="V25" s="624"/>
      <c r="W25" s="624"/>
      <c r="X25" s="624"/>
      <c r="Y25" s="625"/>
      <c r="Z25" s="626">
        <v>44.7</v>
      </c>
      <c r="AA25" s="626"/>
      <c r="AB25" s="626"/>
      <c r="AC25" s="626"/>
      <c r="AD25" s="627">
        <v>2398952</v>
      </c>
      <c r="AE25" s="627"/>
      <c r="AF25" s="627"/>
      <c r="AG25" s="627"/>
      <c r="AH25" s="627"/>
      <c r="AI25" s="627"/>
      <c r="AJ25" s="627"/>
      <c r="AK25" s="627"/>
      <c r="AL25" s="628">
        <v>100</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131</v>
      </c>
      <c r="BP25" s="626"/>
      <c r="BQ25" s="626"/>
      <c r="BR25" s="626"/>
      <c r="BS25" s="627" t="s">
        <v>242</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513687</v>
      </c>
      <c r="CS25" s="653"/>
      <c r="CT25" s="653"/>
      <c r="CU25" s="653"/>
      <c r="CV25" s="653"/>
      <c r="CW25" s="653"/>
      <c r="CX25" s="653"/>
      <c r="CY25" s="654"/>
      <c r="CZ25" s="628">
        <v>9.6</v>
      </c>
      <c r="DA25" s="655"/>
      <c r="DB25" s="655"/>
      <c r="DC25" s="658"/>
      <c r="DD25" s="632">
        <v>491051</v>
      </c>
      <c r="DE25" s="653"/>
      <c r="DF25" s="653"/>
      <c r="DG25" s="653"/>
      <c r="DH25" s="653"/>
      <c r="DI25" s="653"/>
      <c r="DJ25" s="653"/>
      <c r="DK25" s="654"/>
      <c r="DL25" s="632">
        <v>486079</v>
      </c>
      <c r="DM25" s="653"/>
      <c r="DN25" s="653"/>
      <c r="DO25" s="653"/>
      <c r="DP25" s="653"/>
      <c r="DQ25" s="653"/>
      <c r="DR25" s="653"/>
      <c r="DS25" s="653"/>
      <c r="DT25" s="653"/>
      <c r="DU25" s="653"/>
      <c r="DV25" s="654"/>
      <c r="DW25" s="628">
        <v>20.100000000000001</v>
      </c>
      <c r="DX25" s="655"/>
      <c r="DY25" s="655"/>
      <c r="DZ25" s="655"/>
      <c r="EA25" s="655"/>
      <c r="EB25" s="655"/>
      <c r="EC25" s="656"/>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140</v>
      </c>
      <c r="S26" s="624"/>
      <c r="T26" s="624"/>
      <c r="U26" s="624"/>
      <c r="V26" s="624"/>
      <c r="W26" s="624"/>
      <c r="X26" s="624"/>
      <c r="Y26" s="625"/>
      <c r="Z26" s="626" t="s">
        <v>242</v>
      </c>
      <c r="AA26" s="626"/>
      <c r="AB26" s="626"/>
      <c r="AC26" s="626"/>
      <c r="AD26" s="627" t="s">
        <v>235</v>
      </c>
      <c r="AE26" s="627"/>
      <c r="AF26" s="627"/>
      <c r="AG26" s="627"/>
      <c r="AH26" s="627"/>
      <c r="AI26" s="627"/>
      <c r="AJ26" s="627"/>
      <c r="AK26" s="627"/>
      <c r="AL26" s="628" t="s">
        <v>140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131</v>
      </c>
      <c r="BP26" s="626"/>
      <c r="BQ26" s="626"/>
      <c r="BR26" s="626"/>
      <c r="BS26" s="627" t="s">
        <v>235</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291300</v>
      </c>
      <c r="CS26" s="624"/>
      <c r="CT26" s="624"/>
      <c r="CU26" s="624"/>
      <c r="CV26" s="624"/>
      <c r="CW26" s="624"/>
      <c r="CX26" s="624"/>
      <c r="CY26" s="625"/>
      <c r="CZ26" s="628">
        <v>5.4</v>
      </c>
      <c r="DA26" s="655"/>
      <c r="DB26" s="655"/>
      <c r="DC26" s="658"/>
      <c r="DD26" s="632">
        <v>285616</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5"/>
      <c r="DY26" s="655"/>
      <c r="DZ26" s="655"/>
      <c r="EA26" s="655"/>
      <c r="EB26" s="655"/>
      <c r="EC26" s="656"/>
    </row>
    <row r="27" spans="2:133" ht="11.25" customHeight="1" x14ac:dyDescent="0.2">
      <c r="B27" s="620" t="s">
        <v>300</v>
      </c>
      <c r="C27" s="621"/>
      <c r="D27" s="621"/>
      <c r="E27" s="621"/>
      <c r="F27" s="621"/>
      <c r="G27" s="621"/>
      <c r="H27" s="621"/>
      <c r="I27" s="621"/>
      <c r="J27" s="621"/>
      <c r="K27" s="621"/>
      <c r="L27" s="621"/>
      <c r="M27" s="621"/>
      <c r="N27" s="621"/>
      <c r="O27" s="621"/>
      <c r="P27" s="621"/>
      <c r="Q27" s="622"/>
      <c r="R27" s="623">
        <v>12100</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401396</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541433</v>
      </c>
      <c r="CS27" s="653"/>
      <c r="CT27" s="653"/>
      <c r="CU27" s="653"/>
      <c r="CV27" s="653"/>
      <c r="CW27" s="653"/>
      <c r="CX27" s="653"/>
      <c r="CY27" s="654"/>
      <c r="CZ27" s="628">
        <v>10.1</v>
      </c>
      <c r="DA27" s="655"/>
      <c r="DB27" s="655"/>
      <c r="DC27" s="658"/>
      <c r="DD27" s="632">
        <v>160085</v>
      </c>
      <c r="DE27" s="653"/>
      <c r="DF27" s="653"/>
      <c r="DG27" s="653"/>
      <c r="DH27" s="653"/>
      <c r="DI27" s="653"/>
      <c r="DJ27" s="653"/>
      <c r="DK27" s="654"/>
      <c r="DL27" s="632">
        <v>159695</v>
      </c>
      <c r="DM27" s="653"/>
      <c r="DN27" s="653"/>
      <c r="DO27" s="653"/>
      <c r="DP27" s="653"/>
      <c r="DQ27" s="653"/>
      <c r="DR27" s="653"/>
      <c r="DS27" s="653"/>
      <c r="DT27" s="653"/>
      <c r="DU27" s="653"/>
      <c r="DV27" s="654"/>
      <c r="DW27" s="628">
        <v>6.6</v>
      </c>
      <c r="DX27" s="655"/>
      <c r="DY27" s="655"/>
      <c r="DZ27" s="655"/>
      <c r="EA27" s="655"/>
      <c r="EB27" s="655"/>
      <c r="EC27" s="656"/>
    </row>
    <row r="28" spans="2:133" ht="11.25" customHeight="1" x14ac:dyDescent="0.2">
      <c r="B28" s="620" t="s">
        <v>303</v>
      </c>
      <c r="C28" s="621"/>
      <c r="D28" s="621"/>
      <c r="E28" s="621"/>
      <c r="F28" s="621"/>
      <c r="G28" s="621"/>
      <c r="H28" s="621"/>
      <c r="I28" s="621"/>
      <c r="J28" s="621"/>
      <c r="K28" s="621"/>
      <c r="L28" s="621"/>
      <c r="M28" s="621"/>
      <c r="N28" s="621"/>
      <c r="O28" s="621"/>
      <c r="P28" s="621"/>
      <c r="Q28" s="622"/>
      <c r="R28" s="623">
        <v>41350</v>
      </c>
      <c r="S28" s="624"/>
      <c r="T28" s="624"/>
      <c r="U28" s="624"/>
      <c r="V28" s="624"/>
      <c r="W28" s="624"/>
      <c r="X28" s="624"/>
      <c r="Y28" s="625"/>
      <c r="Z28" s="626">
        <v>0.7</v>
      </c>
      <c r="AA28" s="626"/>
      <c r="AB28" s="626"/>
      <c r="AC28" s="626"/>
      <c r="AD28" s="627" t="s">
        <v>131</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350608</v>
      </c>
      <c r="CS28" s="624"/>
      <c r="CT28" s="624"/>
      <c r="CU28" s="624"/>
      <c r="CV28" s="624"/>
      <c r="CW28" s="624"/>
      <c r="CX28" s="624"/>
      <c r="CY28" s="625"/>
      <c r="CZ28" s="628">
        <v>6.5</v>
      </c>
      <c r="DA28" s="655"/>
      <c r="DB28" s="655"/>
      <c r="DC28" s="658"/>
      <c r="DD28" s="632">
        <v>332691</v>
      </c>
      <c r="DE28" s="624"/>
      <c r="DF28" s="624"/>
      <c r="DG28" s="624"/>
      <c r="DH28" s="624"/>
      <c r="DI28" s="624"/>
      <c r="DJ28" s="624"/>
      <c r="DK28" s="625"/>
      <c r="DL28" s="632">
        <v>332691</v>
      </c>
      <c r="DM28" s="624"/>
      <c r="DN28" s="624"/>
      <c r="DO28" s="624"/>
      <c r="DP28" s="624"/>
      <c r="DQ28" s="624"/>
      <c r="DR28" s="624"/>
      <c r="DS28" s="624"/>
      <c r="DT28" s="624"/>
      <c r="DU28" s="624"/>
      <c r="DV28" s="625"/>
      <c r="DW28" s="628">
        <v>13.8</v>
      </c>
      <c r="DX28" s="655"/>
      <c r="DY28" s="655"/>
      <c r="DZ28" s="655"/>
      <c r="EA28" s="655"/>
      <c r="EB28" s="655"/>
      <c r="EC28" s="656"/>
    </row>
    <row r="29" spans="2:133" ht="11.25" customHeight="1" x14ac:dyDescent="0.2">
      <c r="B29" s="620" t="s">
        <v>305</v>
      </c>
      <c r="C29" s="621"/>
      <c r="D29" s="621"/>
      <c r="E29" s="621"/>
      <c r="F29" s="621"/>
      <c r="G29" s="621"/>
      <c r="H29" s="621"/>
      <c r="I29" s="621"/>
      <c r="J29" s="621"/>
      <c r="K29" s="621"/>
      <c r="L29" s="621"/>
      <c r="M29" s="621"/>
      <c r="N29" s="621"/>
      <c r="O29" s="621"/>
      <c r="P29" s="621"/>
      <c r="Q29" s="622"/>
      <c r="R29" s="623">
        <v>3118</v>
      </c>
      <c r="S29" s="624"/>
      <c r="T29" s="624"/>
      <c r="U29" s="624"/>
      <c r="V29" s="624"/>
      <c r="W29" s="624"/>
      <c r="X29" s="624"/>
      <c r="Y29" s="625"/>
      <c r="Z29" s="626">
        <v>0.1</v>
      </c>
      <c r="AA29" s="626"/>
      <c r="AB29" s="626"/>
      <c r="AC29" s="626"/>
      <c r="AD29" s="627" t="s">
        <v>140</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350474</v>
      </c>
      <c r="CS29" s="653"/>
      <c r="CT29" s="653"/>
      <c r="CU29" s="653"/>
      <c r="CV29" s="653"/>
      <c r="CW29" s="653"/>
      <c r="CX29" s="653"/>
      <c r="CY29" s="654"/>
      <c r="CZ29" s="628">
        <v>6.5</v>
      </c>
      <c r="DA29" s="655"/>
      <c r="DB29" s="655"/>
      <c r="DC29" s="658"/>
      <c r="DD29" s="632">
        <v>332557</v>
      </c>
      <c r="DE29" s="653"/>
      <c r="DF29" s="653"/>
      <c r="DG29" s="653"/>
      <c r="DH29" s="653"/>
      <c r="DI29" s="653"/>
      <c r="DJ29" s="653"/>
      <c r="DK29" s="654"/>
      <c r="DL29" s="632">
        <v>332557</v>
      </c>
      <c r="DM29" s="653"/>
      <c r="DN29" s="653"/>
      <c r="DO29" s="653"/>
      <c r="DP29" s="653"/>
      <c r="DQ29" s="653"/>
      <c r="DR29" s="653"/>
      <c r="DS29" s="653"/>
      <c r="DT29" s="653"/>
      <c r="DU29" s="653"/>
      <c r="DV29" s="654"/>
      <c r="DW29" s="628">
        <v>13.7</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1789099</v>
      </c>
      <c r="S30" s="624"/>
      <c r="T30" s="624"/>
      <c r="U30" s="624"/>
      <c r="V30" s="624"/>
      <c r="W30" s="624"/>
      <c r="X30" s="624"/>
      <c r="Y30" s="625"/>
      <c r="Z30" s="626">
        <v>30.6</v>
      </c>
      <c r="AA30" s="626"/>
      <c r="AB30" s="626"/>
      <c r="AC30" s="626"/>
      <c r="AD30" s="627" t="s">
        <v>131</v>
      </c>
      <c r="AE30" s="627"/>
      <c r="AF30" s="627"/>
      <c r="AG30" s="627"/>
      <c r="AH30" s="627"/>
      <c r="AI30" s="627"/>
      <c r="AJ30" s="627"/>
      <c r="AK30" s="627"/>
      <c r="AL30" s="628" t="s">
        <v>131</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338824</v>
      </c>
      <c r="CS30" s="624"/>
      <c r="CT30" s="624"/>
      <c r="CU30" s="624"/>
      <c r="CV30" s="624"/>
      <c r="CW30" s="624"/>
      <c r="CX30" s="624"/>
      <c r="CY30" s="625"/>
      <c r="CZ30" s="628">
        <v>6.3</v>
      </c>
      <c r="DA30" s="655"/>
      <c r="DB30" s="655"/>
      <c r="DC30" s="658"/>
      <c r="DD30" s="632">
        <v>320907</v>
      </c>
      <c r="DE30" s="624"/>
      <c r="DF30" s="624"/>
      <c r="DG30" s="624"/>
      <c r="DH30" s="624"/>
      <c r="DI30" s="624"/>
      <c r="DJ30" s="624"/>
      <c r="DK30" s="625"/>
      <c r="DL30" s="632">
        <v>320907</v>
      </c>
      <c r="DM30" s="624"/>
      <c r="DN30" s="624"/>
      <c r="DO30" s="624"/>
      <c r="DP30" s="624"/>
      <c r="DQ30" s="624"/>
      <c r="DR30" s="624"/>
      <c r="DS30" s="624"/>
      <c r="DT30" s="624"/>
      <c r="DU30" s="624"/>
      <c r="DV30" s="625"/>
      <c r="DW30" s="628">
        <v>13.3</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235</v>
      </c>
      <c r="AA31" s="626"/>
      <c r="AB31" s="626"/>
      <c r="AC31" s="626"/>
      <c r="AD31" s="627" t="s">
        <v>131</v>
      </c>
      <c r="AE31" s="627"/>
      <c r="AF31" s="627"/>
      <c r="AG31" s="627"/>
      <c r="AH31" s="627"/>
      <c r="AI31" s="627"/>
      <c r="AJ31" s="627"/>
      <c r="AK31" s="627"/>
      <c r="AL31" s="628" t="s">
        <v>140</v>
      </c>
      <c r="AM31" s="629"/>
      <c r="AN31" s="629"/>
      <c r="AO31" s="630"/>
      <c r="AP31" s="671" t="s">
        <v>313</v>
      </c>
      <c r="AQ31" s="672"/>
      <c r="AR31" s="672"/>
      <c r="AS31" s="672"/>
      <c r="AT31" s="677" t="s">
        <v>314</v>
      </c>
      <c r="AU31" s="218"/>
      <c r="AV31" s="218"/>
      <c r="AW31" s="218"/>
      <c r="AX31" s="609" t="s">
        <v>187</v>
      </c>
      <c r="AY31" s="610"/>
      <c r="AZ31" s="610"/>
      <c r="BA31" s="610"/>
      <c r="BB31" s="610"/>
      <c r="BC31" s="610"/>
      <c r="BD31" s="610"/>
      <c r="BE31" s="610"/>
      <c r="BF31" s="611"/>
      <c r="BG31" s="670">
        <v>99.3</v>
      </c>
      <c r="BH31" s="667"/>
      <c r="BI31" s="667"/>
      <c r="BJ31" s="667"/>
      <c r="BK31" s="667"/>
      <c r="BL31" s="667"/>
      <c r="BM31" s="618">
        <v>94.6</v>
      </c>
      <c r="BN31" s="667"/>
      <c r="BO31" s="667"/>
      <c r="BP31" s="667"/>
      <c r="BQ31" s="668"/>
      <c r="BR31" s="670">
        <v>99.1</v>
      </c>
      <c r="BS31" s="667"/>
      <c r="BT31" s="667"/>
      <c r="BU31" s="667"/>
      <c r="BV31" s="667"/>
      <c r="BW31" s="667"/>
      <c r="BX31" s="618">
        <v>93.4</v>
      </c>
      <c r="BY31" s="667"/>
      <c r="BZ31" s="667"/>
      <c r="CA31" s="667"/>
      <c r="CB31" s="668"/>
      <c r="CD31" s="663"/>
      <c r="CE31" s="664"/>
      <c r="CF31" s="620" t="s">
        <v>315</v>
      </c>
      <c r="CG31" s="621"/>
      <c r="CH31" s="621"/>
      <c r="CI31" s="621"/>
      <c r="CJ31" s="621"/>
      <c r="CK31" s="621"/>
      <c r="CL31" s="621"/>
      <c r="CM31" s="621"/>
      <c r="CN31" s="621"/>
      <c r="CO31" s="621"/>
      <c r="CP31" s="621"/>
      <c r="CQ31" s="622"/>
      <c r="CR31" s="623">
        <v>11650</v>
      </c>
      <c r="CS31" s="653"/>
      <c r="CT31" s="653"/>
      <c r="CU31" s="653"/>
      <c r="CV31" s="653"/>
      <c r="CW31" s="653"/>
      <c r="CX31" s="653"/>
      <c r="CY31" s="654"/>
      <c r="CZ31" s="628">
        <v>0.2</v>
      </c>
      <c r="DA31" s="655"/>
      <c r="DB31" s="655"/>
      <c r="DC31" s="658"/>
      <c r="DD31" s="632">
        <v>11650</v>
      </c>
      <c r="DE31" s="653"/>
      <c r="DF31" s="653"/>
      <c r="DG31" s="653"/>
      <c r="DH31" s="653"/>
      <c r="DI31" s="653"/>
      <c r="DJ31" s="653"/>
      <c r="DK31" s="654"/>
      <c r="DL31" s="632">
        <v>11650</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308750</v>
      </c>
      <c r="S32" s="624"/>
      <c r="T32" s="624"/>
      <c r="U32" s="624"/>
      <c r="V32" s="624"/>
      <c r="W32" s="624"/>
      <c r="X32" s="624"/>
      <c r="Y32" s="625"/>
      <c r="Z32" s="626">
        <v>5.3</v>
      </c>
      <c r="AA32" s="626"/>
      <c r="AB32" s="626"/>
      <c r="AC32" s="626"/>
      <c r="AD32" s="627" t="s">
        <v>242</v>
      </c>
      <c r="AE32" s="627"/>
      <c r="AF32" s="627"/>
      <c r="AG32" s="627"/>
      <c r="AH32" s="627"/>
      <c r="AI32" s="627"/>
      <c r="AJ32" s="627"/>
      <c r="AK32" s="627"/>
      <c r="AL32" s="628" t="s">
        <v>131</v>
      </c>
      <c r="AM32" s="629"/>
      <c r="AN32" s="629"/>
      <c r="AO32" s="630"/>
      <c r="AP32" s="673"/>
      <c r="AQ32" s="674"/>
      <c r="AR32" s="674"/>
      <c r="AS32" s="674"/>
      <c r="AT32" s="678"/>
      <c r="AU32" s="214" t="s">
        <v>317</v>
      </c>
      <c r="AX32" s="620" t="s">
        <v>318</v>
      </c>
      <c r="AY32" s="621"/>
      <c r="AZ32" s="621"/>
      <c r="BA32" s="621"/>
      <c r="BB32" s="621"/>
      <c r="BC32" s="621"/>
      <c r="BD32" s="621"/>
      <c r="BE32" s="621"/>
      <c r="BF32" s="622"/>
      <c r="BG32" s="680">
        <v>99.5</v>
      </c>
      <c r="BH32" s="653"/>
      <c r="BI32" s="653"/>
      <c r="BJ32" s="653"/>
      <c r="BK32" s="653"/>
      <c r="BL32" s="653"/>
      <c r="BM32" s="629">
        <v>95.8</v>
      </c>
      <c r="BN32" s="653"/>
      <c r="BO32" s="653"/>
      <c r="BP32" s="653"/>
      <c r="BQ32" s="669"/>
      <c r="BR32" s="680">
        <v>99.3</v>
      </c>
      <c r="BS32" s="653"/>
      <c r="BT32" s="653"/>
      <c r="BU32" s="653"/>
      <c r="BV32" s="653"/>
      <c r="BW32" s="653"/>
      <c r="BX32" s="629">
        <v>94.3</v>
      </c>
      <c r="BY32" s="653"/>
      <c r="BZ32" s="653"/>
      <c r="CA32" s="653"/>
      <c r="CB32" s="669"/>
      <c r="CD32" s="665"/>
      <c r="CE32" s="666"/>
      <c r="CF32" s="620" t="s">
        <v>319</v>
      </c>
      <c r="CG32" s="621"/>
      <c r="CH32" s="621"/>
      <c r="CI32" s="621"/>
      <c r="CJ32" s="621"/>
      <c r="CK32" s="621"/>
      <c r="CL32" s="621"/>
      <c r="CM32" s="621"/>
      <c r="CN32" s="621"/>
      <c r="CO32" s="621"/>
      <c r="CP32" s="621"/>
      <c r="CQ32" s="622"/>
      <c r="CR32" s="623">
        <v>134</v>
      </c>
      <c r="CS32" s="624"/>
      <c r="CT32" s="624"/>
      <c r="CU32" s="624"/>
      <c r="CV32" s="624"/>
      <c r="CW32" s="624"/>
      <c r="CX32" s="624"/>
      <c r="CY32" s="625"/>
      <c r="CZ32" s="628">
        <v>0</v>
      </c>
      <c r="DA32" s="655"/>
      <c r="DB32" s="655"/>
      <c r="DC32" s="658"/>
      <c r="DD32" s="632">
        <v>134</v>
      </c>
      <c r="DE32" s="624"/>
      <c r="DF32" s="624"/>
      <c r="DG32" s="624"/>
      <c r="DH32" s="624"/>
      <c r="DI32" s="624"/>
      <c r="DJ32" s="624"/>
      <c r="DK32" s="625"/>
      <c r="DL32" s="632">
        <v>134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54905</v>
      </c>
      <c r="S33" s="624"/>
      <c r="T33" s="624"/>
      <c r="U33" s="624"/>
      <c r="V33" s="624"/>
      <c r="W33" s="624"/>
      <c r="X33" s="624"/>
      <c r="Y33" s="625"/>
      <c r="Z33" s="626">
        <v>0.9</v>
      </c>
      <c r="AA33" s="626"/>
      <c r="AB33" s="626"/>
      <c r="AC33" s="626"/>
      <c r="AD33" s="627" t="s">
        <v>235</v>
      </c>
      <c r="AE33" s="627"/>
      <c r="AF33" s="627"/>
      <c r="AG33" s="627"/>
      <c r="AH33" s="627"/>
      <c r="AI33" s="627"/>
      <c r="AJ33" s="627"/>
      <c r="AK33" s="627"/>
      <c r="AL33" s="628" t="s">
        <v>235</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99.1</v>
      </c>
      <c r="BH33" s="682"/>
      <c r="BI33" s="682"/>
      <c r="BJ33" s="682"/>
      <c r="BK33" s="682"/>
      <c r="BL33" s="682"/>
      <c r="BM33" s="683">
        <v>93</v>
      </c>
      <c r="BN33" s="682"/>
      <c r="BO33" s="682"/>
      <c r="BP33" s="682"/>
      <c r="BQ33" s="684"/>
      <c r="BR33" s="681">
        <v>98.9</v>
      </c>
      <c r="BS33" s="682"/>
      <c r="BT33" s="682"/>
      <c r="BU33" s="682"/>
      <c r="BV33" s="682"/>
      <c r="BW33" s="682"/>
      <c r="BX33" s="683">
        <v>91.9</v>
      </c>
      <c r="BY33" s="682"/>
      <c r="BZ33" s="682"/>
      <c r="CA33" s="682"/>
      <c r="CB33" s="684"/>
      <c r="CD33" s="620" t="s">
        <v>322</v>
      </c>
      <c r="CE33" s="621"/>
      <c r="CF33" s="621"/>
      <c r="CG33" s="621"/>
      <c r="CH33" s="621"/>
      <c r="CI33" s="621"/>
      <c r="CJ33" s="621"/>
      <c r="CK33" s="621"/>
      <c r="CL33" s="621"/>
      <c r="CM33" s="621"/>
      <c r="CN33" s="621"/>
      <c r="CO33" s="621"/>
      <c r="CP33" s="621"/>
      <c r="CQ33" s="622"/>
      <c r="CR33" s="623">
        <v>1975051</v>
      </c>
      <c r="CS33" s="653"/>
      <c r="CT33" s="653"/>
      <c r="CU33" s="653"/>
      <c r="CV33" s="653"/>
      <c r="CW33" s="653"/>
      <c r="CX33" s="653"/>
      <c r="CY33" s="654"/>
      <c r="CZ33" s="628">
        <v>36.9</v>
      </c>
      <c r="DA33" s="655"/>
      <c r="DB33" s="655"/>
      <c r="DC33" s="658"/>
      <c r="DD33" s="632">
        <v>1557061</v>
      </c>
      <c r="DE33" s="653"/>
      <c r="DF33" s="653"/>
      <c r="DG33" s="653"/>
      <c r="DH33" s="653"/>
      <c r="DI33" s="653"/>
      <c r="DJ33" s="653"/>
      <c r="DK33" s="654"/>
      <c r="DL33" s="632">
        <v>1120541</v>
      </c>
      <c r="DM33" s="653"/>
      <c r="DN33" s="653"/>
      <c r="DO33" s="653"/>
      <c r="DP33" s="653"/>
      <c r="DQ33" s="653"/>
      <c r="DR33" s="653"/>
      <c r="DS33" s="653"/>
      <c r="DT33" s="653"/>
      <c r="DU33" s="653"/>
      <c r="DV33" s="654"/>
      <c r="DW33" s="628">
        <v>46.3</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106680</v>
      </c>
      <c r="S34" s="624"/>
      <c r="T34" s="624"/>
      <c r="U34" s="624"/>
      <c r="V34" s="624"/>
      <c r="W34" s="624"/>
      <c r="X34" s="624"/>
      <c r="Y34" s="625"/>
      <c r="Z34" s="626">
        <v>1.8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787044</v>
      </c>
      <c r="CS34" s="624"/>
      <c r="CT34" s="624"/>
      <c r="CU34" s="624"/>
      <c r="CV34" s="624"/>
      <c r="CW34" s="624"/>
      <c r="CX34" s="624"/>
      <c r="CY34" s="625"/>
      <c r="CZ34" s="628">
        <v>14.7</v>
      </c>
      <c r="DA34" s="655"/>
      <c r="DB34" s="655"/>
      <c r="DC34" s="658"/>
      <c r="DD34" s="632">
        <v>569057</v>
      </c>
      <c r="DE34" s="624"/>
      <c r="DF34" s="624"/>
      <c r="DG34" s="624"/>
      <c r="DH34" s="624"/>
      <c r="DI34" s="624"/>
      <c r="DJ34" s="624"/>
      <c r="DK34" s="625"/>
      <c r="DL34" s="632">
        <v>379901</v>
      </c>
      <c r="DM34" s="624"/>
      <c r="DN34" s="624"/>
      <c r="DO34" s="624"/>
      <c r="DP34" s="624"/>
      <c r="DQ34" s="624"/>
      <c r="DR34" s="624"/>
      <c r="DS34" s="624"/>
      <c r="DT34" s="624"/>
      <c r="DU34" s="624"/>
      <c r="DV34" s="625"/>
      <c r="DW34" s="628">
        <v>15.7</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v>89017</v>
      </c>
      <c r="S35" s="624"/>
      <c r="T35" s="624"/>
      <c r="U35" s="624"/>
      <c r="V35" s="624"/>
      <c r="W35" s="624"/>
      <c r="X35" s="624"/>
      <c r="Y35" s="625"/>
      <c r="Z35" s="626">
        <v>1.5</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53547</v>
      </c>
      <c r="CS35" s="653"/>
      <c r="CT35" s="653"/>
      <c r="CU35" s="653"/>
      <c r="CV35" s="653"/>
      <c r="CW35" s="653"/>
      <c r="CX35" s="653"/>
      <c r="CY35" s="654"/>
      <c r="CZ35" s="628">
        <v>1</v>
      </c>
      <c r="DA35" s="655"/>
      <c r="DB35" s="655"/>
      <c r="DC35" s="658"/>
      <c r="DD35" s="632">
        <v>40985</v>
      </c>
      <c r="DE35" s="653"/>
      <c r="DF35" s="653"/>
      <c r="DG35" s="653"/>
      <c r="DH35" s="653"/>
      <c r="DI35" s="653"/>
      <c r="DJ35" s="653"/>
      <c r="DK35" s="654"/>
      <c r="DL35" s="632">
        <v>12144</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243484</v>
      </c>
      <c r="S36" s="624"/>
      <c r="T36" s="624"/>
      <c r="U36" s="624"/>
      <c r="V36" s="624"/>
      <c r="W36" s="624"/>
      <c r="X36" s="624"/>
      <c r="Y36" s="625"/>
      <c r="Z36" s="626">
        <v>4.2</v>
      </c>
      <c r="AA36" s="626"/>
      <c r="AB36" s="626"/>
      <c r="AC36" s="626"/>
      <c r="AD36" s="627" t="s">
        <v>131</v>
      </c>
      <c r="AE36" s="627"/>
      <c r="AF36" s="627"/>
      <c r="AG36" s="627"/>
      <c r="AH36" s="627"/>
      <c r="AI36" s="627"/>
      <c r="AJ36" s="627"/>
      <c r="AK36" s="627"/>
      <c r="AL36" s="628" t="s">
        <v>131</v>
      </c>
      <c r="AM36" s="629"/>
      <c r="AN36" s="629"/>
      <c r="AO36" s="630"/>
      <c r="AP36" s="222"/>
      <c r="AQ36" s="685" t="s">
        <v>330</v>
      </c>
      <c r="AR36" s="686"/>
      <c r="AS36" s="686"/>
      <c r="AT36" s="686"/>
      <c r="AU36" s="686"/>
      <c r="AV36" s="686"/>
      <c r="AW36" s="686"/>
      <c r="AX36" s="686"/>
      <c r="AY36" s="687"/>
      <c r="AZ36" s="612">
        <v>459234</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21290</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555438</v>
      </c>
      <c r="CS36" s="624"/>
      <c r="CT36" s="624"/>
      <c r="CU36" s="624"/>
      <c r="CV36" s="624"/>
      <c r="CW36" s="624"/>
      <c r="CX36" s="624"/>
      <c r="CY36" s="625"/>
      <c r="CZ36" s="628">
        <v>10.4</v>
      </c>
      <c r="DA36" s="655"/>
      <c r="DB36" s="655"/>
      <c r="DC36" s="658"/>
      <c r="DD36" s="632">
        <v>427727</v>
      </c>
      <c r="DE36" s="624"/>
      <c r="DF36" s="624"/>
      <c r="DG36" s="624"/>
      <c r="DH36" s="624"/>
      <c r="DI36" s="624"/>
      <c r="DJ36" s="624"/>
      <c r="DK36" s="625"/>
      <c r="DL36" s="632">
        <v>316011</v>
      </c>
      <c r="DM36" s="624"/>
      <c r="DN36" s="624"/>
      <c r="DO36" s="624"/>
      <c r="DP36" s="624"/>
      <c r="DQ36" s="624"/>
      <c r="DR36" s="624"/>
      <c r="DS36" s="624"/>
      <c r="DT36" s="624"/>
      <c r="DU36" s="624"/>
      <c r="DV36" s="625"/>
      <c r="DW36" s="628">
        <v>13.1</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25221</v>
      </c>
      <c r="S37" s="624"/>
      <c r="T37" s="624"/>
      <c r="U37" s="624"/>
      <c r="V37" s="624"/>
      <c r="W37" s="624"/>
      <c r="X37" s="624"/>
      <c r="Y37" s="625"/>
      <c r="Z37" s="626">
        <v>0.4</v>
      </c>
      <c r="AA37" s="626"/>
      <c r="AB37" s="626"/>
      <c r="AC37" s="626"/>
      <c r="AD37" s="627">
        <v>6</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135418</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21290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217658</v>
      </c>
      <c r="CS37" s="653"/>
      <c r="CT37" s="653"/>
      <c r="CU37" s="653"/>
      <c r="CV37" s="653"/>
      <c r="CW37" s="653"/>
      <c r="CX37" s="653"/>
      <c r="CY37" s="654"/>
      <c r="CZ37" s="628">
        <v>4.0999999999999996</v>
      </c>
      <c r="DA37" s="655"/>
      <c r="DB37" s="655"/>
      <c r="DC37" s="658"/>
      <c r="DD37" s="632">
        <v>217593</v>
      </c>
      <c r="DE37" s="653"/>
      <c r="DF37" s="653"/>
      <c r="DG37" s="653"/>
      <c r="DH37" s="653"/>
      <c r="DI37" s="653"/>
      <c r="DJ37" s="653"/>
      <c r="DK37" s="654"/>
      <c r="DL37" s="632">
        <v>197425</v>
      </c>
      <c r="DM37" s="653"/>
      <c r="DN37" s="653"/>
      <c r="DO37" s="653"/>
      <c r="DP37" s="653"/>
      <c r="DQ37" s="653"/>
      <c r="DR37" s="653"/>
      <c r="DS37" s="653"/>
      <c r="DT37" s="653"/>
      <c r="DU37" s="653"/>
      <c r="DV37" s="654"/>
      <c r="DW37" s="628">
        <v>8.1999999999999993</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557539</v>
      </c>
      <c r="S38" s="624"/>
      <c r="T38" s="624"/>
      <c r="U38" s="624"/>
      <c r="V38" s="624"/>
      <c r="W38" s="624"/>
      <c r="X38" s="624"/>
      <c r="Y38" s="625"/>
      <c r="Z38" s="626">
        <v>9.5</v>
      </c>
      <c r="AA38" s="626"/>
      <c r="AB38" s="626"/>
      <c r="AC38" s="626"/>
      <c r="AD38" s="627" t="s">
        <v>140</v>
      </c>
      <c r="AE38" s="627"/>
      <c r="AF38" s="627"/>
      <c r="AG38" s="627"/>
      <c r="AH38" s="627"/>
      <c r="AI38" s="627"/>
      <c r="AJ38" s="627"/>
      <c r="AK38" s="627"/>
      <c r="AL38" s="628" t="s">
        <v>235</v>
      </c>
      <c r="AM38" s="629"/>
      <c r="AN38" s="629"/>
      <c r="AO38" s="630"/>
      <c r="AQ38" s="689" t="s">
        <v>338</v>
      </c>
      <c r="AR38" s="690"/>
      <c r="AS38" s="690"/>
      <c r="AT38" s="690"/>
      <c r="AU38" s="690"/>
      <c r="AV38" s="690"/>
      <c r="AW38" s="690"/>
      <c r="AX38" s="690"/>
      <c r="AY38" s="691"/>
      <c r="AZ38" s="623">
        <v>63639</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599</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459234</v>
      </c>
      <c r="CS38" s="624"/>
      <c r="CT38" s="624"/>
      <c r="CU38" s="624"/>
      <c r="CV38" s="624"/>
      <c r="CW38" s="624"/>
      <c r="CX38" s="624"/>
      <c r="CY38" s="625"/>
      <c r="CZ38" s="628">
        <v>8.6</v>
      </c>
      <c r="DA38" s="655"/>
      <c r="DB38" s="655"/>
      <c r="DC38" s="658"/>
      <c r="DD38" s="632">
        <v>413743</v>
      </c>
      <c r="DE38" s="624"/>
      <c r="DF38" s="624"/>
      <c r="DG38" s="624"/>
      <c r="DH38" s="624"/>
      <c r="DI38" s="624"/>
      <c r="DJ38" s="624"/>
      <c r="DK38" s="625"/>
      <c r="DL38" s="632">
        <v>412485</v>
      </c>
      <c r="DM38" s="624"/>
      <c r="DN38" s="624"/>
      <c r="DO38" s="624"/>
      <c r="DP38" s="624"/>
      <c r="DQ38" s="624"/>
      <c r="DR38" s="624"/>
      <c r="DS38" s="624"/>
      <c r="DT38" s="624"/>
      <c r="DU38" s="624"/>
      <c r="DV38" s="625"/>
      <c r="DW38" s="628">
        <v>17</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235</v>
      </c>
      <c r="AE39" s="627"/>
      <c r="AF39" s="627"/>
      <c r="AG39" s="627"/>
      <c r="AH39" s="627"/>
      <c r="AI39" s="627"/>
      <c r="AJ39" s="627"/>
      <c r="AK39" s="627"/>
      <c r="AL39" s="628" t="s">
        <v>131</v>
      </c>
      <c r="AM39" s="629"/>
      <c r="AN39" s="629"/>
      <c r="AO39" s="630"/>
      <c r="AQ39" s="689" t="s">
        <v>342</v>
      </c>
      <c r="AR39" s="690"/>
      <c r="AS39" s="690"/>
      <c r="AT39" s="690"/>
      <c r="AU39" s="690"/>
      <c r="AV39" s="690"/>
      <c r="AW39" s="690"/>
      <c r="AX39" s="690"/>
      <c r="AY39" s="691"/>
      <c r="AZ39" s="623" t="s">
        <v>140</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969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119788</v>
      </c>
      <c r="CS39" s="653"/>
      <c r="CT39" s="653"/>
      <c r="CU39" s="653"/>
      <c r="CV39" s="653"/>
      <c r="CW39" s="653"/>
      <c r="CX39" s="653"/>
      <c r="CY39" s="654"/>
      <c r="CZ39" s="628">
        <v>2.2000000000000002</v>
      </c>
      <c r="DA39" s="655"/>
      <c r="DB39" s="655"/>
      <c r="DC39" s="658"/>
      <c r="DD39" s="632">
        <v>105549</v>
      </c>
      <c r="DE39" s="653"/>
      <c r="DF39" s="653"/>
      <c r="DG39" s="653"/>
      <c r="DH39" s="653"/>
      <c r="DI39" s="653"/>
      <c r="DJ39" s="653"/>
      <c r="DK39" s="654"/>
      <c r="DL39" s="632" t="s">
        <v>235</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20339</v>
      </c>
      <c r="S40" s="624"/>
      <c r="T40" s="624"/>
      <c r="U40" s="624"/>
      <c r="V40" s="624"/>
      <c r="W40" s="624"/>
      <c r="X40" s="624"/>
      <c r="Y40" s="625"/>
      <c r="Z40" s="626">
        <v>0.3</v>
      </c>
      <c r="AA40" s="626"/>
      <c r="AB40" s="626"/>
      <c r="AC40" s="626"/>
      <c r="AD40" s="627" t="s">
        <v>131</v>
      </c>
      <c r="AE40" s="627"/>
      <c r="AF40" s="627"/>
      <c r="AG40" s="627"/>
      <c r="AH40" s="627"/>
      <c r="AI40" s="627"/>
      <c r="AJ40" s="627"/>
      <c r="AK40" s="627"/>
      <c r="AL40" s="628" t="s">
        <v>131</v>
      </c>
      <c r="AM40" s="629"/>
      <c r="AN40" s="629"/>
      <c r="AO40" s="630"/>
      <c r="AQ40" s="689" t="s">
        <v>346</v>
      </c>
      <c r="AR40" s="690"/>
      <c r="AS40" s="690"/>
      <c r="AT40" s="690"/>
      <c r="AU40" s="690"/>
      <c r="AV40" s="690"/>
      <c r="AW40" s="690"/>
      <c r="AX40" s="690"/>
      <c r="AY40" s="691"/>
      <c r="AZ40" s="623" t="s">
        <v>131</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103</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235</v>
      </c>
      <c r="CS40" s="624"/>
      <c r="CT40" s="624"/>
      <c r="CU40" s="624"/>
      <c r="CV40" s="624"/>
      <c r="CW40" s="624"/>
      <c r="CX40" s="624"/>
      <c r="CY40" s="625"/>
      <c r="CZ40" s="628" t="s">
        <v>242</v>
      </c>
      <c r="DA40" s="655"/>
      <c r="DB40" s="655"/>
      <c r="DC40" s="658"/>
      <c r="DD40" s="632" t="s">
        <v>131</v>
      </c>
      <c r="DE40" s="624"/>
      <c r="DF40" s="624"/>
      <c r="DG40" s="624"/>
      <c r="DH40" s="624"/>
      <c r="DI40" s="624"/>
      <c r="DJ40" s="624"/>
      <c r="DK40" s="625"/>
      <c r="DL40" s="632" t="s">
        <v>235</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5847424</v>
      </c>
      <c r="S41" s="699"/>
      <c r="T41" s="699"/>
      <c r="U41" s="699"/>
      <c r="V41" s="699"/>
      <c r="W41" s="699"/>
      <c r="X41" s="699"/>
      <c r="Y41" s="700"/>
      <c r="Z41" s="701">
        <v>100</v>
      </c>
      <c r="AA41" s="701"/>
      <c r="AB41" s="701"/>
      <c r="AC41" s="701"/>
      <c r="AD41" s="702">
        <v>2398958</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53157</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235</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131</v>
      </c>
      <c r="DA41" s="655"/>
      <c r="DB41" s="655"/>
      <c r="DC41" s="658"/>
      <c r="DD41" s="632" t="s">
        <v>131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207020</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378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1977519</v>
      </c>
      <c r="CS42" s="653"/>
      <c r="CT42" s="653"/>
      <c r="CU42" s="653"/>
      <c r="CV42" s="653"/>
      <c r="CW42" s="653"/>
      <c r="CX42" s="653"/>
      <c r="CY42" s="654"/>
      <c r="CZ42" s="628">
        <v>36.9</v>
      </c>
      <c r="DA42" s="655"/>
      <c r="DB42" s="655"/>
      <c r="DC42" s="658"/>
      <c r="DD42" s="632">
        <v>222137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23645</v>
      </c>
      <c r="CS43" s="653"/>
      <c r="CT43" s="653"/>
      <c r="CU43" s="653"/>
      <c r="CV43" s="653"/>
      <c r="CW43" s="653"/>
      <c r="CX43" s="653"/>
      <c r="CY43" s="654"/>
      <c r="CZ43" s="628">
        <v>0.4</v>
      </c>
      <c r="DA43" s="655"/>
      <c r="DB43" s="655"/>
      <c r="DC43" s="658"/>
      <c r="DD43" s="632">
        <v>23645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911329</v>
      </c>
      <c r="CS44" s="624"/>
      <c r="CT44" s="624"/>
      <c r="CU44" s="624"/>
      <c r="CV44" s="624"/>
      <c r="CW44" s="624"/>
      <c r="CX44" s="624"/>
      <c r="CY44" s="625"/>
      <c r="CZ44" s="628">
        <v>17</v>
      </c>
      <c r="DA44" s="629"/>
      <c r="DB44" s="629"/>
      <c r="DC44" s="635"/>
      <c r="DD44" s="632">
        <v>154816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546721</v>
      </c>
      <c r="CS45" s="653"/>
      <c r="CT45" s="653"/>
      <c r="CU45" s="653"/>
      <c r="CV45" s="653"/>
      <c r="CW45" s="653"/>
      <c r="CX45" s="653"/>
      <c r="CY45" s="654"/>
      <c r="CZ45" s="628">
        <v>10.199999999999999</v>
      </c>
      <c r="DA45" s="655"/>
      <c r="DB45" s="655"/>
      <c r="DC45" s="658"/>
      <c r="DD45" s="632">
        <v>15378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305032</v>
      </c>
      <c r="CS46" s="624"/>
      <c r="CT46" s="624"/>
      <c r="CU46" s="624"/>
      <c r="CV46" s="624"/>
      <c r="CW46" s="624"/>
      <c r="CX46" s="624"/>
      <c r="CY46" s="625"/>
      <c r="CZ46" s="628">
        <v>5.7</v>
      </c>
      <c r="DA46" s="629"/>
      <c r="DB46" s="629"/>
      <c r="DC46" s="635"/>
      <c r="DD46" s="632">
        <v>87962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1066190</v>
      </c>
      <c r="CS47" s="653"/>
      <c r="CT47" s="653"/>
      <c r="CU47" s="653"/>
      <c r="CV47" s="653"/>
      <c r="CW47" s="653"/>
      <c r="CX47" s="653"/>
      <c r="CY47" s="654"/>
      <c r="CZ47" s="628">
        <v>19.899999999999999</v>
      </c>
      <c r="DA47" s="655"/>
      <c r="DB47" s="655"/>
      <c r="DC47" s="658"/>
      <c r="DD47" s="632">
        <v>67321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5358298</v>
      </c>
      <c r="CS49" s="682"/>
      <c r="CT49" s="682"/>
      <c r="CU49" s="682"/>
      <c r="CV49" s="682"/>
      <c r="CW49" s="682"/>
      <c r="CX49" s="682"/>
      <c r="CY49" s="711"/>
      <c r="CZ49" s="703">
        <v>100</v>
      </c>
      <c r="DA49" s="712"/>
      <c r="DB49" s="712"/>
      <c r="DC49" s="713"/>
      <c r="DD49" s="714">
        <v>2763025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rHrVBTHNYnpzc4XddfEZJnsXnKUXStB6hIoIkIm3l0WNwGVfVZ7vMcY/e20X5Nlu1ZDr/GdFSptNtP5oqJy2A==" saltValue="ijp0otVzE80LTn9h4CXI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election activeCell="DB12" sqref="DB12:DF1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5857</v>
      </c>
      <c r="R7" s="753"/>
      <c r="S7" s="753"/>
      <c r="T7" s="753"/>
      <c r="U7" s="753"/>
      <c r="V7" s="753">
        <v>5361</v>
      </c>
      <c r="W7" s="753"/>
      <c r="X7" s="753"/>
      <c r="Y7" s="753"/>
      <c r="Z7" s="753"/>
      <c r="AA7" s="753">
        <v>496</v>
      </c>
      <c r="AB7" s="753"/>
      <c r="AC7" s="753"/>
      <c r="AD7" s="753"/>
      <c r="AE7" s="754"/>
      <c r="AF7" s="755">
        <v>288</v>
      </c>
      <c r="AG7" s="756"/>
      <c r="AH7" s="756"/>
      <c r="AI7" s="756"/>
      <c r="AJ7" s="757"/>
      <c r="AK7" s="758" t="s">
        <v>575</v>
      </c>
      <c r="AL7" s="759"/>
      <c r="AM7" s="759"/>
      <c r="AN7" s="759"/>
      <c r="AO7" s="759"/>
      <c r="AP7" s="759">
        <v>3617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573</v>
      </c>
      <c r="BT7" s="747"/>
      <c r="BU7" s="747"/>
      <c r="BV7" s="747"/>
      <c r="BW7" s="747"/>
      <c r="BX7" s="747"/>
      <c r="BY7" s="747"/>
      <c r="BZ7" s="747"/>
      <c r="CA7" s="747"/>
      <c r="CB7" s="747"/>
      <c r="CC7" s="747"/>
      <c r="CD7" s="747"/>
      <c r="CE7" s="747"/>
      <c r="CF7" s="747"/>
      <c r="CG7" s="762"/>
      <c r="CH7" s="743">
        <v>23</v>
      </c>
      <c r="CI7" s="744"/>
      <c r="CJ7" s="744"/>
      <c r="CK7" s="744"/>
      <c r="CL7" s="745"/>
      <c r="CM7" s="743">
        <v>37169</v>
      </c>
      <c r="CN7" s="744"/>
      <c r="CO7" s="744"/>
      <c r="CP7" s="744"/>
      <c r="CQ7" s="745"/>
      <c r="CR7" s="743" t="s">
        <v>581</v>
      </c>
      <c r="CS7" s="744"/>
      <c r="CT7" s="744"/>
      <c r="CU7" s="744"/>
      <c r="CV7" s="745"/>
      <c r="CW7" s="743" t="s">
        <v>581</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574</v>
      </c>
      <c r="BT8" s="774"/>
      <c r="BU8" s="774"/>
      <c r="BV8" s="774"/>
      <c r="BW8" s="774"/>
      <c r="BX8" s="774"/>
      <c r="BY8" s="774"/>
      <c r="BZ8" s="774"/>
      <c r="CA8" s="774"/>
      <c r="CB8" s="774"/>
      <c r="CC8" s="774"/>
      <c r="CD8" s="774"/>
      <c r="CE8" s="774"/>
      <c r="CF8" s="774"/>
      <c r="CG8" s="775"/>
      <c r="CH8" s="776">
        <v>-67</v>
      </c>
      <c r="CI8" s="777"/>
      <c r="CJ8" s="777"/>
      <c r="CK8" s="777"/>
      <c r="CL8" s="778"/>
      <c r="CM8" s="776">
        <v>85</v>
      </c>
      <c r="CN8" s="777"/>
      <c r="CO8" s="777"/>
      <c r="CP8" s="777"/>
      <c r="CQ8" s="778"/>
      <c r="CR8" s="776">
        <v>2</v>
      </c>
      <c r="CS8" s="777"/>
      <c r="CT8" s="777"/>
      <c r="CU8" s="777"/>
      <c r="CV8" s="778"/>
      <c r="CW8" s="776">
        <v>17</v>
      </c>
      <c r="CX8" s="777"/>
      <c r="CY8" s="777"/>
      <c r="CZ8" s="777"/>
      <c r="DA8" s="778"/>
      <c r="DB8" s="776" t="s">
        <v>581</v>
      </c>
      <c r="DC8" s="777"/>
      <c r="DD8" s="777"/>
      <c r="DE8" s="777"/>
      <c r="DF8" s="778"/>
      <c r="DG8" s="776" t="s">
        <v>581</v>
      </c>
      <c r="DH8" s="777"/>
      <c r="DI8" s="777"/>
      <c r="DJ8" s="777"/>
      <c r="DK8" s="778"/>
      <c r="DL8" s="776" t="s">
        <v>581</v>
      </c>
      <c r="DM8" s="777"/>
      <c r="DN8" s="777"/>
      <c r="DO8" s="777"/>
      <c r="DP8" s="778"/>
      <c r="DQ8" s="776" t="s">
        <v>581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5857</v>
      </c>
      <c r="R23" s="793"/>
      <c r="S23" s="793"/>
      <c r="T23" s="793"/>
      <c r="U23" s="793"/>
      <c r="V23" s="793">
        <v>5361</v>
      </c>
      <c r="W23" s="793"/>
      <c r="X23" s="793"/>
      <c r="Y23" s="793"/>
      <c r="Z23" s="793"/>
      <c r="AA23" s="793">
        <v>496</v>
      </c>
      <c r="AB23" s="793"/>
      <c r="AC23" s="793"/>
      <c r="AD23" s="793"/>
      <c r="AE23" s="794"/>
      <c r="AF23" s="795">
        <v>288</v>
      </c>
      <c r="AG23" s="793"/>
      <c r="AH23" s="793"/>
      <c r="AI23" s="793"/>
      <c r="AJ23" s="796"/>
      <c r="AK23" s="797"/>
      <c r="AL23" s="798"/>
      <c r="AM23" s="798"/>
      <c r="AN23" s="798"/>
      <c r="AO23" s="798"/>
      <c r="AP23" s="793">
        <v>3617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561</v>
      </c>
      <c r="R28" s="823"/>
      <c r="S28" s="823"/>
      <c r="T28" s="823"/>
      <c r="U28" s="823"/>
      <c r="V28" s="823">
        <v>538</v>
      </c>
      <c r="W28" s="823"/>
      <c r="X28" s="823"/>
      <c r="Y28" s="823"/>
      <c r="Z28" s="823"/>
      <c r="AA28" s="823">
        <v>23</v>
      </c>
      <c r="AB28" s="823"/>
      <c r="AC28" s="823"/>
      <c r="AD28" s="823"/>
      <c r="AE28" s="824"/>
      <c r="AF28" s="825">
        <v>23</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733</v>
      </c>
      <c r="R29" s="784"/>
      <c r="S29" s="784"/>
      <c r="T29" s="784"/>
      <c r="U29" s="784"/>
      <c r="V29" s="784">
        <v>659</v>
      </c>
      <c r="W29" s="784"/>
      <c r="X29" s="784"/>
      <c r="Y29" s="784"/>
      <c r="Z29" s="784"/>
      <c r="AA29" s="784">
        <v>74</v>
      </c>
      <c r="AB29" s="784"/>
      <c r="AC29" s="784"/>
      <c r="AD29" s="784"/>
      <c r="AE29" s="785"/>
      <c r="AF29" s="786">
        <v>74</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72</v>
      </c>
      <c r="R30" s="784"/>
      <c r="S30" s="784"/>
      <c r="T30" s="784"/>
      <c r="U30" s="784"/>
      <c r="V30" s="784">
        <v>71</v>
      </c>
      <c r="W30" s="784"/>
      <c r="X30" s="784"/>
      <c r="Y30" s="784"/>
      <c r="Z30" s="784"/>
      <c r="AA30" s="784">
        <v>1</v>
      </c>
      <c r="AB30" s="784"/>
      <c r="AC30" s="784"/>
      <c r="AD30" s="784"/>
      <c r="AE30" s="785"/>
      <c r="AF30" s="786">
        <v>1</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137</v>
      </c>
      <c r="R31" s="784"/>
      <c r="S31" s="784"/>
      <c r="T31" s="784"/>
      <c r="U31" s="784"/>
      <c r="V31" s="784">
        <v>131</v>
      </c>
      <c r="W31" s="784"/>
      <c r="X31" s="784"/>
      <c r="Y31" s="784"/>
      <c r="Z31" s="784"/>
      <c r="AA31" s="784">
        <v>6</v>
      </c>
      <c r="AB31" s="784"/>
      <c r="AC31" s="784"/>
      <c r="AD31" s="784"/>
      <c r="AE31" s="785"/>
      <c r="AF31" s="786">
        <v>6</v>
      </c>
      <c r="AG31" s="787"/>
      <c r="AH31" s="787"/>
      <c r="AI31" s="787"/>
      <c r="AJ31" s="788"/>
      <c r="AK31" s="834"/>
      <c r="AL31" s="830"/>
      <c r="AM31" s="830"/>
      <c r="AN31" s="830"/>
      <c r="AO31" s="830"/>
      <c r="AP31" s="830">
        <v>384</v>
      </c>
      <c r="AQ31" s="830"/>
      <c r="AR31" s="830"/>
      <c r="AS31" s="830"/>
      <c r="AT31" s="830"/>
      <c r="AU31" s="830">
        <v>265</v>
      </c>
      <c r="AV31" s="830"/>
      <c r="AW31" s="830"/>
      <c r="AX31" s="830"/>
      <c r="AY31" s="830"/>
      <c r="AZ31" s="831"/>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211</v>
      </c>
      <c r="R32" s="784"/>
      <c r="S32" s="784"/>
      <c r="T32" s="784"/>
      <c r="U32" s="784"/>
      <c r="V32" s="784">
        <v>202</v>
      </c>
      <c r="W32" s="784"/>
      <c r="X32" s="784"/>
      <c r="Y32" s="784"/>
      <c r="Z32" s="784"/>
      <c r="AA32" s="784">
        <v>9</v>
      </c>
      <c r="AB32" s="784"/>
      <c r="AC32" s="784"/>
      <c r="AD32" s="784"/>
      <c r="AE32" s="785"/>
      <c r="AF32" s="786">
        <v>9</v>
      </c>
      <c r="AG32" s="787"/>
      <c r="AH32" s="787"/>
      <c r="AI32" s="787"/>
      <c r="AJ32" s="788"/>
      <c r="AK32" s="834"/>
      <c r="AL32" s="830"/>
      <c r="AM32" s="830"/>
      <c r="AN32" s="830"/>
      <c r="AO32" s="830"/>
      <c r="AP32" s="830">
        <v>738</v>
      </c>
      <c r="AQ32" s="830"/>
      <c r="AR32" s="830"/>
      <c r="AS32" s="830"/>
      <c r="AT32" s="830"/>
      <c r="AU32" s="830">
        <v>737</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397</v>
      </c>
      <c r="AB66" s="734"/>
      <c r="AC66" s="734"/>
      <c r="AD66" s="734"/>
      <c r="AE66" s="735"/>
      <c r="AF66" s="854" t="s">
        <v>414</v>
      </c>
      <c r="AG66" s="815"/>
      <c r="AH66" s="815"/>
      <c r="AI66" s="815"/>
      <c r="AJ66" s="855"/>
      <c r="AK66" s="733" t="s">
        <v>399</v>
      </c>
      <c r="AL66" s="728"/>
      <c r="AM66" s="728"/>
      <c r="AN66" s="728"/>
      <c r="AO66" s="729"/>
      <c r="AP66" s="733" t="s">
        <v>415</v>
      </c>
      <c r="AQ66" s="734"/>
      <c r="AR66" s="734"/>
      <c r="AS66" s="734"/>
      <c r="AT66" s="735"/>
      <c r="AU66" s="733" t="s">
        <v>416</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566</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t="s">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567</v>
      </c>
      <c r="C69" s="874"/>
      <c r="D69" s="874"/>
      <c r="E69" s="874"/>
      <c r="F69" s="874"/>
      <c r="G69" s="874"/>
      <c r="H69" s="874"/>
      <c r="I69" s="874"/>
      <c r="J69" s="874"/>
      <c r="K69" s="874"/>
      <c r="L69" s="874"/>
      <c r="M69" s="874"/>
      <c r="N69" s="874"/>
      <c r="O69" s="874"/>
      <c r="P69" s="875"/>
      <c r="Q69" s="876">
        <v>1287</v>
      </c>
      <c r="R69" s="830"/>
      <c r="S69" s="830"/>
      <c r="T69" s="830"/>
      <c r="U69" s="830"/>
      <c r="V69" s="830">
        <v>1267</v>
      </c>
      <c r="W69" s="830"/>
      <c r="X69" s="830"/>
      <c r="Y69" s="830"/>
      <c r="Z69" s="830"/>
      <c r="AA69" s="830">
        <v>20</v>
      </c>
      <c r="AB69" s="830"/>
      <c r="AC69" s="830"/>
      <c r="AD69" s="830"/>
      <c r="AE69" s="830"/>
      <c r="AF69" s="830">
        <v>20</v>
      </c>
      <c r="AG69" s="830"/>
      <c r="AH69" s="830"/>
      <c r="AI69" s="830"/>
      <c r="AJ69" s="830"/>
      <c r="AK69" s="830" t="s">
        <v>575</v>
      </c>
      <c r="AL69" s="830"/>
      <c r="AM69" s="830"/>
      <c r="AN69" s="830"/>
      <c r="AO69" s="830"/>
      <c r="AP69" s="830">
        <v>632</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568</v>
      </c>
      <c r="C70" s="874"/>
      <c r="D70" s="874"/>
      <c r="E70" s="874"/>
      <c r="F70" s="874"/>
      <c r="G70" s="874"/>
      <c r="H70" s="874"/>
      <c r="I70" s="874"/>
      <c r="J70" s="874"/>
      <c r="K70" s="874"/>
      <c r="L70" s="874"/>
      <c r="M70" s="874"/>
      <c r="N70" s="874"/>
      <c r="O70" s="874"/>
      <c r="P70" s="875"/>
      <c r="Q70" s="876">
        <v>1899</v>
      </c>
      <c r="R70" s="830"/>
      <c r="S70" s="830"/>
      <c r="T70" s="830"/>
      <c r="U70" s="830"/>
      <c r="V70" s="830">
        <v>1536</v>
      </c>
      <c r="W70" s="830"/>
      <c r="X70" s="830"/>
      <c r="Y70" s="830"/>
      <c r="Z70" s="830"/>
      <c r="AA70" s="830">
        <v>363</v>
      </c>
      <c r="AB70" s="830"/>
      <c r="AC70" s="830"/>
      <c r="AD70" s="830"/>
      <c r="AE70" s="830"/>
      <c r="AF70" s="830">
        <v>360</v>
      </c>
      <c r="AG70" s="830"/>
      <c r="AH70" s="830"/>
      <c r="AI70" s="830"/>
      <c r="AJ70" s="830"/>
      <c r="AK70" s="830">
        <v>0</v>
      </c>
      <c r="AL70" s="830"/>
      <c r="AM70" s="830"/>
      <c r="AN70" s="830"/>
      <c r="AO70" s="830"/>
      <c r="AP70" s="830">
        <v>430</v>
      </c>
      <c r="AQ70" s="830"/>
      <c r="AR70" s="830"/>
      <c r="AS70" s="830"/>
      <c r="AT70" s="830"/>
      <c r="AU70" s="830" t="s">
        <v>575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569</v>
      </c>
      <c r="C71" s="874"/>
      <c r="D71" s="874"/>
      <c r="E71" s="874"/>
      <c r="F71" s="874"/>
      <c r="G71" s="874"/>
      <c r="H71" s="874"/>
      <c r="I71" s="874"/>
      <c r="J71" s="874"/>
      <c r="K71" s="874"/>
      <c r="L71" s="874"/>
      <c r="M71" s="874"/>
      <c r="N71" s="874"/>
      <c r="O71" s="874"/>
      <c r="P71" s="875"/>
      <c r="Q71" s="876" t="s">
        <v>575</v>
      </c>
      <c r="R71" s="830"/>
      <c r="S71" s="830"/>
      <c r="T71" s="830"/>
      <c r="U71" s="830"/>
      <c r="V71" s="830" t="s">
        <v>575</v>
      </c>
      <c r="W71" s="830"/>
      <c r="X71" s="830"/>
      <c r="Y71" s="830"/>
      <c r="Z71" s="830"/>
      <c r="AA71" s="830" t="s">
        <v>575</v>
      </c>
      <c r="AB71" s="830"/>
      <c r="AC71" s="830"/>
      <c r="AD71" s="830"/>
      <c r="AE71" s="830"/>
      <c r="AF71" s="830" t="s">
        <v>575</v>
      </c>
      <c r="AG71" s="830"/>
      <c r="AH71" s="830"/>
      <c r="AI71" s="830"/>
      <c r="AJ71" s="830"/>
      <c r="AK71" s="830" t="s">
        <v>575</v>
      </c>
      <c r="AL71" s="830"/>
      <c r="AM71" s="830"/>
      <c r="AN71" s="830"/>
      <c r="AO71" s="830"/>
      <c r="AP71" s="830" t="s">
        <v>575</v>
      </c>
      <c r="AQ71" s="830"/>
      <c r="AR71" s="830"/>
      <c r="AS71" s="830"/>
      <c r="AT71" s="830"/>
      <c r="AU71" s="830" t="s">
        <v>575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570</v>
      </c>
      <c r="C72" s="874"/>
      <c r="D72" s="874"/>
      <c r="E72" s="874"/>
      <c r="F72" s="874"/>
      <c r="G72" s="874"/>
      <c r="H72" s="874"/>
      <c r="I72" s="874"/>
      <c r="J72" s="874"/>
      <c r="K72" s="874"/>
      <c r="L72" s="874"/>
      <c r="M72" s="874"/>
      <c r="N72" s="874"/>
      <c r="O72" s="874"/>
      <c r="P72" s="875"/>
      <c r="Q72" s="876" t="s">
        <v>575</v>
      </c>
      <c r="R72" s="830"/>
      <c r="S72" s="830"/>
      <c r="T72" s="830"/>
      <c r="U72" s="830"/>
      <c r="V72" s="830" t="s">
        <v>575</v>
      </c>
      <c r="W72" s="830"/>
      <c r="X72" s="830"/>
      <c r="Y72" s="830"/>
      <c r="Z72" s="830"/>
      <c r="AA72" s="830" t="s">
        <v>575</v>
      </c>
      <c r="AB72" s="830"/>
      <c r="AC72" s="830"/>
      <c r="AD72" s="830"/>
      <c r="AE72" s="830"/>
      <c r="AF72" s="830" t="s">
        <v>575</v>
      </c>
      <c r="AG72" s="830"/>
      <c r="AH72" s="830"/>
      <c r="AI72" s="830"/>
      <c r="AJ72" s="830"/>
      <c r="AK72" s="830" t="s">
        <v>575</v>
      </c>
      <c r="AL72" s="830"/>
      <c r="AM72" s="830"/>
      <c r="AN72" s="830"/>
      <c r="AO72" s="830"/>
      <c r="AP72" s="830" t="s">
        <v>575</v>
      </c>
      <c r="AQ72" s="830"/>
      <c r="AR72" s="830"/>
      <c r="AS72" s="830"/>
      <c r="AT72" s="830"/>
      <c r="AU72" s="830" t="s">
        <v>575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571</v>
      </c>
      <c r="C73" s="874"/>
      <c r="D73" s="874"/>
      <c r="E73" s="874"/>
      <c r="F73" s="874"/>
      <c r="G73" s="874"/>
      <c r="H73" s="874"/>
      <c r="I73" s="874"/>
      <c r="J73" s="874"/>
      <c r="K73" s="874"/>
      <c r="L73" s="874"/>
      <c r="M73" s="874"/>
      <c r="N73" s="874"/>
      <c r="O73" s="874"/>
      <c r="P73" s="875"/>
      <c r="Q73" s="876">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575</v>
      </c>
      <c r="AL73" s="830"/>
      <c r="AM73" s="830"/>
      <c r="AN73" s="830"/>
      <c r="AO73" s="830"/>
      <c r="AP73" s="830" t="s">
        <v>575</v>
      </c>
      <c r="AQ73" s="830"/>
      <c r="AR73" s="830"/>
      <c r="AS73" s="830"/>
      <c r="AT73" s="830"/>
      <c r="AU73" s="830" t="s">
        <v>575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572</v>
      </c>
      <c r="C74" s="874"/>
      <c r="D74" s="874"/>
      <c r="E74" s="874"/>
      <c r="F74" s="874"/>
      <c r="G74" s="874"/>
      <c r="H74" s="874"/>
      <c r="I74" s="874"/>
      <c r="J74" s="874"/>
      <c r="K74" s="874"/>
      <c r="L74" s="874"/>
      <c r="M74" s="874"/>
      <c r="N74" s="874"/>
      <c r="O74" s="874"/>
      <c r="P74" s="875"/>
      <c r="Q74" s="876">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575</v>
      </c>
      <c r="AL74" s="830"/>
      <c r="AM74" s="830"/>
      <c r="AN74" s="830"/>
      <c r="AO74" s="830"/>
      <c r="AP74" s="830" t="s">
        <v>575</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309</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309</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309</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268682</v>
      </c>
      <c r="AB110" s="900"/>
      <c r="AC110" s="900"/>
      <c r="AD110" s="900"/>
      <c r="AE110" s="901"/>
      <c r="AF110" s="902">
        <v>337348</v>
      </c>
      <c r="AG110" s="900"/>
      <c r="AH110" s="900"/>
      <c r="AI110" s="900"/>
      <c r="AJ110" s="901"/>
      <c r="AK110" s="902">
        <v>350474</v>
      </c>
      <c r="AL110" s="900"/>
      <c r="AM110" s="900"/>
      <c r="AN110" s="900"/>
      <c r="AO110" s="901"/>
      <c r="AP110" s="903">
        <v>16.600000000000001</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3219788</v>
      </c>
      <c r="BR110" s="931"/>
      <c r="BS110" s="931"/>
      <c r="BT110" s="931"/>
      <c r="BU110" s="931"/>
      <c r="BV110" s="931">
        <v>3398584</v>
      </c>
      <c r="BW110" s="931"/>
      <c r="BX110" s="931"/>
      <c r="BY110" s="931"/>
      <c r="BZ110" s="931"/>
      <c r="CA110" s="931">
        <v>3617300</v>
      </c>
      <c r="CB110" s="931"/>
      <c r="CC110" s="931"/>
      <c r="CD110" s="931"/>
      <c r="CE110" s="931"/>
      <c r="CF110" s="944">
        <v>171.1</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411</v>
      </c>
      <c r="DH110" s="931"/>
      <c r="DI110" s="931"/>
      <c r="DJ110" s="931"/>
      <c r="DK110" s="931"/>
      <c r="DL110" s="931" t="s">
        <v>411</v>
      </c>
      <c r="DM110" s="931"/>
      <c r="DN110" s="931"/>
      <c r="DO110" s="931"/>
      <c r="DP110" s="931"/>
      <c r="DQ110" s="931" t="s">
        <v>411</v>
      </c>
      <c r="DR110" s="931"/>
      <c r="DS110" s="931"/>
      <c r="DT110" s="931"/>
      <c r="DU110" s="931"/>
      <c r="DV110" s="932" t="s">
        <v>411</v>
      </c>
      <c r="DW110" s="932"/>
      <c r="DX110" s="932"/>
      <c r="DY110" s="932"/>
      <c r="DZ110" s="933"/>
    </row>
    <row r="111" spans="1:131" s="230" customFormat="1" ht="26.25" customHeight="1" x14ac:dyDescent="0.2">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411</v>
      </c>
      <c r="AB111" s="938"/>
      <c r="AC111" s="938"/>
      <c r="AD111" s="938"/>
      <c r="AE111" s="939"/>
      <c r="AF111" s="940" t="s">
        <v>411</v>
      </c>
      <c r="AG111" s="938"/>
      <c r="AH111" s="938"/>
      <c r="AI111" s="938"/>
      <c r="AJ111" s="939"/>
      <c r="AK111" s="940" t="s">
        <v>411</v>
      </c>
      <c r="AL111" s="938"/>
      <c r="AM111" s="938"/>
      <c r="AN111" s="938"/>
      <c r="AO111" s="939"/>
      <c r="AP111" s="941" t="s">
        <v>411</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v>3018</v>
      </c>
      <c r="BR111" s="926"/>
      <c r="BS111" s="926"/>
      <c r="BT111" s="926"/>
      <c r="BU111" s="926"/>
      <c r="BV111" s="926">
        <v>2939</v>
      </c>
      <c r="BW111" s="926"/>
      <c r="BX111" s="926"/>
      <c r="BY111" s="926"/>
      <c r="BZ111" s="926"/>
      <c r="CA111" s="926">
        <v>2705</v>
      </c>
      <c r="CB111" s="926"/>
      <c r="CC111" s="926"/>
      <c r="CD111" s="926"/>
      <c r="CE111" s="926"/>
      <c r="CF111" s="920">
        <v>0.1</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411</v>
      </c>
      <c r="DH111" s="926"/>
      <c r="DI111" s="926"/>
      <c r="DJ111" s="926"/>
      <c r="DK111" s="926"/>
      <c r="DL111" s="926" t="s">
        <v>411</v>
      </c>
      <c r="DM111" s="926"/>
      <c r="DN111" s="926"/>
      <c r="DO111" s="926"/>
      <c r="DP111" s="926"/>
      <c r="DQ111" s="926" t="s">
        <v>411</v>
      </c>
      <c r="DR111" s="926"/>
      <c r="DS111" s="926"/>
      <c r="DT111" s="926"/>
      <c r="DU111" s="926"/>
      <c r="DV111" s="927" t="s">
        <v>411</v>
      </c>
      <c r="DW111" s="927"/>
      <c r="DX111" s="927"/>
      <c r="DY111" s="927"/>
      <c r="DZ111" s="928"/>
    </row>
    <row r="112" spans="1:131" s="230" customFormat="1" ht="26.25" customHeight="1" x14ac:dyDescent="0.2">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411</v>
      </c>
      <c r="AG112" s="959"/>
      <c r="AH112" s="959"/>
      <c r="AI112" s="959"/>
      <c r="AJ112" s="960"/>
      <c r="AK112" s="961" t="s">
        <v>242</v>
      </c>
      <c r="AL112" s="959"/>
      <c r="AM112" s="959"/>
      <c r="AN112" s="959"/>
      <c r="AO112" s="960"/>
      <c r="AP112" s="962" t="s">
        <v>131</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1162903</v>
      </c>
      <c r="BR112" s="926"/>
      <c r="BS112" s="926"/>
      <c r="BT112" s="926"/>
      <c r="BU112" s="926"/>
      <c r="BV112" s="926">
        <v>1066929</v>
      </c>
      <c r="BW112" s="926"/>
      <c r="BX112" s="926"/>
      <c r="BY112" s="926"/>
      <c r="BZ112" s="926"/>
      <c r="CA112" s="926">
        <v>1001830</v>
      </c>
      <c r="CB112" s="926"/>
      <c r="CC112" s="926"/>
      <c r="CD112" s="926"/>
      <c r="CE112" s="926"/>
      <c r="CF112" s="920">
        <v>47.4</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411</v>
      </c>
      <c r="DH112" s="926"/>
      <c r="DI112" s="926"/>
      <c r="DJ112" s="926"/>
      <c r="DK112" s="926"/>
      <c r="DL112" s="926" t="s">
        <v>242</v>
      </c>
      <c r="DM112" s="926"/>
      <c r="DN112" s="926"/>
      <c r="DO112" s="926"/>
      <c r="DP112" s="926"/>
      <c r="DQ112" s="926" t="s">
        <v>131</v>
      </c>
      <c r="DR112" s="926"/>
      <c r="DS112" s="926"/>
      <c r="DT112" s="926"/>
      <c r="DU112" s="926"/>
      <c r="DV112" s="927" t="s">
        <v>411</v>
      </c>
      <c r="DW112" s="927"/>
      <c r="DX112" s="927"/>
      <c r="DY112" s="927"/>
      <c r="DZ112" s="928"/>
    </row>
    <row r="113" spans="1:130" s="230" customFormat="1" ht="26.25" customHeight="1" x14ac:dyDescent="0.2">
      <c r="A113" s="954"/>
      <c r="B113" s="955"/>
      <c r="C113" s="923" t="s">
        <v>441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127199</v>
      </c>
      <c r="AB113" s="938"/>
      <c r="AC113" s="938"/>
      <c r="AD113" s="938"/>
      <c r="AE113" s="939"/>
      <c r="AF113" s="940">
        <v>131874</v>
      </c>
      <c r="AG113" s="938"/>
      <c r="AH113" s="938"/>
      <c r="AI113" s="938"/>
      <c r="AJ113" s="939"/>
      <c r="AK113" s="940">
        <v>134163</v>
      </c>
      <c r="AL113" s="938"/>
      <c r="AM113" s="938"/>
      <c r="AN113" s="938"/>
      <c r="AO113" s="939"/>
      <c r="AP113" s="941">
        <v>6.3</v>
      </c>
      <c r="AQ113" s="942"/>
      <c r="AR113" s="942"/>
      <c r="AS113" s="942"/>
      <c r="AT113" s="943"/>
      <c r="AU113" s="908"/>
      <c r="AV113" s="909"/>
      <c r="AW113" s="909"/>
      <c r="AX113" s="909"/>
      <c r="AY113" s="909"/>
      <c r="AZ113" s="922" t="s">
        <v>442</v>
      </c>
      <c r="BA113" s="923"/>
      <c r="BB113" s="923"/>
      <c r="BC113" s="923"/>
      <c r="BD113" s="923"/>
      <c r="BE113" s="923"/>
      <c r="BF113" s="923"/>
      <c r="BG113" s="923"/>
      <c r="BH113" s="923"/>
      <c r="BI113" s="923"/>
      <c r="BJ113" s="923"/>
      <c r="BK113" s="923"/>
      <c r="BL113" s="923"/>
      <c r="BM113" s="923"/>
      <c r="BN113" s="923"/>
      <c r="BO113" s="923"/>
      <c r="BP113" s="924"/>
      <c r="BQ113" s="925">
        <v>80121</v>
      </c>
      <c r="BR113" s="926"/>
      <c r="BS113" s="926"/>
      <c r="BT113" s="926"/>
      <c r="BU113" s="926"/>
      <c r="BV113" s="926">
        <v>55133</v>
      </c>
      <c r="BW113" s="926"/>
      <c r="BX113" s="926"/>
      <c r="BY113" s="926"/>
      <c r="BZ113" s="926"/>
      <c r="CA113" s="926">
        <v>65486</v>
      </c>
      <c r="CB113" s="926"/>
      <c r="CC113" s="926"/>
      <c r="CD113" s="926"/>
      <c r="CE113" s="926"/>
      <c r="CF113" s="920">
        <v>3.1</v>
      </c>
      <c r="CG113" s="921"/>
      <c r="CH113" s="921"/>
      <c r="CI113" s="921"/>
      <c r="CJ113" s="921"/>
      <c r="CK113" s="948"/>
      <c r="CL113" s="949"/>
      <c r="CM113" s="922" t="s">
        <v>443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411</v>
      </c>
      <c r="DH113" s="959"/>
      <c r="DI113" s="959"/>
      <c r="DJ113" s="959"/>
      <c r="DK113" s="960"/>
      <c r="DL113" s="961" t="s">
        <v>242</v>
      </c>
      <c r="DM113" s="959"/>
      <c r="DN113" s="959"/>
      <c r="DO113" s="959"/>
      <c r="DP113" s="960"/>
      <c r="DQ113" s="961" t="s">
        <v>131</v>
      </c>
      <c r="DR113" s="959"/>
      <c r="DS113" s="959"/>
      <c r="DT113" s="959"/>
      <c r="DU113" s="960"/>
      <c r="DV113" s="962" t="s">
        <v>411</v>
      </c>
      <c r="DW113" s="963"/>
      <c r="DX113" s="963"/>
      <c r="DY113" s="963"/>
      <c r="DZ113" s="964"/>
    </row>
    <row r="114" spans="1:130" s="230" customFormat="1" ht="26.25" customHeight="1" x14ac:dyDescent="0.2">
      <c r="A114" s="954"/>
      <c r="B114" s="955"/>
      <c r="C114" s="923" t="s">
        <v>444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27485</v>
      </c>
      <c r="AB114" s="959"/>
      <c r="AC114" s="959"/>
      <c r="AD114" s="959"/>
      <c r="AE114" s="960"/>
      <c r="AF114" s="961">
        <v>31313</v>
      </c>
      <c r="AG114" s="959"/>
      <c r="AH114" s="959"/>
      <c r="AI114" s="959"/>
      <c r="AJ114" s="960"/>
      <c r="AK114" s="961">
        <v>12828</v>
      </c>
      <c r="AL114" s="959"/>
      <c r="AM114" s="959"/>
      <c r="AN114" s="959"/>
      <c r="AO114" s="960"/>
      <c r="AP114" s="962">
        <v>0.6</v>
      </c>
      <c r="AQ114" s="963"/>
      <c r="AR114" s="963"/>
      <c r="AS114" s="963"/>
      <c r="AT114" s="964"/>
      <c r="AU114" s="908"/>
      <c r="AV114" s="909"/>
      <c r="AW114" s="909"/>
      <c r="AX114" s="909"/>
      <c r="AY114" s="909"/>
      <c r="AZ114" s="922" t="s">
        <v>445</v>
      </c>
      <c r="BA114" s="923"/>
      <c r="BB114" s="923"/>
      <c r="BC114" s="923"/>
      <c r="BD114" s="923"/>
      <c r="BE114" s="923"/>
      <c r="BF114" s="923"/>
      <c r="BG114" s="923"/>
      <c r="BH114" s="923"/>
      <c r="BI114" s="923"/>
      <c r="BJ114" s="923"/>
      <c r="BK114" s="923"/>
      <c r="BL114" s="923"/>
      <c r="BM114" s="923"/>
      <c r="BN114" s="923"/>
      <c r="BO114" s="923"/>
      <c r="BP114" s="924"/>
      <c r="BQ114" s="925">
        <v>517661</v>
      </c>
      <c r="BR114" s="926"/>
      <c r="BS114" s="926"/>
      <c r="BT114" s="926"/>
      <c r="BU114" s="926"/>
      <c r="BV114" s="926">
        <v>480698</v>
      </c>
      <c r="BW114" s="926"/>
      <c r="BX114" s="926"/>
      <c r="BY114" s="926"/>
      <c r="BZ114" s="926"/>
      <c r="CA114" s="926">
        <v>501556</v>
      </c>
      <c r="CB114" s="926"/>
      <c r="CC114" s="926"/>
      <c r="CD114" s="926"/>
      <c r="CE114" s="926"/>
      <c r="CF114" s="920">
        <v>23.7</v>
      </c>
      <c r="CG114" s="921"/>
      <c r="CH114" s="921"/>
      <c r="CI114" s="921"/>
      <c r="CJ114" s="921"/>
      <c r="CK114" s="948"/>
      <c r="CL114" s="949"/>
      <c r="CM114" s="922" t="s">
        <v>446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411</v>
      </c>
      <c r="DH114" s="959"/>
      <c r="DI114" s="959"/>
      <c r="DJ114" s="959"/>
      <c r="DK114" s="960"/>
      <c r="DL114" s="961" t="s">
        <v>131</v>
      </c>
      <c r="DM114" s="959"/>
      <c r="DN114" s="959"/>
      <c r="DO114" s="959"/>
      <c r="DP114" s="960"/>
      <c r="DQ114" s="961" t="s">
        <v>411</v>
      </c>
      <c r="DR114" s="959"/>
      <c r="DS114" s="959"/>
      <c r="DT114" s="959"/>
      <c r="DU114" s="960"/>
      <c r="DV114" s="962" t="s">
        <v>411</v>
      </c>
      <c r="DW114" s="963"/>
      <c r="DX114" s="963"/>
      <c r="DY114" s="963"/>
      <c r="DZ114" s="964"/>
    </row>
    <row r="115" spans="1:130" s="230" customFormat="1" ht="26.25" customHeight="1" x14ac:dyDescent="0.2">
      <c r="A115" s="954"/>
      <c r="B115" s="955"/>
      <c r="C115" s="923" t="s">
        <v>447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v>
      </c>
      <c r="AB115" s="938"/>
      <c r="AC115" s="938"/>
      <c r="AD115" s="938"/>
      <c r="AE115" s="939"/>
      <c r="AF115" s="940">
        <v>83</v>
      </c>
      <c r="AG115" s="938"/>
      <c r="AH115" s="938"/>
      <c r="AI115" s="938"/>
      <c r="AJ115" s="939"/>
      <c r="AK115" s="940">
        <v>238</v>
      </c>
      <c r="AL115" s="938"/>
      <c r="AM115" s="938"/>
      <c r="AN115" s="938"/>
      <c r="AO115" s="939"/>
      <c r="AP115" s="941">
        <v>0</v>
      </c>
      <c r="AQ115" s="942"/>
      <c r="AR115" s="942"/>
      <c r="AS115" s="942"/>
      <c r="AT115" s="943"/>
      <c r="AU115" s="908"/>
      <c r="AV115" s="909"/>
      <c r="AW115" s="909"/>
      <c r="AX115" s="909"/>
      <c r="AY115" s="909"/>
      <c r="AZ115" s="922" t="s">
        <v>448</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411</v>
      </c>
      <c r="BW115" s="926"/>
      <c r="BX115" s="926"/>
      <c r="BY115" s="926"/>
      <c r="BZ115" s="926"/>
      <c r="CA115" s="926" t="s">
        <v>131</v>
      </c>
      <c r="CB115" s="926"/>
      <c r="CC115" s="926"/>
      <c r="CD115" s="926"/>
      <c r="CE115" s="926"/>
      <c r="CF115" s="920" t="s">
        <v>131</v>
      </c>
      <c r="CG115" s="921"/>
      <c r="CH115" s="921"/>
      <c r="CI115" s="921"/>
      <c r="CJ115" s="921"/>
      <c r="CK115" s="948"/>
      <c r="CL115" s="949"/>
      <c r="CM115" s="922" t="s">
        <v>449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411</v>
      </c>
      <c r="DH115" s="959"/>
      <c r="DI115" s="959"/>
      <c r="DJ115" s="959"/>
      <c r="DK115" s="960"/>
      <c r="DL115" s="961" t="s">
        <v>131</v>
      </c>
      <c r="DM115" s="959"/>
      <c r="DN115" s="959"/>
      <c r="DO115" s="959"/>
      <c r="DP115" s="960"/>
      <c r="DQ115" s="961" t="s">
        <v>242</v>
      </c>
      <c r="DR115" s="959"/>
      <c r="DS115" s="959"/>
      <c r="DT115" s="959"/>
      <c r="DU115" s="960"/>
      <c r="DV115" s="962" t="s">
        <v>411</v>
      </c>
      <c r="DW115" s="963"/>
      <c r="DX115" s="963"/>
      <c r="DY115" s="963"/>
      <c r="DZ115" s="964"/>
    </row>
    <row r="116" spans="1:130" s="230" customFormat="1" ht="26.25" customHeight="1" x14ac:dyDescent="0.2">
      <c r="A116" s="956"/>
      <c r="B116" s="957"/>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67</v>
      </c>
      <c r="AB116" s="959"/>
      <c r="AC116" s="959"/>
      <c r="AD116" s="959"/>
      <c r="AE116" s="960"/>
      <c r="AF116" s="961">
        <v>253</v>
      </c>
      <c r="AG116" s="959"/>
      <c r="AH116" s="959"/>
      <c r="AI116" s="959"/>
      <c r="AJ116" s="960"/>
      <c r="AK116" s="961">
        <v>134</v>
      </c>
      <c r="AL116" s="959"/>
      <c r="AM116" s="959"/>
      <c r="AN116" s="959"/>
      <c r="AO116" s="960"/>
      <c r="AP116" s="962">
        <v>0</v>
      </c>
      <c r="AQ116" s="963"/>
      <c r="AR116" s="963"/>
      <c r="AS116" s="963"/>
      <c r="AT116" s="964"/>
      <c r="AU116" s="908"/>
      <c r="AV116" s="909"/>
      <c r="AW116" s="909"/>
      <c r="AX116" s="909"/>
      <c r="AY116" s="909"/>
      <c r="AZ116" s="967" t="s">
        <v>451</v>
      </c>
      <c r="BA116" s="968"/>
      <c r="BB116" s="968"/>
      <c r="BC116" s="968"/>
      <c r="BD116" s="968"/>
      <c r="BE116" s="968"/>
      <c r="BF116" s="968"/>
      <c r="BG116" s="968"/>
      <c r="BH116" s="968"/>
      <c r="BI116" s="968"/>
      <c r="BJ116" s="968"/>
      <c r="BK116" s="968"/>
      <c r="BL116" s="968"/>
      <c r="BM116" s="968"/>
      <c r="BN116" s="968"/>
      <c r="BO116" s="968"/>
      <c r="BP116" s="969"/>
      <c r="BQ116" s="925" t="s">
        <v>411</v>
      </c>
      <c r="BR116" s="926"/>
      <c r="BS116" s="926"/>
      <c r="BT116" s="926"/>
      <c r="BU116" s="926"/>
      <c r="BV116" s="926" t="s">
        <v>131</v>
      </c>
      <c r="BW116" s="926"/>
      <c r="BX116" s="926"/>
      <c r="BY116" s="926"/>
      <c r="BZ116" s="926"/>
      <c r="CA116" s="926" t="s">
        <v>411</v>
      </c>
      <c r="CB116" s="926"/>
      <c r="CC116" s="926"/>
      <c r="CD116" s="926"/>
      <c r="CE116" s="926"/>
      <c r="CF116" s="920" t="s">
        <v>411</v>
      </c>
      <c r="CG116" s="921"/>
      <c r="CH116" s="921"/>
      <c r="CI116" s="921"/>
      <c r="CJ116" s="921"/>
      <c r="CK116" s="948"/>
      <c r="CL116" s="949"/>
      <c r="CM116" s="922" t="s">
        <v>452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242</v>
      </c>
      <c r="DH116" s="959"/>
      <c r="DI116" s="959"/>
      <c r="DJ116" s="959"/>
      <c r="DK116" s="960"/>
      <c r="DL116" s="961" t="s">
        <v>131</v>
      </c>
      <c r="DM116" s="959"/>
      <c r="DN116" s="959"/>
      <c r="DO116" s="959"/>
      <c r="DP116" s="960"/>
      <c r="DQ116" s="961" t="s">
        <v>411</v>
      </c>
      <c r="DR116" s="959"/>
      <c r="DS116" s="959"/>
      <c r="DT116" s="959"/>
      <c r="DU116" s="960"/>
      <c r="DV116" s="962" t="s">
        <v>131</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453</v>
      </c>
      <c r="Z117" s="894"/>
      <c r="AA117" s="978">
        <v>423450</v>
      </c>
      <c r="AB117" s="979"/>
      <c r="AC117" s="979"/>
      <c r="AD117" s="979"/>
      <c r="AE117" s="980"/>
      <c r="AF117" s="981">
        <v>500871</v>
      </c>
      <c r="AG117" s="979"/>
      <c r="AH117" s="979"/>
      <c r="AI117" s="979"/>
      <c r="AJ117" s="980"/>
      <c r="AK117" s="981">
        <v>497837</v>
      </c>
      <c r="AL117" s="979"/>
      <c r="AM117" s="979"/>
      <c r="AN117" s="979"/>
      <c r="AO117" s="980"/>
      <c r="AP117" s="982"/>
      <c r="AQ117" s="983"/>
      <c r="AR117" s="983"/>
      <c r="AS117" s="983"/>
      <c r="AT117" s="984"/>
      <c r="AU117" s="908"/>
      <c r="AV117" s="909"/>
      <c r="AW117" s="909"/>
      <c r="AX117" s="909"/>
      <c r="AY117" s="909"/>
      <c r="AZ117" s="974" t="s">
        <v>454</v>
      </c>
      <c r="BA117" s="975"/>
      <c r="BB117" s="975"/>
      <c r="BC117" s="975"/>
      <c r="BD117" s="975"/>
      <c r="BE117" s="975"/>
      <c r="BF117" s="975"/>
      <c r="BG117" s="975"/>
      <c r="BH117" s="975"/>
      <c r="BI117" s="975"/>
      <c r="BJ117" s="975"/>
      <c r="BK117" s="975"/>
      <c r="BL117" s="975"/>
      <c r="BM117" s="975"/>
      <c r="BN117" s="975"/>
      <c r="BO117" s="975"/>
      <c r="BP117" s="976"/>
      <c r="BQ117" s="925" t="s">
        <v>411</v>
      </c>
      <c r="BR117" s="926"/>
      <c r="BS117" s="926"/>
      <c r="BT117" s="926"/>
      <c r="BU117" s="926"/>
      <c r="BV117" s="926" t="s">
        <v>411</v>
      </c>
      <c r="BW117" s="926"/>
      <c r="BX117" s="926"/>
      <c r="BY117" s="926"/>
      <c r="BZ117" s="926"/>
      <c r="CA117" s="926" t="s">
        <v>411</v>
      </c>
      <c r="CB117" s="926"/>
      <c r="CC117" s="926"/>
      <c r="CD117" s="926"/>
      <c r="CE117" s="926"/>
      <c r="CF117" s="920" t="s">
        <v>131</v>
      </c>
      <c r="CG117" s="921"/>
      <c r="CH117" s="921"/>
      <c r="CI117" s="921"/>
      <c r="CJ117" s="921"/>
      <c r="CK117" s="948"/>
      <c r="CL117" s="949"/>
      <c r="CM117" s="922" t="s">
        <v>455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411</v>
      </c>
      <c r="DH117" s="959"/>
      <c r="DI117" s="959"/>
      <c r="DJ117" s="959"/>
      <c r="DK117" s="960"/>
      <c r="DL117" s="961" t="s">
        <v>411</v>
      </c>
      <c r="DM117" s="959"/>
      <c r="DN117" s="959"/>
      <c r="DO117" s="959"/>
      <c r="DP117" s="960"/>
      <c r="DQ117" s="961" t="s">
        <v>411</v>
      </c>
      <c r="DR117" s="959"/>
      <c r="DS117" s="959"/>
      <c r="DT117" s="959"/>
      <c r="DU117" s="960"/>
      <c r="DV117" s="962" t="s">
        <v>411</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309</v>
      </c>
      <c r="AL118" s="893"/>
      <c r="AM118" s="893"/>
      <c r="AN118" s="893"/>
      <c r="AO118" s="894"/>
      <c r="AP118" s="970" t="s">
        <v>428</v>
      </c>
      <c r="AQ118" s="971"/>
      <c r="AR118" s="971"/>
      <c r="AS118" s="971"/>
      <c r="AT118" s="972"/>
      <c r="AU118" s="908"/>
      <c r="AV118" s="909"/>
      <c r="AW118" s="909"/>
      <c r="AX118" s="909"/>
      <c r="AY118" s="909"/>
      <c r="AZ118" s="973" t="s">
        <v>456</v>
      </c>
      <c r="BA118" s="965"/>
      <c r="BB118" s="965"/>
      <c r="BC118" s="965"/>
      <c r="BD118" s="965"/>
      <c r="BE118" s="965"/>
      <c r="BF118" s="965"/>
      <c r="BG118" s="965"/>
      <c r="BH118" s="965"/>
      <c r="BI118" s="965"/>
      <c r="BJ118" s="965"/>
      <c r="BK118" s="965"/>
      <c r="BL118" s="965"/>
      <c r="BM118" s="965"/>
      <c r="BN118" s="965"/>
      <c r="BO118" s="965"/>
      <c r="BP118" s="966"/>
      <c r="BQ118" s="999" t="s">
        <v>411</v>
      </c>
      <c r="BR118" s="1000"/>
      <c r="BS118" s="1000"/>
      <c r="BT118" s="1000"/>
      <c r="BU118" s="1000"/>
      <c r="BV118" s="1000" t="s">
        <v>411</v>
      </c>
      <c r="BW118" s="1000"/>
      <c r="BX118" s="1000"/>
      <c r="BY118" s="1000"/>
      <c r="BZ118" s="1000"/>
      <c r="CA118" s="1000" t="s">
        <v>411</v>
      </c>
      <c r="CB118" s="1000"/>
      <c r="CC118" s="1000"/>
      <c r="CD118" s="1000"/>
      <c r="CE118" s="1000"/>
      <c r="CF118" s="920" t="s">
        <v>411</v>
      </c>
      <c r="CG118" s="921"/>
      <c r="CH118" s="921"/>
      <c r="CI118" s="921"/>
      <c r="CJ118" s="921"/>
      <c r="CK118" s="948"/>
      <c r="CL118" s="949"/>
      <c r="CM118" s="922" t="s">
        <v>457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411</v>
      </c>
      <c r="DH118" s="959"/>
      <c r="DI118" s="959"/>
      <c r="DJ118" s="959"/>
      <c r="DK118" s="960"/>
      <c r="DL118" s="961" t="s">
        <v>411</v>
      </c>
      <c r="DM118" s="959"/>
      <c r="DN118" s="959"/>
      <c r="DO118" s="959"/>
      <c r="DP118" s="960"/>
      <c r="DQ118" s="961" t="s">
        <v>411</v>
      </c>
      <c r="DR118" s="959"/>
      <c r="DS118" s="959"/>
      <c r="DT118" s="959"/>
      <c r="DU118" s="960"/>
      <c r="DV118" s="962" t="s">
        <v>411</v>
      </c>
      <c r="DW118" s="963"/>
      <c r="DX118" s="963"/>
      <c r="DY118" s="963"/>
      <c r="DZ118" s="964"/>
    </row>
    <row r="119" spans="1:130" s="230" customFormat="1" ht="26.25" customHeight="1" x14ac:dyDescent="0.2">
      <c r="A119" s="1057"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411</v>
      </c>
      <c r="AB119" s="900"/>
      <c r="AC119" s="900"/>
      <c r="AD119" s="900"/>
      <c r="AE119" s="901"/>
      <c r="AF119" s="902" t="s">
        <v>411</v>
      </c>
      <c r="AG119" s="900"/>
      <c r="AH119" s="900"/>
      <c r="AI119" s="900"/>
      <c r="AJ119" s="901"/>
      <c r="AK119" s="902" t="s">
        <v>411</v>
      </c>
      <c r="AL119" s="900"/>
      <c r="AM119" s="900"/>
      <c r="AN119" s="900"/>
      <c r="AO119" s="901"/>
      <c r="AP119" s="903" t="s">
        <v>411</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458</v>
      </c>
      <c r="BP119" s="1005"/>
      <c r="BQ119" s="999">
        <v>4983491</v>
      </c>
      <c r="BR119" s="1000"/>
      <c r="BS119" s="1000"/>
      <c r="BT119" s="1000"/>
      <c r="BU119" s="1000"/>
      <c r="BV119" s="1000">
        <v>5004283</v>
      </c>
      <c r="BW119" s="1000"/>
      <c r="BX119" s="1000"/>
      <c r="BY119" s="1000"/>
      <c r="BZ119" s="1000"/>
      <c r="CA119" s="1000">
        <v>5188877</v>
      </c>
      <c r="CB119" s="1000"/>
      <c r="CC119" s="1000"/>
      <c r="CD119" s="1000"/>
      <c r="CE119" s="1000"/>
      <c r="CF119" s="1001"/>
      <c r="CG119" s="1002"/>
      <c r="CH119" s="1002"/>
      <c r="CI119" s="1002"/>
      <c r="CJ119" s="1003"/>
      <c r="CK119" s="950"/>
      <c r="CL119" s="951"/>
      <c r="CM119" s="973" t="s">
        <v>459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3018</v>
      </c>
      <c r="DH119" s="986"/>
      <c r="DI119" s="986"/>
      <c r="DJ119" s="986"/>
      <c r="DK119" s="987"/>
      <c r="DL119" s="985">
        <v>2939</v>
      </c>
      <c r="DM119" s="986"/>
      <c r="DN119" s="986"/>
      <c r="DO119" s="986"/>
      <c r="DP119" s="987"/>
      <c r="DQ119" s="985">
        <v>2705</v>
      </c>
      <c r="DR119" s="986"/>
      <c r="DS119" s="986"/>
      <c r="DT119" s="986"/>
      <c r="DU119" s="987"/>
      <c r="DV119" s="988">
        <v>0.1</v>
      </c>
      <c r="DW119" s="989"/>
      <c r="DX119" s="989"/>
      <c r="DY119" s="989"/>
      <c r="DZ119" s="990"/>
    </row>
    <row r="120" spans="1:130" s="230" customFormat="1" ht="26.25" customHeight="1" x14ac:dyDescent="0.2">
      <c r="A120" s="1058"/>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411</v>
      </c>
      <c r="AB120" s="959"/>
      <c r="AC120" s="959"/>
      <c r="AD120" s="959"/>
      <c r="AE120" s="960"/>
      <c r="AF120" s="961" t="s">
        <v>411</v>
      </c>
      <c r="AG120" s="959"/>
      <c r="AH120" s="959"/>
      <c r="AI120" s="959"/>
      <c r="AJ120" s="960"/>
      <c r="AK120" s="961" t="s">
        <v>411</v>
      </c>
      <c r="AL120" s="959"/>
      <c r="AM120" s="959"/>
      <c r="AN120" s="959"/>
      <c r="AO120" s="960"/>
      <c r="AP120" s="962" t="s">
        <v>411</v>
      </c>
      <c r="AQ120" s="963"/>
      <c r="AR120" s="963"/>
      <c r="AS120" s="963"/>
      <c r="AT120" s="964"/>
      <c r="AU120" s="991" t="s">
        <v>460</v>
      </c>
      <c r="AV120" s="992"/>
      <c r="AW120" s="992"/>
      <c r="AX120" s="992"/>
      <c r="AY120" s="993"/>
      <c r="AZ120" s="929" t="s">
        <v>461</v>
      </c>
      <c r="BA120" s="897"/>
      <c r="BB120" s="897"/>
      <c r="BC120" s="897"/>
      <c r="BD120" s="897"/>
      <c r="BE120" s="897"/>
      <c r="BF120" s="897"/>
      <c r="BG120" s="897"/>
      <c r="BH120" s="897"/>
      <c r="BI120" s="897"/>
      <c r="BJ120" s="897"/>
      <c r="BK120" s="897"/>
      <c r="BL120" s="897"/>
      <c r="BM120" s="897"/>
      <c r="BN120" s="897"/>
      <c r="BO120" s="897"/>
      <c r="BP120" s="898"/>
      <c r="BQ120" s="930">
        <v>1919030</v>
      </c>
      <c r="BR120" s="931"/>
      <c r="BS120" s="931"/>
      <c r="BT120" s="931"/>
      <c r="BU120" s="931"/>
      <c r="BV120" s="931">
        <v>2342265</v>
      </c>
      <c r="BW120" s="931"/>
      <c r="BX120" s="931"/>
      <c r="BY120" s="931"/>
      <c r="BZ120" s="931"/>
      <c r="CA120" s="931">
        <v>2385375</v>
      </c>
      <c r="CB120" s="931"/>
      <c r="CC120" s="931"/>
      <c r="CD120" s="931"/>
      <c r="CE120" s="931"/>
      <c r="CF120" s="944">
        <v>112.8</v>
      </c>
      <c r="CG120" s="945"/>
      <c r="CH120" s="945"/>
      <c r="CI120" s="945"/>
      <c r="CJ120" s="945"/>
      <c r="CK120" s="1006" t="s">
        <v>462</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862906</v>
      </c>
      <c r="DH120" s="931"/>
      <c r="DI120" s="931"/>
      <c r="DJ120" s="931"/>
      <c r="DK120" s="931"/>
      <c r="DL120" s="931">
        <v>791004</v>
      </c>
      <c r="DM120" s="931"/>
      <c r="DN120" s="931"/>
      <c r="DO120" s="931"/>
      <c r="DP120" s="931"/>
      <c r="DQ120" s="931">
        <v>736970</v>
      </c>
      <c r="DR120" s="931"/>
      <c r="DS120" s="931"/>
      <c r="DT120" s="931"/>
      <c r="DU120" s="931"/>
      <c r="DV120" s="932">
        <v>34.9</v>
      </c>
      <c r="DW120" s="932"/>
      <c r="DX120" s="932"/>
      <c r="DY120" s="932"/>
      <c r="DZ120" s="933"/>
    </row>
    <row r="121" spans="1:130" s="230" customFormat="1" ht="26.25" customHeight="1" x14ac:dyDescent="0.2">
      <c r="A121" s="1058"/>
      <c r="B121" s="949"/>
      <c r="C121" s="974" t="s">
        <v>463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411</v>
      </c>
      <c r="AG121" s="959"/>
      <c r="AH121" s="959"/>
      <c r="AI121" s="959"/>
      <c r="AJ121" s="960"/>
      <c r="AK121" s="961" t="s">
        <v>411</v>
      </c>
      <c r="AL121" s="959"/>
      <c r="AM121" s="959"/>
      <c r="AN121" s="959"/>
      <c r="AO121" s="960"/>
      <c r="AP121" s="962" t="s">
        <v>411</v>
      </c>
      <c r="AQ121" s="963"/>
      <c r="AR121" s="963"/>
      <c r="AS121" s="963"/>
      <c r="AT121" s="964"/>
      <c r="AU121" s="994"/>
      <c r="AV121" s="995"/>
      <c r="AW121" s="995"/>
      <c r="AX121" s="995"/>
      <c r="AY121" s="996"/>
      <c r="AZ121" s="922" t="s">
        <v>464</v>
      </c>
      <c r="BA121" s="923"/>
      <c r="BB121" s="923"/>
      <c r="BC121" s="923"/>
      <c r="BD121" s="923"/>
      <c r="BE121" s="923"/>
      <c r="BF121" s="923"/>
      <c r="BG121" s="923"/>
      <c r="BH121" s="923"/>
      <c r="BI121" s="923"/>
      <c r="BJ121" s="923"/>
      <c r="BK121" s="923"/>
      <c r="BL121" s="923"/>
      <c r="BM121" s="923"/>
      <c r="BN121" s="923"/>
      <c r="BO121" s="923"/>
      <c r="BP121" s="924"/>
      <c r="BQ121" s="925">
        <v>119794</v>
      </c>
      <c r="BR121" s="926"/>
      <c r="BS121" s="926"/>
      <c r="BT121" s="926"/>
      <c r="BU121" s="926"/>
      <c r="BV121" s="926">
        <v>103238</v>
      </c>
      <c r="BW121" s="926"/>
      <c r="BX121" s="926"/>
      <c r="BY121" s="926"/>
      <c r="BZ121" s="926"/>
      <c r="CA121" s="926">
        <v>97259</v>
      </c>
      <c r="CB121" s="926"/>
      <c r="CC121" s="926"/>
      <c r="CD121" s="926"/>
      <c r="CE121" s="926"/>
      <c r="CF121" s="920">
        <v>4.5999999999999996</v>
      </c>
      <c r="CG121" s="921"/>
      <c r="CH121" s="921"/>
      <c r="CI121" s="921"/>
      <c r="CJ121" s="921"/>
      <c r="CK121" s="1009"/>
      <c r="CL121" s="1010"/>
      <c r="CM121" s="1010"/>
      <c r="CN121" s="1010"/>
      <c r="CO121" s="1011"/>
      <c r="CP121" s="1019" t="s">
        <v>406</v>
      </c>
      <c r="CQ121" s="1020"/>
      <c r="CR121" s="1020"/>
      <c r="CS121" s="1020"/>
      <c r="CT121" s="1020"/>
      <c r="CU121" s="1020"/>
      <c r="CV121" s="1020"/>
      <c r="CW121" s="1020"/>
      <c r="CX121" s="1020"/>
      <c r="CY121" s="1020"/>
      <c r="CZ121" s="1020"/>
      <c r="DA121" s="1020"/>
      <c r="DB121" s="1020"/>
      <c r="DC121" s="1020"/>
      <c r="DD121" s="1020"/>
      <c r="DE121" s="1020"/>
      <c r="DF121" s="1021"/>
      <c r="DG121" s="925">
        <v>299997</v>
      </c>
      <c r="DH121" s="926"/>
      <c r="DI121" s="926"/>
      <c r="DJ121" s="926"/>
      <c r="DK121" s="926"/>
      <c r="DL121" s="926">
        <v>275925</v>
      </c>
      <c r="DM121" s="926"/>
      <c r="DN121" s="926"/>
      <c r="DO121" s="926"/>
      <c r="DP121" s="926"/>
      <c r="DQ121" s="926">
        <v>264860</v>
      </c>
      <c r="DR121" s="926"/>
      <c r="DS121" s="926"/>
      <c r="DT121" s="926"/>
      <c r="DU121" s="926"/>
      <c r="DV121" s="927">
        <v>12.5</v>
      </c>
      <c r="DW121" s="927"/>
      <c r="DX121" s="927"/>
      <c r="DY121" s="927"/>
      <c r="DZ121" s="928"/>
    </row>
    <row r="122" spans="1:130" s="230" customFormat="1" ht="26.25" customHeight="1" x14ac:dyDescent="0.2">
      <c r="A122" s="1058"/>
      <c r="B122" s="949"/>
      <c r="C122" s="922" t="s">
        <v>446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411</v>
      </c>
      <c r="AB122" s="959"/>
      <c r="AC122" s="959"/>
      <c r="AD122" s="959"/>
      <c r="AE122" s="960"/>
      <c r="AF122" s="961" t="s">
        <v>411</v>
      </c>
      <c r="AG122" s="959"/>
      <c r="AH122" s="959"/>
      <c r="AI122" s="959"/>
      <c r="AJ122" s="960"/>
      <c r="AK122" s="961" t="s">
        <v>411</v>
      </c>
      <c r="AL122" s="959"/>
      <c r="AM122" s="959"/>
      <c r="AN122" s="959"/>
      <c r="AO122" s="960"/>
      <c r="AP122" s="962" t="s">
        <v>411</v>
      </c>
      <c r="AQ122" s="963"/>
      <c r="AR122" s="963"/>
      <c r="AS122" s="963"/>
      <c r="AT122" s="964"/>
      <c r="AU122" s="994"/>
      <c r="AV122" s="995"/>
      <c r="AW122" s="995"/>
      <c r="AX122" s="995"/>
      <c r="AY122" s="996"/>
      <c r="AZ122" s="973" t="s">
        <v>465</v>
      </c>
      <c r="BA122" s="965"/>
      <c r="BB122" s="965"/>
      <c r="BC122" s="965"/>
      <c r="BD122" s="965"/>
      <c r="BE122" s="965"/>
      <c r="BF122" s="965"/>
      <c r="BG122" s="965"/>
      <c r="BH122" s="965"/>
      <c r="BI122" s="965"/>
      <c r="BJ122" s="965"/>
      <c r="BK122" s="965"/>
      <c r="BL122" s="965"/>
      <c r="BM122" s="965"/>
      <c r="BN122" s="965"/>
      <c r="BO122" s="965"/>
      <c r="BP122" s="966"/>
      <c r="BQ122" s="999">
        <v>2891609</v>
      </c>
      <c r="BR122" s="1000"/>
      <c r="BS122" s="1000"/>
      <c r="BT122" s="1000"/>
      <c r="BU122" s="1000"/>
      <c r="BV122" s="1000">
        <v>2996266</v>
      </c>
      <c r="BW122" s="1000"/>
      <c r="BX122" s="1000"/>
      <c r="BY122" s="1000"/>
      <c r="BZ122" s="1000"/>
      <c r="CA122" s="1000">
        <v>3129906</v>
      </c>
      <c r="CB122" s="1000"/>
      <c r="CC122" s="1000"/>
      <c r="CD122" s="1000"/>
      <c r="CE122" s="1000"/>
      <c r="CF122" s="1017">
        <v>148</v>
      </c>
      <c r="CG122" s="1018"/>
      <c r="CH122" s="1018"/>
      <c r="CI122" s="1018"/>
      <c r="CJ122" s="1018"/>
      <c r="CK122" s="1009"/>
      <c r="CL122" s="1010"/>
      <c r="CM122" s="1010"/>
      <c r="CN122" s="1010"/>
      <c r="CO122" s="1011"/>
      <c r="CP122" s="1019" t="s">
        <v>404</v>
      </c>
      <c r="CQ122" s="1020"/>
      <c r="CR122" s="1020"/>
      <c r="CS122" s="1020"/>
      <c r="CT122" s="1020"/>
      <c r="CU122" s="1020"/>
      <c r="CV122" s="1020"/>
      <c r="CW122" s="1020"/>
      <c r="CX122" s="1020"/>
      <c r="CY122" s="1020"/>
      <c r="CZ122" s="1020"/>
      <c r="DA122" s="1020"/>
      <c r="DB122" s="1020"/>
      <c r="DC122" s="1020"/>
      <c r="DD122" s="1020"/>
      <c r="DE122" s="1020"/>
      <c r="DF122" s="1021"/>
      <c r="DG122" s="925" t="s">
        <v>411</v>
      </c>
      <c r="DH122" s="926"/>
      <c r="DI122" s="926"/>
      <c r="DJ122" s="926"/>
      <c r="DK122" s="926"/>
      <c r="DL122" s="926" t="s">
        <v>131</v>
      </c>
      <c r="DM122" s="926"/>
      <c r="DN122" s="926"/>
      <c r="DO122" s="926"/>
      <c r="DP122" s="926"/>
      <c r="DQ122" s="926" t="s">
        <v>411</v>
      </c>
      <c r="DR122" s="926"/>
      <c r="DS122" s="926"/>
      <c r="DT122" s="926"/>
      <c r="DU122" s="926"/>
      <c r="DV122" s="927" t="s">
        <v>411</v>
      </c>
      <c r="DW122" s="927"/>
      <c r="DX122" s="927"/>
      <c r="DY122" s="927"/>
      <c r="DZ122" s="928"/>
    </row>
    <row r="123" spans="1:130" s="230" customFormat="1" ht="26.25" customHeight="1" x14ac:dyDescent="0.2">
      <c r="A123" s="1058"/>
      <c r="B123" s="949"/>
      <c r="C123" s="922" t="s">
        <v>452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411</v>
      </c>
      <c r="AB123" s="959"/>
      <c r="AC123" s="959"/>
      <c r="AD123" s="959"/>
      <c r="AE123" s="960"/>
      <c r="AF123" s="961" t="s">
        <v>131</v>
      </c>
      <c r="AG123" s="959"/>
      <c r="AH123" s="959"/>
      <c r="AI123" s="959"/>
      <c r="AJ123" s="960"/>
      <c r="AK123" s="961" t="s">
        <v>411</v>
      </c>
      <c r="AL123" s="959"/>
      <c r="AM123" s="959"/>
      <c r="AN123" s="959"/>
      <c r="AO123" s="960"/>
      <c r="AP123" s="962" t="s">
        <v>411</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466</v>
      </c>
      <c r="BP123" s="1005"/>
      <c r="BQ123" s="1064">
        <v>4930433</v>
      </c>
      <c r="BR123" s="1031"/>
      <c r="BS123" s="1031"/>
      <c r="BT123" s="1031"/>
      <c r="BU123" s="1031"/>
      <c r="BV123" s="1031">
        <v>5441769</v>
      </c>
      <c r="BW123" s="1031"/>
      <c r="BX123" s="1031"/>
      <c r="BY123" s="1031"/>
      <c r="BZ123" s="1031"/>
      <c r="CA123" s="1031">
        <v>5612540</v>
      </c>
      <c r="CB123" s="1031"/>
      <c r="CC123" s="1031"/>
      <c r="CD123" s="1031"/>
      <c r="CE123" s="1031"/>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411</v>
      </c>
      <c r="DH123" s="959"/>
      <c r="DI123" s="959"/>
      <c r="DJ123" s="959"/>
      <c r="DK123" s="960"/>
      <c r="DL123" s="961" t="s">
        <v>411</v>
      </c>
      <c r="DM123" s="959"/>
      <c r="DN123" s="959"/>
      <c r="DO123" s="959"/>
      <c r="DP123" s="960"/>
      <c r="DQ123" s="961" t="s">
        <v>411</v>
      </c>
      <c r="DR123" s="959"/>
      <c r="DS123" s="959"/>
      <c r="DT123" s="959"/>
      <c r="DU123" s="960"/>
      <c r="DV123" s="962" t="s">
        <v>411</v>
      </c>
      <c r="DW123" s="963"/>
      <c r="DX123" s="963"/>
      <c r="DY123" s="963"/>
      <c r="DZ123" s="964"/>
    </row>
    <row r="124" spans="1:130" s="230" customFormat="1" ht="26.25" customHeight="1" thickBot="1" x14ac:dyDescent="0.25">
      <c r="A124" s="1058"/>
      <c r="B124" s="949"/>
      <c r="C124" s="922" t="s">
        <v>455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411</v>
      </c>
      <c r="AB124" s="959"/>
      <c r="AC124" s="959"/>
      <c r="AD124" s="959"/>
      <c r="AE124" s="960"/>
      <c r="AF124" s="961" t="s">
        <v>411</v>
      </c>
      <c r="AG124" s="959"/>
      <c r="AH124" s="959"/>
      <c r="AI124" s="959"/>
      <c r="AJ124" s="960"/>
      <c r="AK124" s="961" t="s">
        <v>411</v>
      </c>
      <c r="AL124" s="959"/>
      <c r="AM124" s="959"/>
      <c r="AN124" s="959"/>
      <c r="AO124" s="960"/>
      <c r="AP124" s="962" t="s">
        <v>411</v>
      </c>
      <c r="AQ124" s="963"/>
      <c r="AR124" s="963"/>
      <c r="AS124" s="963"/>
      <c r="AT124" s="964"/>
      <c r="AU124" s="1060" t="s">
        <v>467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2.7</v>
      </c>
      <c r="BR124" s="1027"/>
      <c r="BS124" s="1027"/>
      <c r="BT124" s="1027"/>
      <c r="BU124" s="1027"/>
      <c r="BV124" s="1027" t="s">
        <v>411</v>
      </c>
      <c r="BW124" s="1027"/>
      <c r="BX124" s="1027"/>
      <c r="BY124" s="1027"/>
      <c r="BZ124" s="1027"/>
      <c r="CA124" s="1027" t="s">
        <v>411</v>
      </c>
      <c r="CB124" s="1027"/>
      <c r="CC124" s="1027"/>
      <c r="CD124" s="1027"/>
      <c r="CE124" s="1027"/>
      <c r="CF124" s="1028"/>
      <c r="CG124" s="1029"/>
      <c r="CH124" s="1029"/>
      <c r="CI124" s="1029"/>
      <c r="CJ124" s="1030"/>
      <c r="CK124" s="1012"/>
      <c r="CL124" s="1012"/>
      <c r="CM124" s="1012"/>
      <c r="CN124" s="1012"/>
      <c r="CO124" s="1013"/>
      <c r="CP124" s="1019" t="s">
        <v>468</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2">
      <c r="A125" s="1058"/>
      <c r="B125" s="949"/>
      <c r="C125" s="922" t="s">
        <v>457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469</v>
      </c>
      <c r="CL125" s="1007"/>
      <c r="CM125" s="1007"/>
      <c r="CN125" s="1007"/>
      <c r="CO125" s="1008"/>
      <c r="CP125" s="929" t="s">
        <v>470</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411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58"/>
      <c r="B126" s="949"/>
      <c r="C126" s="922" t="s">
        <v>459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17</v>
      </c>
      <c r="AB126" s="959"/>
      <c r="AC126" s="959"/>
      <c r="AD126" s="959"/>
      <c r="AE126" s="960"/>
      <c r="AF126" s="961">
        <v>83</v>
      </c>
      <c r="AG126" s="959"/>
      <c r="AH126" s="959"/>
      <c r="AI126" s="959"/>
      <c r="AJ126" s="960"/>
      <c r="AK126" s="961">
        <v>238</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471</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59"/>
      <c r="B127" s="951"/>
      <c r="C127" s="973" t="s">
        <v>472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2" t="s">
        <v>473</v>
      </c>
      <c r="AY127" s="1033"/>
      <c r="AZ127" s="1033"/>
      <c r="BA127" s="1033"/>
      <c r="BB127" s="1033"/>
      <c r="BC127" s="1033"/>
      <c r="BD127" s="1033"/>
      <c r="BE127" s="1034"/>
      <c r="BF127" s="1035" t="s">
        <v>474</v>
      </c>
      <c r="BG127" s="1033"/>
      <c r="BH127" s="1033"/>
      <c r="BI127" s="1033"/>
      <c r="BJ127" s="1033"/>
      <c r="BK127" s="1033"/>
      <c r="BL127" s="1034"/>
      <c r="BM127" s="1035" t="s">
        <v>475</v>
      </c>
      <c r="BN127" s="1033"/>
      <c r="BO127" s="1033"/>
      <c r="BP127" s="1033"/>
      <c r="BQ127" s="1033"/>
      <c r="BR127" s="1033"/>
      <c r="BS127" s="1034"/>
      <c r="BT127" s="1035" t="s">
        <v>476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477</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2" t="s">
        <v>478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479</v>
      </c>
      <c r="X128" s="1044"/>
      <c r="Y128" s="1044"/>
      <c r="Z128" s="1045"/>
      <c r="AA128" s="1046">
        <v>18980</v>
      </c>
      <c r="AB128" s="1047"/>
      <c r="AC128" s="1047"/>
      <c r="AD128" s="1047"/>
      <c r="AE128" s="1048"/>
      <c r="AF128" s="1049">
        <v>17200</v>
      </c>
      <c r="AG128" s="1047"/>
      <c r="AH128" s="1047"/>
      <c r="AI128" s="1047"/>
      <c r="AJ128" s="1048"/>
      <c r="AK128" s="1049">
        <v>17917</v>
      </c>
      <c r="AL128" s="1047"/>
      <c r="AM128" s="1047"/>
      <c r="AN128" s="1047"/>
      <c r="AO128" s="1048"/>
      <c r="AP128" s="1050"/>
      <c r="AQ128" s="1051"/>
      <c r="AR128" s="1051"/>
      <c r="AS128" s="1051"/>
      <c r="AT128" s="1052"/>
      <c r="AU128" s="232"/>
      <c r="AV128" s="232"/>
      <c r="AW128" s="232"/>
      <c r="AX128" s="896" t="s">
        <v>480</v>
      </c>
      <c r="AY128" s="897"/>
      <c r="AZ128" s="897"/>
      <c r="BA128" s="897"/>
      <c r="BB128" s="897"/>
      <c r="BC128" s="897"/>
      <c r="BD128" s="897"/>
      <c r="BE128" s="898"/>
      <c r="BF128" s="1053" t="s">
        <v>131</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481</v>
      </c>
      <c r="CQ128" s="726"/>
      <c r="CR128" s="726"/>
      <c r="CS128" s="726"/>
      <c r="CT128" s="726"/>
      <c r="CU128" s="726"/>
      <c r="CV128" s="726"/>
      <c r="CW128" s="726"/>
      <c r="CX128" s="726"/>
      <c r="CY128" s="726"/>
      <c r="CZ128" s="726"/>
      <c r="DA128" s="726"/>
      <c r="DB128" s="726"/>
      <c r="DC128" s="726"/>
      <c r="DD128" s="726"/>
      <c r="DE128" s="726"/>
      <c r="DF128" s="1037"/>
      <c r="DG128" s="1038" t="s">
        <v>242</v>
      </c>
      <c r="DH128" s="1039"/>
      <c r="DI128" s="1039"/>
      <c r="DJ128" s="1039"/>
      <c r="DK128" s="1039"/>
      <c r="DL128" s="1039" t="s">
        <v>242</v>
      </c>
      <c r="DM128" s="1039"/>
      <c r="DN128" s="1039"/>
      <c r="DO128" s="1039"/>
      <c r="DP128" s="1039"/>
      <c r="DQ128" s="1039" t="s">
        <v>131</v>
      </c>
      <c r="DR128" s="1039"/>
      <c r="DS128" s="1039"/>
      <c r="DT128" s="1039"/>
      <c r="DU128" s="1039"/>
      <c r="DV128" s="1040" t="s">
        <v>242</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482</v>
      </c>
      <c r="X129" s="1071"/>
      <c r="Y129" s="1071"/>
      <c r="Z129" s="1072"/>
      <c r="AA129" s="958">
        <v>2192550</v>
      </c>
      <c r="AB129" s="959"/>
      <c r="AC129" s="959"/>
      <c r="AD129" s="959"/>
      <c r="AE129" s="960"/>
      <c r="AF129" s="961">
        <v>2453131</v>
      </c>
      <c r="AG129" s="959"/>
      <c r="AH129" s="959"/>
      <c r="AI129" s="959"/>
      <c r="AJ129" s="960"/>
      <c r="AK129" s="961">
        <v>2410940</v>
      </c>
      <c r="AL129" s="959"/>
      <c r="AM129" s="959"/>
      <c r="AN129" s="959"/>
      <c r="AO129" s="960"/>
      <c r="AP129" s="1073"/>
      <c r="AQ129" s="1074"/>
      <c r="AR129" s="1074"/>
      <c r="AS129" s="1074"/>
      <c r="AT129" s="1075"/>
      <c r="AU129" s="233"/>
      <c r="AV129" s="233"/>
      <c r="AW129" s="233"/>
      <c r="AX129" s="1065" t="s">
        <v>483</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485</v>
      </c>
      <c r="X130" s="1071"/>
      <c r="Y130" s="1071"/>
      <c r="Z130" s="1072"/>
      <c r="AA130" s="958">
        <v>250118</v>
      </c>
      <c r="AB130" s="959"/>
      <c r="AC130" s="959"/>
      <c r="AD130" s="959"/>
      <c r="AE130" s="960"/>
      <c r="AF130" s="961">
        <v>293569</v>
      </c>
      <c r="AG130" s="959"/>
      <c r="AH130" s="959"/>
      <c r="AI130" s="959"/>
      <c r="AJ130" s="960"/>
      <c r="AK130" s="961">
        <v>296652</v>
      </c>
      <c r="AL130" s="959"/>
      <c r="AM130" s="959"/>
      <c r="AN130" s="959"/>
      <c r="AO130" s="960"/>
      <c r="AP130" s="1073"/>
      <c r="AQ130" s="1074"/>
      <c r="AR130" s="1074"/>
      <c r="AS130" s="1074"/>
      <c r="AT130" s="1075"/>
      <c r="AU130" s="233"/>
      <c r="AV130" s="233"/>
      <c r="AW130" s="233"/>
      <c r="AX130" s="1065" t="s">
        <v>486</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487</v>
      </c>
      <c r="X131" s="1108"/>
      <c r="Y131" s="1108"/>
      <c r="Z131" s="1109"/>
      <c r="AA131" s="1004">
        <v>1942432</v>
      </c>
      <c r="AB131" s="986"/>
      <c r="AC131" s="986"/>
      <c r="AD131" s="986"/>
      <c r="AE131" s="987"/>
      <c r="AF131" s="985">
        <v>2159562</v>
      </c>
      <c r="AG131" s="986"/>
      <c r="AH131" s="986"/>
      <c r="AI131" s="986"/>
      <c r="AJ131" s="987"/>
      <c r="AK131" s="985">
        <v>2114288</v>
      </c>
      <c r="AL131" s="986"/>
      <c r="AM131" s="986"/>
      <c r="AN131" s="986"/>
      <c r="AO131" s="987"/>
      <c r="AP131" s="1110"/>
      <c r="AQ131" s="1111"/>
      <c r="AR131" s="1111"/>
      <c r="AS131" s="1111"/>
      <c r="AT131" s="1112"/>
      <c r="AU131" s="233"/>
      <c r="AV131" s="233"/>
      <c r="AW131" s="233"/>
      <c r="AX131" s="1083" t="s">
        <v>488</v>
      </c>
      <c r="AY131" s="726"/>
      <c r="AZ131" s="726"/>
      <c r="BA131" s="726"/>
      <c r="BB131" s="726"/>
      <c r="BC131" s="726"/>
      <c r="BD131" s="726"/>
      <c r="BE131" s="1037"/>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489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490</v>
      </c>
      <c r="W132" s="1094"/>
      <c r="X132" s="1094"/>
      <c r="Y132" s="1094"/>
      <c r="Z132" s="1095"/>
      <c r="AA132" s="1096">
        <v>7.9463270789999996</v>
      </c>
      <c r="AB132" s="1097"/>
      <c r="AC132" s="1097"/>
      <c r="AD132" s="1097"/>
      <c r="AE132" s="1098"/>
      <c r="AF132" s="1099">
        <v>8.8028035310000003</v>
      </c>
      <c r="AG132" s="1097"/>
      <c r="AH132" s="1097"/>
      <c r="AI132" s="1097"/>
      <c r="AJ132" s="1098"/>
      <c r="AK132" s="1099">
        <v>8.6680717099999995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491</v>
      </c>
      <c r="W133" s="1077"/>
      <c r="X133" s="1077"/>
      <c r="Y133" s="1077"/>
      <c r="Z133" s="1078"/>
      <c r="AA133" s="1079">
        <v>7.9</v>
      </c>
      <c r="AB133" s="1080"/>
      <c r="AC133" s="1080"/>
      <c r="AD133" s="1080"/>
      <c r="AE133" s="1081"/>
      <c r="AF133" s="1079">
        <v>8.1999999999999993</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DmdjBHo+DLj9jq7ipMgHIeTQY/Ou9ed8u/I4LTsaE7KrQyAZ8HsxRClYmxjPZhbh/n+KUPH8ZrEbB2GWGk2lw==" saltValue="TC5ioTeD7Dg8wVLXXBsg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64" zoomScale="85" zoomScaleNormal="85" zoomScaleSheetLayoutView="85" workbookViewId="0">
      <selection activeCell="AQ96" sqref="AQ96"/>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CylFeJZSZ+Cpr2jv0t70+voHq7IGu/6Lx2llkQpHs+buIQig722OENaD2U2RFd2OFEdDSf9Whowp3kK2jPi3g==" saltValue="v4kxyskXGHI0oGNDt3cW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E46"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eCdD2Jja1Riz9wE9M1D6IHbz5vMN1xqDd/TWUSqlLcavIu14BeXINi8sLJUfRigtPV8/XwJhi6CoIc6mmal5A==" saltValue="iFeYTh6S8hSJ6eD6xqkl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495</v>
      </c>
      <c r="AP7" s="272"/>
      <c r="AQ7" s="273" t="s">
        <v>496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497</v>
      </c>
      <c r="AQ8" s="279" t="s">
        <v>498</v>
      </c>
      <c r="AR8" s="280" t="s">
        <v>499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500</v>
      </c>
      <c r="AL9" s="1117"/>
      <c r="AM9" s="1117"/>
      <c r="AN9" s="1118"/>
      <c r="AO9" s="281">
        <v>513687</v>
      </c>
      <c r="AP9" s="281">
        <v>125442</v>
      </c>
      <c r="AQ9" s="282">
        <v>239803</v>
      </c>
      <c r="AR9" s="283">
        <v>-47.7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501</v>
      </c>
      <c r="AL10" s="1117"/>
      <c r="AM10" s="1117"/>
      <c r="AN10" s="1118"/>
      <c r="AO10" s="284">
        <v>113749</v>
      </c>
      <c r="AP10" s="284">
        <v>27778</v>
      </c>
      <c r="AQ10" s="285">
        <v>35073</v>
      </c>
      <c r="AR10" s="286">
        <v>-20.8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502</v>
      </c>
      <c r="AL11" s="1117"/>
      <c r="AM11" s="1117"/>
      <c r="AN11" s="1118"/>
      <c r="AO11" s="284" t="s">
        <v>503</v>
      </c>
      <c r="AP11" s="284" t="s">
        <v>503</v>
      </c>
      <c r="AQ11" s="285">
        <v>3640</v>
      </c>
      <c r="AR11" s="286" t="s">
        <v>503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504</v>
      </c>
      <c r="AL12" s="1117"/>
      <c r="AM12" s="1117"/>
      <c r="AN12" s="1118"/>
      <c r="AO12" s="284" t="s">
        <v>503</v>
      </c>
      <c r="AP12" s="284" t="s">
        <v>503</v>
      </c>
      <c r="AQ12" s="285" t="s">
        <v>503</v>
      </c>
      <c r="AR12" s="286" t="s">
        <v>503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505</v>
      </c>
      <c r="AL13" s="1117"/>
      <c r="AM13" s="1117"/>
      <c r="AN13" s="1118"/>
      <c r="AO13" s="284">
        <v>23483</v>
      </c>
      <c r="AP13" s="284">
        <v>5735</v>
      </c>
      <c r="AQ13" s="285">
        <v>11407</v>
      </c>
      <c r="AR13" s="286">
        <v>-49.7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506</v>
      </c>
      <c r="AL14" s="1117"/>
      <c r="AM14" s="1117"/>
      <c r="AN14" s="1118"/>
      <c r="AO14" s="284">
        <v>23645</v>
      </c>
      <c r="AP14" s="284">
        <v>5774</v>
      </c>
      <c r="AQ14" s="285">
        <v>4585</v>
      </c>
      <c r="AR14" s="286">
        <v>25.9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507</v>
      </c>
      <c r="AL15" s="1120"/>
      <c r="AM15" s="1120"/>
      <c r="AN15" s="1121"/>
      <c r="AO15" s="284">
        <v>-42734</v>
      </c>
      <c r="AP15" s="284">
        <v>-10436</v>
      </c>
      <c r="AQ15" s="285">
        <v>-18839</v>
      </c>
      <c r="AR15" s="286">
        <v>-44.6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631830</v>
      </c>
      <c r="AP16" s="284">
        <v>154293</v>
      </c>
      <c r="AQ16" s="285">
        <v>275669</v>
      </c>
      <c r="AR16" s="286">
        <v>-44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512</v>
      </c>
      <c r="AL21" s="1123"/>
      <c r="AM21" s="1123"/>
      <c r="AN21" s="1124"/>
      <c r="AO21" s="297">
        <v>15.14</v>
      </c>
      <c r="AP21" s="298">
        <v>23.86</v>
      </c>
      <c r="AQ21" s="299">
        <v>-8.7200000000000006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513</v>
      </c>
      <c r="AL22" s="1123"/>
      <c r="AM22" s="1123"/>
      <c r="AN22" s="1124"/>
      <c r="AO22" s="302">
        <v>92.8</v>
      </c>
      <c r="AP22" s="303">
        <v>95.5</v>
      </c>
      <c r="AQ22" s="304">
        <v>-2.7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495</v>
      </c>
      <c r="AP30" s="272"/>
      <c r="AQ30" s="273" t="s">
        <v>496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497</v>
      </c>
      <c r="AQ31" s="279" t="s">
        <v>498</v>
      </c>
      <c r="AR31" s="280" t="s">
        <v>499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517</v>
      </c>
      <c r="AL32" s="1131"/>
      <c r="AM32" s="1131"/>
      <c r="AN32" s="1132"/>
      <c r="AO32" s="312">
        <v>350474</v>
      </c>
      <c r="AP32" s="312">
        <v>85586</v>
      </c>
      <c r="AQ32" s="313">
        <v>162926</v>
      </c>
      <c r="AR32" s="314">
        <v>-47.5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518</v>
      </c>
      <c r="AL33" s="1131"/>
      <c r="AM33" s="1131"/>
      <c r="AN33" s="1132"/>
      <c r="AO33" s="312" t="s">
        <v>503</v>
      </c>
      <c r="AP33" s="312" t="s">
        <v>503</v>
      </c>
      <c r="AQ33" s="313" t="s">
        <v>503</v>
      </c>
      <c r="AR33" s="314" t="s">
        <v>503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519</v>
      </c>
      <c r="AL34" s="1131"/>
      <c r="AM34" s="1131"/>
      <c r="AN34" s="1132"/>
      <c r="AO34" s="312" t="s">
        <v>503</v>
      </c>
      <c r="AP34" s="312" t="s">
        <v>503</v>
      </c>
      <c r="AQ34" s="313">
        <v>4</v>
      </c>
      <c r="AR34" s="314" t="s">
        <v>503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520</v>
      </c>
      <c r="AL35" s="1131"/>
      <c r="AM35" s="1131"/>
      <c r="AN35" s="1132"/>
      <c r="AO35" s="312">
        <v>134163</v>
      </c>
      <c r="AP35" s="312">
        <v>32763</v>
      </c>
      <c r="AQ35" s="313">
        <v>33512</v>
      </c>
      <c r="AR35" s="314">
        <v>-2.2000000000000002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521</v>
      </c>
      <c r="AL36" s="1131"/>
      <c r="AM36" s="1131"/>
      <c r="AN36" s="1132"/>
      <c r="AO36" s="312">
        <v>12828</v>
      </c>
      <c r="AP36" s="312">
        <v>3133</v>
      </c>
      <c r="AQ36" s="313">
        <v>2866</v>
      </c>
      <c r="AR36" s="314">
        <v>9.3000000000000007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522</v>
      </c>
      <c r="AL37" s="1131"/>
      <c r="AM37" s="1131"/>
      <c r="AN37" s="1132"/>
      <c r="AO37" s="312">
        <v>238</v>
      </c>
      <c r="AP37" s="312">
        <v>58</v>
      </c>
      <c r="AQ37" s="313">
        <v>1429</v>
      </c>
      <c r="AR37" s="314">
        <v>-95.9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523</v>
      </c>
      <c r="AL38" s="1134"/>
      <c r="AM38" s="1134"/>
      <c r="AN38" s="1135"/>
      <c r="AO38" s="315">
        <v>134</v>
      </c>
      <c r="AP38" s="315">
        <v>33</v>
      </c>
      <c r="AQ38" s="316">
        <v>30</v>
      </c>
      <c r="AR38" s="304">
        <v>10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524</v>
      </c>
      <c r="AL39" s="1134"/>
      <c r="AM39" s="1134"/>
      <c r="AN39" s="1135"/>
      <c r="AO39" s="312">
        <v>-17917</v>
      </c>
      <c r="AP39" s="312">
        <v>-4375</v>
      </c>
      <c r="AQ39" s="313">
        <v>-7390</v>
      </c>
      <c r="AR39" s="314">
        <v>-40.799999999999997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525</v>
      </c>
      <c r="AL40" s="1131"/>
      <c r="AM40" s="1131"/>
      <c r="AN40" s="1132"/>
      <c r="AO40" s="312">
        <v>-296652</v>
      </c>
      <c r="AP40" s="312">
        <v>-72442</v>
      </c>
      <c r="AQ40" s="313">
        <v>-136323</v>
      </c>
      <c r="AR40" s="314">
        <v>-46.9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183268</v>
      </c>
      <c r="AP41" s="312">
        <v>44754</v>
      </c>
      <c r="AQ41" s="313">
        <v>57054</v>
      </c>
      <c r="AR41" s="314">
        <v>-21.6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495</v>
      </c>
      <c r="AN49" s="1127" t="s">
        <v>529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530</v>
      </c>
      <c r="AO50" s="329" t="s">
        <v>531</v>
      </c>
      <c r="AP50" s="330" t="s">
        <v>532</v>
      </c>
      <c r="AQ50" s="331" t="s">
        <v>533</v>
      </c>
      <c r="AR50" s="332" t="s">
        <v>534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413641</v>
      </c>
      <c r="AN51" s="334">
        <v>92228</v>
      </c>
      <c r="AO51" s="335">
        <v>-31.6</v>
      </c>
      <c r="AP51" s="336">
        <v>271581</v>
      </c>
      <c r="AQ51" s="337">
        <v>-6.7</v>
      </c>
      <c r="AR51" s="338">
        <v>-24.9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173637</v>
      </c>
      <c r="AN52" s="342">
        <v>38715</v>
      </c>
      <c r="AO52" s="343">
        <v>-13.9</v>
      </c>
      <c r="AP52" s="344">
        <v>117844</v>
      </c>
      <c r="AQ52" s="345">
        <v>-1</v>
      </c>
      <c r="AR52" s="346">
        <v>-12.9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301029</v>
      </c>
      <c r="AN53" s="334">
        <v>68447</v>
      </c>
      <c r="AO53" s="335">
        <v>-25.8</v>
      </c>
      <c r="AP53" s="336">
        <v>268375</v>
      </c>
      <c r="AQ53" s="337">
        <v>-1.2</v>
      </c>
      <c r="AR53" s="338">
        <v>-24.6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181562</v>
      </c>
      <c r="AN54" s="342">
        <v>41283</v>
      </c>
      <c r="AO54" s="343">
        <v>6.6</v>
      </c>
      <c r="AP54" s="344">
        <v>119602</v>
      </c>
      <c r="AQ54" s="345">
        <v>1.5</v>
      </c>
      <c r="AR54" s="346">
        <v>5.0999999999999996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302738</v>
      </c>
      <c r="AN55" s="334">
        <v>71065</v>
      </c>
      <c r="AO55" s="335">
        <v>3.8</v>
      </c>
      <c r="AP55" s="336">
        <v>301035</v>
      </c>
      <c r="AQ55" s="337">
        <v>12.2</v>
      </c>
      <c r="AR55" s="338">
        <v>-8.4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119905</v>
      </c>
      <c r="AN56" s="342">
        <v>28147</v>
      </c>
      <c r="AO56" s="343">
        <v>-31.8</v>
      </c>
      <c r="AP56" s="344">
        <v>154376</v>
      </c>
      <c r="AQ56" s="345">
        <v>29.1</v>
      </c>
      <c r="AR56" s="346">
        <v>-60.9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510941</v>
      </c>
      <c r="AN57" s="334">
        <v>122264</v>
      </c>
      <c r="AO57" s="335">
        <v>72</v>
      </c>
      <c r="AP57" s="336">
        <v>277467</v>
      </c>
      <c r="AQ57" s="337">
        <v>-7.8</v>
      </c>
      <c r="AR57" s="338">
        <v>79.8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297751</v>
      </c>
      <c r="AN58" s="342">
        <v>71249</v>
      </c>
      <c r="AO58" s="343">
        <v>153.1</v>
      </c>
      <c r="AP58" s="344">
        <v>128378</v>
      </c>
      <c r="AQ58" s="345">
        <v>-16.8</v>
      </c>
      <c r="AR58" s="346">
        <v>169.9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911329</v>
      </c>
      <c r="AN59" s="334">
        <v>222547</v>
      </c>
      <c r="AO59" s="335">
        <v>82</v>
      </c>
      <c r="AP59" s="336">
        <v>282256</v>
      </c>
      <c r="AQ59" s="337">
        <v>1.7</v>
      </c>
      <c r="AR59" s="338">
        <v>80.3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305032</v>
      </c>
      <c r="AN60" s="342">
        <v>74489</v>
      </c>
      <c r="AO60" s="343">
        <v>4.5</v>
      </c>
      <c r="AP60" s="344">
        <v>145453</v>
      </c>
      <c r="AQ60" s="345">
        <v>13.3</v>
      </c>
      <c r="AR60" s="346">
        <v>-8.8000000000000007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487936</v>
      </c>
      <c r="AN61" s="349">
        <v>115310</v>
      </c>
      <c r="AO61" s="350">
        <v>20.100000000000001</v>
      </c>
      <c r="AP61" s="351">
        <v>280143</v>
      </c>
      <c r="AQ61" s="352">
        <v>-0.4</v>
      </c>
      <c r="AR61" s="338">
        <v>20.5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215577</v>
      </c>
      <c r="AN62" s="342">
        <v>50777</v>
      </c>
      <c r="AO62" s="343">
        <v>23.7</v>
      </c>
      <c r="AP62" s="344">
        <v>133131</v>
      </c>
      <c r="AQ62" s="345">
        <v>5.2</v>
      </c>
      <c r="AR62" s="346">
        <v>18.5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L/wP57N2UnzmIFcJgsyqLps5ZwNkFq+irD8uuTzAlcA9YZG/cU+bacOHR9k4X8UjObfJdN9SnlBtOocj9s4fNQ==" saltValue="3zsmJlT8WvoOr0w7/IZD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Normal="100" zoomScaleSheetLayoutView="55" workbookViewId="0">
      <selection activeCell="BB116" sqref="BB116"/>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543</v>
      </c>
    </row>
    <row r="120" spans="125:125" ht="13.5" hidden="1" customHeight="1" x14ac:dyDescent="0.2"/>
    <row r="121" spans="125:125" ht="13.5" hidden="1" customHeight="1" x14ac:dyDescent="0.2">
      <c r="DU121" s="259"/>
    </row>
  </sheetData>
  <sheetProtection algorithmName="SHA-512" hashValue="djP4PwNEVzDYDtAOZaIW+nmxy8qCaMrJlOcgPdY+ITc3PdBJhHCPK4Ag7crmcMD/piNfhpAiLElyJqOF6d3oNA==" saltValue="ZzSpjME8+KDBqoep94CO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AE102" sqref="AE102"/>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544</v>
      </c>
    </row>
  </sheetData>
  <sheetProtection algorithmName="SHA-512" hashValue="G+2h2vbwocBVc+BQDIQw7mUk3hx83Qlx+2daJUcbxb87VQw5zjR5nire5gTALAQLwOyb+mnSm5f5ZmSXgtB5xQ==" saltValue="tinft6aH9Kgeb67CULO0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139" t="s">
        <v>3</v>
      </c>
      <c r="D47" s="1139"/>
      <c r="E47" s="1140"/>
      <c r="F47" s="11">
        <v>58.85</v>
      </c>
      <c r="G47" s="12">
        <v>56.51</v>
      </c>
      <c r="H47" s="12">
        <v>59.74</v>
      </c>
      <c r="I47" s="12">
        <v>65.88</v>
      </c>
      <c r="J47" s="13">
        <v>66.260000000000005</v>
      </c>
    </row>
    <row r="48" spans="2:10" ht="57.75" customHeight="1" x14ac:dyDescent="0.2">
      <c r="B48" s="14"/>
      <c r="C48" s="1141" t="s">
        <v>4</v>
      </c>
      <c r="D48" s="1141"/>
      <c r="E48" s="1142"/>
      <c r="F48" s="15">
        <v>4.04</v>
      </c>
      <c r="G48" s="16">
        <v>5.12</v>
      </c>
      <c r="H48" s="16">
        <v>6.25</v>
      </c>
      <c r="I48" s="16">
        <v>0.11</v>
      </c>
      <c r="J48" s="17">
        <v>11.67</v>
      </c>
    </row>
    <row r="49" spans="2:10" ht="57.75" customHeight="1" thickBot="1" x14ac:dyDescent="0.25">
      <c r="B49" s="18"/>
      <c r="C49" s="1143" t="s">
        <v>5</v>
      </c>
      <c r="D49" s="1143"/>
      <c r="E49" s="1144"/>
      <c r="F49" s="19" t="s">
        <v>550</v>
      </c>
      <c r="G49" s="20" t="s">
        <v>551</v>
      </c>
      <c r="H49" s="20">
        <v>7.42</v>
      </c>
      <c r="I49" s="20">
        <v>7.01</v>
      </c>
      <c r="J49" s="21">
        <v>10.79</v>
      </c>
    </row>
    <row r="50" spans="2:10" ht="13" x14ac:dyDescent="0.2"/>
  </sheetData>
  <sheetProtection algorithmName="SHA-512" hashValue="Acc87VOOyyIoRS+iM4MVBg+HpY422r8DS8rhAIKewvs+XrLn+rBEFR0e0MOHq8nFIaundx3UIls/Us6gT16BYQ==" saltValue="CwXwGhn8rdsrmefVJ3zx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2024-03-20T05:15:26Z</cp:lastPrinted>
  <dcterms:created xsi:type="dcterms:W3CDTF">2024-03-14T04:44:22Z</dcterms:created>
  <dcterms:modified xsi:type="dcterms:W3CDTF">2024-03-26T01:45:54Z</dcterms:modified>
  <cp:category/>
</cp:coreProperties>
</file>