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rofile\redirect\t-yano\Desktop\【】令和４年度財政状況資料集の作成等について\"/>
    </mc:Choice>
  </mc:AlternateContent>
  <xr:revisionPtr revIDLastSave="0" documentId="13_ncr:1_{9654089B-982A-42F0-8ACE-A27871D3E068}"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U34" i="10"/>
  <c r="U35" i="10" s="1"/>
  <c r="C34" i="10"/>
  <c r="U36" i="10" l="1"/>
  <c r="BE34"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<sst xmlns="http://schemas.openxmlformats.org/spreadsheetml/2006/main" count="1082" uniqueCount="598">
  <si>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</si>
  <si>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</si>
  <si>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</si>
  <si>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</si>
  <si>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</si>
  <si>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</si>
  <si>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</si>
  <si>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</si>
  <si>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</si>
  <si>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</si>
  <si>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</si>
  <si>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</si>
  <si>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</si>
  <si>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</si>
  <si>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</si>
  <si>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</si>
  <si>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</si>
  <si>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</si>
  <si>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</si>
  <si>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</si>
  <si>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</si>
  <si>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</si>
  <si>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</si>
  <si>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</si>
  <si>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</si>
  <si>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</si>
  <si>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</si>
  <si>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</si>
  <si>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</si>
  <si>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</si>
  <si>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</si>
  <si>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</si>
  <si>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</si>
  <si>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</si>
  <si>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</si>
  <si>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</si>
  <si>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</si>
  <si>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</si>
  <si>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</si>
  <si>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</si>
  <si>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</si>
  <si>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</si>
  <si>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</si>
  <si>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</si>
  <si>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</si>
  <si>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</si>
  <si>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</si>
  <si>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</si>
  <si>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</si>
  <si>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</si>
  <si>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</si>
  <si>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</si>
  <si>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</si>
  <si>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</si>
  <si>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</si>
  <si>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</si>
  <si>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</si>
  <si>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</si>
  <si>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</si>
  <si>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</si>
  <si>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</si>
  <si>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</si>
  <si>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</si>
  <si>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</si>
  <si>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</si>
  <si>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</si>
  <si>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</si>
  <si>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</si>
  <si>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</si>
  <si>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</si>
  <si>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</si>
  <si>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</si>
  <si>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</si>
  <si>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</si>
  <si>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</si>
  <si>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</si>
  <si>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</si>
  <si>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</si>
  <si>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</si>
  <si>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</si>
  <si>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</si>
  <si>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</si>
  <si>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</si>
  <si>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</si>
  <si>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</si>
  <si>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</si>
  <si>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</si>
  <si>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</si>
  <si>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</si>
  <si>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</si>
  <si>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</si>
  <si>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</si>
  <si>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</si>
  <si>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</si>
  <si>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</si>
  <si>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</si>
  <si>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</si>
  <si>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</si>
  <si>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</si>
  <si>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</si>
  <si>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</si>
  <si>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</si>
  <si>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</si>
  <si>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</si>
  <si>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</si>
  <si>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</si>
  <si>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</si>
  <si>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</si>
  <si>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</si>
  <si>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</si>
  <si>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</si>
  <si>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</si>
  <si>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</si>
  <si>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</si>
  <si>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</si>
  <si>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</si>
  <si>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</si>
  <si>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</si>
  <si>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</si>
  <si>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</si>
  <si>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</si>
  <si>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</si>
  <si>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</si>
  <si>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</si>
  <si>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</si>
  <si>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</si>
  <si>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</si>
  <si>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</si>
  <si>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</si>
  <si>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</si>
  <si>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</si>
  <si>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</si>
  <si>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</si>
  <si>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</si>
  <si>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</si>
  <si>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</si>
  <si>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</si>
  <si>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</si>
  <si>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</si>
  <si>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</si>
  <si>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</si>
  <si>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</si>
  <si>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</si>
  <si>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</si>
  <si>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</si>
  <si>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</si>
  <si>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</si>
  <si>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</si>
  <si>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</si>
  <si>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</si>
  <si>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</si>
  <si>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</si>
  <si>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</si>
  <si>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</si>
  <si>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</si>
  <si>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</si>
  <si>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</si>
  <si>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</si>
  <si>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</si>
  <si>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</si>
  <si>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</si>
  <si>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</si>
  <si>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</si>
  <si>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</si>
  <si>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</si>
  <si>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</si>
  <si>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</si>
  <si>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</si>
  <si>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</si>
  <si>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</si>
  <si>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</si>
  <si>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</si>
  <si>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</si>
  <si>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</si>
  <si>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</si>
  <si>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</si>
  <si>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</si>
  <si>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</si>
  <si>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</si>
  <si>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</si>
  <si>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</si>
  <si>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</si>
  <si>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</si>
  <si>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</si>
  <si>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</si>
  <si>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</si>
  <si>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</si>
  <si>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</si>
  <si>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</si>
  <si>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</si>
  <si>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</si>
  <si>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</si>
  <si>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</si>
  <si>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</si>
  <si>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</si>
  <si>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</si>
  <si>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</si>
  <si>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</si>
  <si>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</si>
  <si>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</si>
  <si>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</si>
  <si>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</si>
  <si>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</si>
  <si>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</si>
  <si>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</si>
  <si>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</si>
  <si>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</si>
  <si>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</si>
  <si>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</si>
  <si>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</si>
  <si>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</si>
  <si>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</si>
  <si>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</si>
  <si>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</si>
  <si>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</si>
  <si>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</si>
  <si>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</si>
  <si>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</si>
  <si>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</si>
  <si>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</si>
  <si>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</si>
  <si>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</si>
  <si>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</si>
  <si>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</si>
  <si>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</si>
  <si>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</si>
  <si>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</si>
  <si>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</si>
  <si>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</si>
  <si>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</si>
  <si>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</si>
  <si>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</si>
  <si>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</si>
  <si>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</si>
  <si>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</si>
  <si>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</si>
  <si>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</si>
  <si>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</si>
  <si>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</si>
  <si>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</si>
  <si>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</si>
  <si>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</si>
  <si>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</si>
  <si>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</si>
  <si>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</si>
  <si>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</si>
  <si>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</si>
  <si>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</si>
  <si>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</si>
  <si>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</si>
  <si>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</si>
  <si>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</si>
  <si>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</si>
  <si>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</si>
  <si>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</si>
  <si>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</si>
  <si>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</si>
  <si>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</si>
  <si>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</si>
  <si>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</si>
  <si>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</si>
  <si>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</si>
  <si>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</si>
  <si>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</si>
  <si>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</si>
  <si>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</si>
  <si>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</si>
  <si>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</si>
  <si>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</si>
  <si>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</si>
  <si>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</si>
  <si>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</si>
  <si>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</si>
  <si>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</si>
  <si>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</si>
  <si>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</si>
  <si>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</si>
  <si>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</si>
  <si>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</si>
  <si>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</si>
  <si>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</si>
  <si>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</si>
  <si>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</si>
  <si>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</si>
  <si>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</si>
  <si>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</si>
  <si>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</si>
  <si>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</si>
  <si>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</si>
  <si>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</si>
  <si>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</si>
  <si>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</si>
  <si>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</si>
  <si>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</si>
  <si>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</si>
  <si>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</si>
  <si>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</si>
  <si>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</si>
  <si>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</si>
  <si>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</si>
  <si>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</si>
  <si>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</si>
  <si>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</si>
  <si>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</si>
  <si>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</si>
  <si>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</si>
  <si>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</si>
  <si>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</si>
  <si>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</si>
  <si>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</si>
  <si>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</si>
  <si>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</si>
  <si>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</si>
  <si>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</si>
  <si>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</si>
  <si>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</si>
  <si>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</si>
  <si>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</si>
  <si>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</si>
  <si>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</si>
  <si>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</si>
  <si>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</si>
  <si>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</si>
  <si>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</si>
  <si>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</si>
  <si>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</si>
  <si>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</si>
  <si>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</si>
  <si>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</si>
  <si>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</si>
  <si>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</si>
  <si>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</si>
  <si>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</si>
  <si>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</si>
  <si>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</si>
  <si>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</si>
  <si>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</si>
  <si>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</si>
  <si>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</si>
  <si>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</si>
  <si>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</si>
  <si>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</si>
  <si>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</si>
  <si>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</si>
  <si>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</si>
  <si>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</si>
  <si>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</si>
  <si>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</si>
  <si>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</si>
  <si>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</si>
  <si>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</si>
  <si>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</si>
  <si>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</si>
  <si>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</si>
  <si>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</si>
  <si>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</si>
  <si>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</si>
  <si>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</si>
  <si>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</si>
  <si>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</si>
  <si>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</si>
  <si>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</si>
  <si>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</si>
  <si>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</si>
  <si>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</si>
  <si>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</si>
  <si>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</si>
  <si>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</si>
  <si>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</si>
  <si>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</si>
  <si>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</si>
  <si>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</si>
  <si>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</si>
  <si>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</si>
  <si>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</si>
  <si>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</si>
  <si>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</si>
  <si>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</si>
  <si>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</si>
  <si>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</si>
  <si>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</si>
  <si>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</si>
  <si>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</si>
  <si>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</si>
  <si>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</si>
  <si>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</si>
  <si>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</si>
  <si>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</si>
  <si>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</si>
  <si>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</si>
  <si>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</si>
  <si>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</si>
  <si>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</si>
  <si>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</si>
  <si>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</si>
  <si>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</si>
  <si>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</si>
  <si>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</si>
  <si>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</si>
  <si>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</si>
  <si>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</si>
  <si>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</si>
  <si>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</si>
  <si>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錦町国民健康保険特別会計</t>
    <phoneticPr fontId="5"/>
  </si>
  <si>
    <t>錦町介護保険特別会計</t>
    <phoneticPr fontId="5"/>
  </si>
  <si>
    <t>錦町後期高齢者医療特別会計</t>
    <phoneticPr fontId="5"/>
  </si>
  <si>
    <t>錦町水道事業会計</t>
    <phoneticPr fontId="5"/>
  </si>
  <si>
    <t>法適用企業</t>
    <phoneticPr fontId="5"/>
  </si>
  <si>
    <t>錦町下水道特別会計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</si>
  <si>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</si>
  <si>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</si>
  <si>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</si>
  <si>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</si>
  <si>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</si>
  <si>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</si>
  <si>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</si>
  <si>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</si>
  <si>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</si>
  <si>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</si>
  <si>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</si>
  <si>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</si>
  <si>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</si>
  <si>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</si>
  <si>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</si>
  <si>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</si>
  <si>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</si>
  <si>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</si>
  <si>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</si>
  <si>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</si>
  <si>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</si>
  <si>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</si>
  <si>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</si>
  <si>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</si>
  <si>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</si>
  <si>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</si>
  <si>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</si>
  <si>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</si>
  <si>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</si>
  <si>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</si>
  <si>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</si>
  <si>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</si>
  <si>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</si>
  <si>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</si>
  <si>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</si>
  <si>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</si>
  <si>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</si>
  <si>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</si>
  <si>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</si>
  <si>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</si>
  <si>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</si>
  <si>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</si>
  <si>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</si>
  <si>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</si>
  <si>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</si>
  <si>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</si>
  <si>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</si>
  <si>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</si>
  <si>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</si>
  <si>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</si>
  <si>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</si>
  <si>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</si>
  <si>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</si>
  <si>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</si>
  <si>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</si>
  <si>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</si>
  <si>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</si>
  <si>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</si>
  <si>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</si>
  <si>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</si>
  <si>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</si>
  <si>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</si>
  <si>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</si>
  <si>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</si>
  <si>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錦町下水道特別会計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</si>
  <si>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</si>
  <si>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</si>
  <si>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錦町水道事業会計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</si>
  <si>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</si>
  <si>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錦町介護保険特別会計</t>
    <phoneticPr fontId="5"/>
  </si>
  <si>
    <t>(Ｆ)</t>
    <phoneticPr fontId="5"/>
  </si>
  <si>
    <t>錦町後期高齢者医療特別会計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</si>
  <si>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</si>
  <si>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</si>
  <si>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</si>
  <si>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</si>
  <si>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</si>
  <si>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</si>
  <si>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</si>
  <si>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</si>
  <si>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</si>
  <si>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</si>
  <si>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</si>
  <si>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</si>
  <si>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</si>
  <si>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</si>
  <si>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</si>
  <si>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</si>
  <si>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</si>
  <si>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</si>
  <si>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</si>
  <si>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</si>
  <si>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</si>
  <si>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</si>
  <si>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</si>
  <si>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</si>
  <si>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</si>
  <si>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</si>
  <si>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</si>
  <si>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</si>
  <si>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</si>
  <si>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</si>
  <si>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</si>
  <si>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</si>
  <si>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</si>
  <si>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</si>
  <si>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</si>
  <si>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</si>
  <si>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</si>
  <si>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</si>
  <si>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</si>
  <si>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</si>
  <si>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</si>
  <si>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</si>
  <si>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</si>
  <si>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</si>
  <si>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</si>
  <si>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</si>
  <si>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</si>
  <si>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</si>
  <si>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</si>
  <si>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</si>
  <si>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</si>
  <si>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</si>
  <si>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</si>
  <si>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</si>
  <si>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</si>
  <si>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</si>
  <si>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</si>
  <si>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</si>
  <si>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</si>
  <si>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</si>
  <si>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</si>
  <si>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</si>
  <si>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</si>
  <si>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</si>
  <si>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</si>
  <si>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</si>
  <si>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</si>
  <si>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</si>
  <si>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</si>
  <si>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</si>
  <si>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</si>
  <si>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</si>
  <si>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</si>
  <si>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</si>
  <si>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</si>
  <si>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</si>
  <si>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</si>
  <si>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</si>
  <si>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</si>
  <si>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</si>
  <si>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</si>
  <si>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</si>
  <si>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</si>
  <si>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0.28</t>
  </si>
  <si>
    <t>▲ 1.44</t>
  </si>
  <si>
    <t>一般会計</t>
  </si>
  <si>
    <t>錦町介護保険特別会計</t>
  </si>
  <si>
    <t>錦町国民健康保険特別会計</t>
  </si>
  <si>
    <t>錦町水道事業会計</t>
  </si>
  <si>
    <t>錦町下水道特別会計</t>
  </si>
  <si>
    <t>錦町後期高齢者医療特別会計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</si>
  <si>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</si>
  <si>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</si>
  <si>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</si>
  <si>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</si>
  <si>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</si>
  <si>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</si>
  <si>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</si>
  <si>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</si>
  <si>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人吉下球磨消防組合</t>
  </si>
  <si>
    <t>人吉球磨広域行政組合
（一般会計）</t>
  </si>
  <si>
    <t>人吉球磨広域行政組合
（人吉球磨ふるさと市町村圏特別会計）</t>
  </si>
  <si>
    <t>人吉球磨広域行政組合
（特別養護老人ホーム特別会計）</t>
  </si>
  <si>
    <t>熊本県後期高齢者医療広域連合
（一般会計）</t>
  </si>
  <si>
    <t>熊本県後期高齢者医療広域連合
（後期高齢者医療特別会計）</t>
  </si>
  <si>
    <t>令和2年度末会計廃止</t>
  </si>
  <si>
    <t>令和元年度末会計廃止</t>
  </si>
  <si>
    <t>公共施設整備基金(R04年度末現在)</t>
  </si>
  <si>
    <t>ふるさと錦ゆかり基金(R04年度末現在)</t>
  </si>
  <si>
    <t>情報通信施設整備基金(R04年度末現在)</t>
  </si>
  <si>
    <t>社会福祉振興基金(R04年度末現在)</t>
  </si>
  <si>
    <t>にしき・まち・ひと・しごと創生基金(R04年度末現在)</t>
  </si>
  <si>
    <t>-</t>
    <phoneticPr fontId="2"/>
  </si>
  <si>
    <t>熊本県市町村総合事務組合</t>
    <phoneticPr fontId="2"/>
  </si>
  <si>
    <t>特別会計（交通災害共済事業）分を含む</t>
    <phoneticPr fontId="2"/>
  </si>
  <si>
    <t>繰越明許2,970千円</t>
    <phoneticPr fontId="2"/>
  </si>
  <si>
    <t>くま川鉄道株式会社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</si>
</sst>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D37A-40BA-92C8-AFE073883C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80367</c:v>
                </c:pt>
                <c:pt idx="1">
                  <c:v>58383</c:v>
                </c:pt>
                <c:pt idx="2">
                  <c:v>107383</c:v>
                </c:pt>
                <c:pt idx="3">
                  <c:v>143993</c:v>
                </c:pt>
                <c:pt idx="4">
                  <c:v>146010</c:v>
                </c:pt>
              </c:numCache>
            </c:numRef>
          </c:val>
          <c:smooth val="0"/>
          <c:extLst>
            <c:ext xmlns:c16="http://schemas.microsoft.com/office/drawing/2014/chart" uri="{C3380CC4-5D6E-409C-BE32-E72D297353CC}">
              <c16:uniqueId val="{00000001-D37A-40BA-92C8-AFE073883C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c:v>
                </c:pt>
                <c:pt idx="1">
                  <c:v>3.49</c:v>
                </c:pt>
                <c:pt idx="2">
                  <c:v>5.58</c:v>
                </c:pt>
                <c:pt idx="3">
                  <c:v>5.49</c:v>
                </c:pt>
                <c:pt idx="4">
                  <c:v>6.9</c:v>
                </c:pt>
              </c:numCache>
            </c:numRef>
          </c:val>
          <c:extLst>
            <c:ext xmlns:c16="http://schemas.microsoft.com/office/drawing/2014/chart" uri="{C3380CC4-5D6E-409C-BE32-E72D297353CC}">
              <c16:uniqueId val="{00000000-62A2-4F24-BDC6-395E1581C9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43.35</c:v>
                </c:pt>
                <c:pt idx="1">
                  <c:v>44.13</c:v>
                </c:pt>
                <c:pt idx="2">
                  <c:v>41.08</c:v>
                </c:pt>
                <c:pt idx="3">
                  <c:v>44.1</c:v>
                </c:pt>
                <c:pt idx="4">
                  <c:v>42</c:v>
                </c:pt>
              </c:numCache>
            </c:numRef>
          </c:val>
          <c:extLst>
            <c:ext xmlns:c16="http://schemas.microsoft.com/office/drawing/2014/chart" uri="{C3380CC4-5D6E-409C-BE32-E72D297353CC}">
              <c16:uniqueId val="{00000001-62A2-4F24-BDC6-395E1581C9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0.51</c:v>
                </c:pt>
                <c:pt idx="1">
                  <c:v>-0.28000000000000003</c:v>
                </c:pt>
                <c:pt idx="2">
                  <c:v>1.05</c:v>
                </c:pt>
                <c:pt idx="3">
                  <c:v>6.1</c:v>
                </c:pt>
                <c:pt idx="4">
                  <c:v>-1.44</c:v>
                </c:pt>
              </c:numCache>
            </c:numRef>
          </c:val>
          <c:smooth val="0"/>
          <c:extLst>
            <c:ext xmlns:c16="http://schemas.microsoft.com/office/drawing/2014/chart" uri="{C3380CC4-5D6E-409C-BE32-E72D297353CC}">
              <c16:uniqueId val="{00000002-62A2-4F24-BDC6-395E1581C9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29B-4D9D-8DFD-12BE1D4D0A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9B-4D9D-8DFD-12BE1D4D0AC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9B-4D9D-8DFD-12BE1D4D0AC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29B-4D9D-8DFD-12BE1D4D0AC1}"/>
            </c:ext>
          </c:extLst>
        </c:ser>
        <c:ser>
          <c:idx val="4"/>
          <c:order val="4"/>
          <c:tx>
            <c:strRef>
              <c:f>データシート!$A$31</c:f>
              <c:strCache>
                <c:ptCount val="1"/>
                <c:pt idx="0">
                  <c:v>錦町後期高齢者医療特別会計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329B-4D9D-8DFD-12BE1D4D0AC1}"/>
            </c:ext>
          </c:extLst>
        </c:ser>
        <c:ser>
          <c:idx val="5"/>
          <c:order val="5"/>
          <c:tx>
            <c:strRef>
              <c:f>データシート!$A$32</c:f>
              <c:strCache>
                <c:ptCount val="1"/>
                <c:pt idx="0">
                  <c:v>錦町下水道特別会計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0.09</c:v>
                </c:pt>
                <c:pt idx="4">
                  <c:v>#N/A</c:v>
                </c:pt>
                <c:pt idx="5">
                  <c:v>0.1</c:v>
                </c:pt>
                <c:pt idx="6">
                  <c:v>#N/A</c:v>
                </c:pt>
                <c:pt idx="7">
                  <c:v>0.13</c:v>
                </c:pt>
                <c:pt idx="8">
                  <c:v>#N/A</c:v>
                </c:pt>
                <c:pt idx="9">
                  <c:v>0.1</c:v>
                </c:pt>
              </c:numCache>
            </c:numRef>
          </c:val>
          <c:extLst>
            <c:ext xmlns:c16="http://schemas.microsoft.com/office/drawing/2014/chart" uri="{C3380CC4-5D6E-409C-BE32-E72D297353CC}">
              <c16:uniqueId val="{00000005-329B-4D9D-8DFD-12BE1D4D0AC1}"/>
            </c:ext>
          </c:extLst>
        </c:ser>
        <c:ser>
          <c:idx val="6"/>
          <c:order val="6"/>
          <c:tx>
            <c:strRef>
              <c:f>データシート!$A$33</c:f>
              <c:strCache>
                <c:ptCount val="1"/>
                <c:pt idx="0">
                  <c:v>錦町水道事業会計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0.25</c:v>
                </c:pt>
                <c:pt idx="2">
                  <c:v>#N/A</c:v>
                </c:pt>
                <c:pt idx="3">
                  <c:v>0.88</c:v>
                </c:pt>
                <c:pt idx="4">
                  <c:v>#N/A</c:v>
                </c:pt>
                <c:pt idx="5">
                  <c:v>0.65</c:v>
                </c:pt>
                <c:pt idx="6">
                  <c:v>#N/A</c:v>
                </c:pt>
                <c:pt idx="7">
                  <c:v>0.51</c:v>
                </c:pt>
                <c:pt idx="8">
                  <c:v>#N/A</c:v>
                </c:pt>
                <c:pt idx="9">
                  <c:v>0.48</c:v>
                </c:pt>
              </c:numCache>
            </c:numRef>
          </c:val>
          <c:extLst>
            <c:ext xmlns:c16="http://schemas.microsoft.com/office/drawing/2014/chart" uri="{C3380CC4-5D6E-409C-BE32-E72D297353CC}">
              <c16:uniqueId val="{00000006-329B-4D9D-8DFD-12BE1D4D0AC1}"/>
            </c:ext>
          </c:extLst>
        </c:ser>
        <c:ser>
          <c:idx val="7"/>
          <c:order val="7"/>
          <c:tx>
            <c:strRef>
              <c:f>データシート!$A$34</c:f>
              <c:strCache>
                <c:ptCount val="1"/>
                <c:pt idx="0">
                  <c:v>錦町国民健康保険特別会計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2.2200000000000002</c:v>
                </c:pt>
                <c:pt idx="2">
                  <c:v>#N/A</c:v>
                </c:pt>
                <c:pt idx="3">
                  <c:v>2.5099999999999998</c:v>
                </c:pt>
                <c:pt idx="4">
                  <c:v>#N/A</c:v>
                </c:pt>
                <c:pt idx="5">
                  <c:v>2.1800000000000002</c:v>
                </c:pt>
                <c:pt idx="6">
                  <c:v>#N/A</c:v>
                </c:pt>
                <c:pt idx="7">
                  <c:v>1.8</c:v>
                </c:pt>
                <c:pt idx="8">
                  <c:v>#N/A</c:v>
                </c:pt>
                <c:pt idx="9">
                  <c:v>1.81</c:v>
                </c:pt>
              </c:numCache>
            </c:numRef>
          </c:val>
          <c:extLst>
            <c:ext xmlns:c16="http://schemas.microsoft.com/office/drawing/2014/chart" uri="{C3380CC4-5D6E-409C-BE32-E72D297353CC}">
              <c16:uniqueId val="{00000007-329B-4D9D-8DFD-12BE1D4D0AC1}"/>
            </c:ext>
          </c:extLst>
        </c:ser>
        <c:ser>
          <c:idx val="8"/>
          <c:order val="8"/>
          <c:tx>
            <c:strRef>
              <c:f>データシート!$A$35</c:f>
              <c:strCache>
                <c:ptCount val="1"/>
                <c:pt idx="0">
                  <c:v>錦町介護保険特別会計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c:v>
                </c:pt>
                <c:pt idx="2">
                  <c:v>#N/A</c:v>
                </c:pt>
                <c:pt idx="3">
                  <c:v>2.14</c:v>
                </c:pt>
                <c:pt idx="4">
                  <c:v>#N/A</c:v>
                </c:pt>
                <c:pt idx="5">
                  <c:v>0.95</c:v>
                </c:pt>
                <c:pt idx="6">
                  <c:v>#N/A</c:v>
                </c:pt>
                <c:pt idx="7">
                  <c:v>1.05</c:v>
                </c:pt>
                <c:pt idx="8">
                  <c:v>#N/A</c:v>
                </c:pt>
                <c:pt idx="9">
                  <c:v>2.13</c:v>
                </c:pt>
              </c:numCache>
            </c:numRef>
          </c:val>
          <c:extLst>
            <c:ext xmlns:c16="http://schemas.microsoft.com/office/drawing/2014/chart" uri="{C3380CC4-5D6E-409C-BE32-E72D297353CC}">
              <c16:uniqueId val="{00000008-329B-4D9D-8DFD-12BE1D4D0A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c:v>
                </c:pt>
                <c:pt idx="2">
                  <c:v>#N/A</c:v>
                </c:pt>
                <c:pt idx="3">
                  <c:v>3.49</c:v>
                </c:pt>
                <c:pt idx="4">
                  <c:v>#N/A</c:v>
                </c:pt>
                <c:pt idx="5">
                  <c:v>5.57</c:v>
                </c:pt>
                <c:pt idx="6">
                  <c:v>#N/A</c:v>
                </c:pt>
                <c:pt idx="7">
                  <c:v>5.49</c:v>
                </c:pt>
                <c:pt idx="8">
                  <c:v>#N/A</c:v>
                </c:pt>
                <c:pt idx="9">
                  <c:v>6.91</c:v>
                </c:pt>
              </c:numCache>
            </c:numRef>
          </c:val>
          <c:extLst>
            <c:ext xmlns:c16="http://schemas.microsoft.com/office/drawing/2014/chart" uri="{C3380CC4-5D6E-409C-BE32-E72D297353CC}">
              <c16:uniqueId val="{00000009-329B-4D9D-8DFD-12BE1D4D0A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426</c:v>
                </c:pt>
                <c:pt idx="5">
                  <c:v>409</c:v>
                </c:pt>
                <c:pt idx="8">
                  <c:v>408</c:v>
                </c:pt>
                <c:pt idx="11">
                  <c:v>388</c:v>
                </c:pt>
                <c:pt idx="14">
                  <c:v>393</c:v>
                </c:pt>
              </c:numCache>
            </c:numRef>
          </c:val>
          <c:extLst>
            <c:ext xmlns:c16="http://schemas.microsoft.com/office/drawing/2014/chart" uri="{C3380CC4-5D6E-409C-BE32-E72D297353CC}">
              <c16:uniqueId val="{00000000-E1D6-4C6D-97B5-079F9580CB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D6-4C6D-97B5-079F9580CB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13</c:v>
                </c:pt>
                <c:pt idx="6">
                  <c:v>10</c:v>
                </c:pt>
                <c:pt idx="9">
                  <c:v>9</c:v>
                </c:pt>
                <c:pt idx="12">
                  <c:v>10</c:v>
                </c:pt>
              </c:numCache>
            </c:numRef>
          </c:val>
          <c:extLst>
            <c:ext xmlns:c16="http://schemas.microsoft.com/office/drawing/2014/chart" uri="{C3380CC4-5D6E-409C-BE32-E72D297353CC}">
              <c16:uniqueId val="{00000002-E1D6-4C6D-97B5-079F9580CB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c:v>
                </c:pt>
                <c:pt idx="3">
                  <c:v>38</c:v>
                </c:pt>
                <c:pt idx="6">
                  <c:v>35</c:v>
                </c:pt>
                <c:pt idx="9">
                  <c:v>43</c:v>
                </c:pt>
                <c:pt idx="12">
                  <c:v>9</c:v>
                </c:pt>
              </c:numCache>
            </c:numRef>
          </c:val>
          <c:extLst>
            <c:ext xmlns:c16="http://schemas.microsoft.com/office/drawing/2014/chart" uri="{C3380CC4-5D6E-409C-BE32-E72D297353CC}">
              <c16:uniqueId val="{00000003-E1D6-4C6D-97B5-079F9580CB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186</c:v>
                </c:pt>
                <c:pt idx="3">
                  <c:v>200</c:v>
                </c:pt>
                <c:pt idx="6">
                  <c:v>189</c:v>
                </c:pt>
                <c:pt idx="9">
                  <c:v>188</c:v>
                </c:pt>
                <c:pt idx="12">
                  <c:v>188</c:v>
                </c:pt>
              </c:numCache>
            </c:numRef>
          </c:val>
          <c:extLst>
            <c:ext xmlns:c16="http://schemas.microsoft.com/office/drawing/2014/chart" uri="{C3380CC4-5D6E-409C-BE32-E72D297353CC}">
              <c16:uniqueId val="{00000004-E1D6-4C6D-97B5-079F9580CB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D6-4C6D-97B5-079F9580CB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D6-4C6D-97B5-079F9580CB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451</c:v>
                </c:pt>
                <c:pt idx="3">
                  <c:v>429</c:v>
                </c:pt>
                <c:pt idx="6">
                  <c:v>417</c:v>
                </c:pt>
                <c:pt idx="9">
                  <c:v>426</c:v>
                </c:pt>
                <c:pt idx="12">
                  <c:v>458</c:v>
                </c:pt>
              </c:numCache>
            </c:numRef>
          </c:val>
          <c:extLst>
            <c:ext xmlns:c16="http://schemas.microsoft.com/office/drawing/2014/chart" uri="{C3380CC4-5D6E-409C-BE32-E72D297353CC}">
              <c16:uniqueId val="{00000007-E1D6-4C6D-97B5-079F9580CB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265</c:v>
                </c:pt>
                <c:pt idx="2">
                  <c:v>#N/A</c:v>
                </c:pt>
                <c:pt idx="3">
                  <c:v>#N/A</c:v>
                </c:pt>
                <c:pt idx="4">
                  <c:v>271</c:v>
                </c:pt>
                <c:pt idx="5">
                  <c:v>#N/A</c:v>
                </c:pt>
                <c:pt idx="6">
                  <c:v>#N/A</c:v>
                </c:pt>
                <c:pt idx="7">
                  <c:v>243</c:v>
                </c:pt>
                <c:pt idx="8">
                  <c:v>#N/A</c:v>
                </c:pt>
                <c:pt idx="9">
                  <c:v>#N/A</c:v>
                </c:pt>
                <c:pt idx="10">
                  <c:v>278</c:v>
                </c:pt>
                <c:pt idx="11">
                  <c:v>#N/A</c:v>
                </c:pt>
                <c:pt idx="12">
                  <c:v>#N/A</c:v>
                </c:pt>
                <c:pt idx="13">
                  <c:v>272</c:v>
                </c:pt>
                <c:pt idx="14">
                  <c:v>#N/A</c:v>
                </c:pt>
              </c:numCache>
            </c:numRef>
          </c:val>
          <c:smooth val="0"/>
          <c:extLst>
            <c:ext xmlns:c16="http://schemas.microsoft.com/office/drawing/2014/chart" uri="{C3380CC4-5D6E-409C-BE32-E72D297353CC}">
              <c16:uniqueId val="{00000008-E1D6-4C6D-97B5-079F9580CB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4291</c:v>
                </c:pt>
                <c:pt idx="5">
                  <c:v>4179</c:v>
                </c:pt>
                <c:pt idx="8">
                  <c:v>4325</c:v>
                </c:pt>
                <c:pt idx="11">
                  <c:v>4416</c:v>
                </c:pt>
                <c:pt idx="14">
                  <c:v>4361</c:v>
                </c:pt>
              </c:numCache>
            </c:numRef>
          </c:val>
          <c:extLst>
            <c:ext xmlns:c16="http://schemas.microsoft.com/office/drawing/2014/chart" uri="{C3380CC4-5D6E-409C-BE32-E72D297353CC}">
              <c16:uniqueId val="{00000000-2CB5-4CC1-9A46-4C8BF1B0AD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142</c:v>
                </c:pt>
                <c:pt idx="5">
                  <c:v>135</c:v>
                </c:pt>
                <c:pt idx="8">
                  <c:v>157</c:v>
                </c:pt>
                <c:pt idx="11">
                  <c:v>192</c:v>
                </c:pt>
                <c:pt idx="14">
                  <c:v>197</c:v>
                </c:pt>
              </c:numCache>
            </c:numRef>
          </c:val>
          <c:extLst>
            <c:ext xmlns:c16="http://schemas.microsoft.com/office/drawing/2014/chart" uri="{C3380CC4-5D6E-409C-BE32-E72D297353CC}">
              <c16:uniqueId val="{00000001-2CB5-4CC1-9A46-4C8BF1B0AD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2202</c:v>
                </c:pt>
                <c:pt idx="5">
                  <c:v>2394</c:v>
                </c:pt>
                <c:pt idx="8">
                  <c:v>2774</c:v>
                </c:pt>
                <c:pt idx="11">
                  <c:v>3812</c:v>
                </c:pt>
                <c:pt idx="14">
                  <c:v>4099</c:v>
                </c:pt>
              </c:numCache>
            </c:numRef>
          </c:val>
          <c:extLst>
            <c:ext xmlns:c16="http://schemas.microsoft.com/office/drawing/2014/chart" uri="{C3380CC4-5D6E-409C-BE32-E72D297353CC}">
              <c16:uniqueId val="{00000002-2CB5-4CC1-9A46-4C8BF1B0AD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B5-4CC1-9A46-4C8BF1B0AD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B5-4CC1-9A46-4C8BF1B0AD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B5-4CC1-9A46-4C8BF1B0AD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966</c:v>
                </c:pt>
                <c:pt idx="3">
                  <c:v>957</c:v>
                </c:pt>
                <c:pt idx="6">
                  <c:v>944</c:v>
                </c:pt>
                <c:pt idx="9">
                  <c:v>849</c:v>
                </c:pt>
                <c:pt idx="12">
                  <c:v>819</c:v>
                </c:pt>
              </c:numCache>
            </c:numRef>
          </c:val>
          <c:extLst>
            <c:ext xmlns:c16="http://schemas.microsoft.com/office/drawing/2014/chart" uri="{C3380CC4-5D6E-409C-BE32-E72D297353CC}">
              <c16:uniqueId val="{00000006-2CB5-4CC1-9A46-4C8BF1B0AD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138</c:v>
                </c:pt>
                <c:pt idx="3">
                  <c:v>106</c:v>
                </c:pt>
                <c:pt idx="6">
                  <c:v>77</c:v>
                </c:pt>
                <c:pt idx="9">
                  <c:v>59</c:v>
                </c:pt>
                <c:pt idx="12">
                  <c:v>97</c:v>
                </c:pt>
              </c:numCache>
            </c:numRef>
          </c:val>
          <c:extLst>
            <c:ext xmlns:c16="http://schemas.microsoft.com/office/drawing/2014/chart" uri="{C3380CC4-5D6E-409C-BE32-E72D297353CC}">
              <c16:uniqueId val="{00000007-2CB5-4CC1-9A46-4C8BF1B0AD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2955</c:v>
                </c:pt>
                <c:pt idx="3">
                  <c:v>2893</c:v>
                </c:pt>
                <c:pt idx="6">
                  <c:v>2804</c:v>
                </c:pt>
                <c:pt idx="9">
                  <c:v>2674</c:v>
                </c:pt>
                <c:pt idx="12">
                  <c:v>2502</c:v>
                </c:pt>
              </c:numCache>
            </c:numRef>
          </c:val>
          <c:extLst>
            <c:ext xmlns:c16="http://schemas.microsoft.com/office/drawing/2014/chart" uri="{C3380CC4-5D6E-409C-BE32-E72D297353CC}">
              <c16:uniqueId val="{00000008-2CB5-4CC1-9A46-4C8BF1B0AD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39</c:v>
                </c:pt>
                <c:pt idx="3">
                  <c:v>26</c:v>
                </c:pt>
                <c:pt idx="6">
                  <c:v>84</c:v>
                </c:pt>
                <c:pt idx="9">
                  <c:v>76</c:v>
                </c:pt>
                <c:pt idx="12">
                  <c:v>65</c:v>
                </c:pt>
              </c:numCache>
            </c:numRef>
          </c:val>
          <c:extLst>
            <c:ext xmlns:c16="http://schemas.microsoft.com/office/drawing/2014/chart" uri="{C3380CC4-5D6E-409C-BE32-E72D297353CC}">
              <c16:uniqueId val="{00000009-2CB5-4CC1-9A46-4C8BF1B0AD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4963</c:v>
                </c:pt>
                <c:pt idx="3">
                  <c:v>4915</c:v>
                </c:pt>
                <c:pt idx="6">
                  <c:v>5248</c:v>
                </c:pt>
                <c:pt idx="9">
                  <c:v>5518</c:v>
                </c:pt>
                <c:pt idx="12">
                  <c:v>5565</c:v>
                </c:pt>
              </c:numCache>
            </c:numRef>
          </c:val>
          <c:extLst>
            <c:ext xmlns:c16="http://schemas.microsoft.com/office/drawing/2014/chart" uri="{C3380CC4-5D6E-409C-BE32-E72D297353CC}">
              <c16:uniqueId val="{0000000A-2CB5-4CC1-9A46-4C8BF1B0AD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2426</c:v>
                </c:pt>
                <c:pt idx="2">
                  <c:v>#N/A</c:v>
                </c:pt>
                <c:pt idx="3">
                  <c:v>#N/A</c:v>
                </c:pt>
                <c:pt idx="4">
                  <c:v>2189</c:v>
                </c:pt>
                <c:pt idx="5">
                  <c:v>#N/A</c:v>
                </c:pt>
                <c:pt idx="6">
                  <c:v>#N/A</c:v>
                </c:pt>
                <c:pt idx="7">
                  <c:v>1900</c:v>
                </c:pt>
                <c:pt idx="8">
                  <c:v>#N/A</c:v>
                </c:pt>
                <c:pt idx="9">
                  <c:v>#N/A</c:v>
                </c:pt>
                <c:pt idx="10">
                  <c:v>755</c:v>
                </c:pt>
                <c:pt idx="11">
                  <c:v>#N/A</c:v>
                </c:pt>
                <c:pt idx="12">
                  <c:v>#N/A</c:v>
                </c:pt>
                <c:pt idx="13">
                  <c:v>392</c:v>
                </c:pt>
                <c:pt idx="14">
                  <c:v>#N/A</c:v>
                </c:pt>
              </c:numCache>
            </c:numRef>
          </c:val>
          <c:smooth val="0"/>
          <c:extLst>
            <c:ext xmlns:c16="http://schemas.microsoft.com/office/drawing/2014/chart" uri="{C3380CC4-5D6E-409C-BE32-E72D297353CC}">
              <c16:uniqueId val="{0000000B-2CB5-4CC1-9A46-4C8BF1B0AD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1390</c:v>
                </c:pt>
                <c:pt idx="1">
                  <c:v>1601</c:v>
                </c:pt>
                <c:pt idx="2">
                  <c:v>1502</c:v>
                </c:pt>
              </c:numCache>
            </c:numRef>
          </c:val>
          <c:extLst>
            <c:ext xmlns:c16="http://schemas.microsoft.com/office/drawing/2014/chart" uri="{C3380CC4-5D6E-409C-BE32-E72D297353CC}">
              <c16:uniqueId val="{00000000-A31E-49C6-9958-D0EDD0CA1E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c:v>
                </c:pt>
                <c:pt idx="1">
                  <c:v>189</c:v>
                </c:pt>
                <c:pt idx="2">
                  <c:v>521</c:v>
                </c:pt>
              </c:numCache>
            </c:numRef>
          </c:val>
          <c:extLst>
            <c:ext xmlns:c16="http://schemas.microsoft.com/office/drawing/2014/chart" uri="{C3380CC4-5D6E-409C-BE32-E72D297353CC}">
              <c16:uniqueId val="{00000001-A31E-49C6-9958-D0EDD0CA1E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985</c:v>
                </c:pt>
                <c:pt idx="1">
                  <c:v>1618</c:v>
                </c:pt>
                <c:pt idx="2">
                  <c:v>1692</c:v>
                </c:pt>
              </c:numCache>
            </c:numRef>
          </c:val>
          <c:extLst>
            <c:ext xmlns:c16="http://schemas.microsoft.com/office/drawing/2014/chart" uri="{C3380CC4-5D6E-409C-BE32-E72D297353CC}">
              <c16:uniqueId val="{00000002-A31E-49C6-9958-D0EDD0CA1E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一般会計の元利償還金は、橋梁（錦大橋分）、道路改良等の元金償還開始等により</a:t>
          </a:r>
          <a:r>
            <a:rPr kumimoji="1" lang="en-US" altLang="ja-JP" sz="1400">
              <a:latin typeface="ＭＳ ゴシック" pitchFamily="49" charset="-128"/>
              <a:ea typeface="ＭＳ ゴシック" pitchFamily="49" charset="-128"/>
            </a:rPr>
            <a:t>32,536</a:t>
          </a:r>
          <a:r>
            <a:rPr kumimoji="1" lang="ja-JP" altLang="en-US" sz="1400">
              <a:latin typeface="ＭＳ ゴシック" pitchFamily="49" charset="-128"/>
              <a:ea typeface="ＭＳ ゴシック" pitchFamily="49" charset="-128"/>
            </a:rPr>
            <a:t>千円増加したものの、人吉球磨広域行政組合への負担金が、汚泥再生処理センター分の</a:t>
          </a:r>
          <a:r>
            <a:rPr kumimoji="1" lang="en-US" altLang="ja-JP" sz="1400">
              <a:latin typeface="ＭＳ ゴシック" pitchFamily="49" charset="-128"/>
              <a:ea typeface="ＭＳ ゴシック" pitchFamily="49" charset="-128"/>
            </a:rPr>
            <a:t>28,320</a:t>
          </a:r>
          <a:r>
            <a:rPr kumimoji="1" lang="ja-JP" altLang="en-US" sz="1400">
              <a:latin typeface="ＭＳ ゴシック" pitchFamily="49" charset="-128"/>
              <a:ea typeface="ＭＳ ゴシック" pitchFamily="49" charset="-128"/>
            </a:rPr>
            <a:t>千円減少、消防組合への負担金が、タンク車の償還の完了により</a:t>
          </a:r>
          <a:r>
            <a:rPr kumimoji="1" lang="en-US" altLang="ja-JP" sz="1400">
              <a:latin typeface="ＭＳ ゴシック" pitchFamily="49" charset="-128"/>
              <a:ea typeface="ＭＳ ゴシック" pitchFamily="49" charset="-128"/>
            </a:rPr>
            <a:t>7,149</a:t>
          </a:r>
          <a:r>
            <a:rPr kumimoji="1" lang="ja-JP" altLang="en-US" sz="1400">
              <a:latin typeface="ＭＳ ゴシック" pitchFamily="49" charset="-128"/>
              <a:ea typeface="ＭＳ ゴシック" pitchFamily="49" charset="-128"/>
            </a:rPr>
            <a:t>千円減少しました。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一般会計等の地方債現在高は、公共事業等債、災害復旧事業債等の借入のため</a:t>
          </a:r>
          <a:r>
            <a:rPr kumimoji="1" lang="en-US" altLang="ja-JP" sz="1400">
              <a:latin typeface="ＭＳ ゴシック" pitchFamily="49" charset="-128"/>
              <a:ea typeface="ＭＳ ゴシック" pitchFamily="49" charset="-128"/>
            </a:rPr>
            <a:t>46,990</a:t>
          </a:r>
          <a:r>
            <a:rPr kumimoji="1" lang="ja-JP" altLang="en-US" sz="1400">
              <a:latin typeface="ＭＳ ゴシック" pitchFamily="49" charset="-128"/>
              <a:ea typeface="ＭＳ ゴシック" pitchFamily="49" charset="-128"/>
            </a:rPr>
            <a:t>千円増加しました。公営企業債等繰入見込額は、上下水道の地方債残高が減少したことで</a:t>
          </a:r>
          <a:r>
            <a:rPr kumimoji="1" lang="en-US" altLang="ja-JP" sz="1400">
              <a:latin typeface="ＭＳ ゴシック" pitchFamily="49" charset="-128"/>
              <a:ea typeface="ＭＳ ゴシック" pitchFamily="49" charset="-128"/>
            </a:rPr>
            <a:t>171,825</a:t>
          </a:r>
          <a:r>
            <a:rPr kumimoji="1" lang="ja-JP" altLang="en-US" sz="1400">
              <a:latin typeface="ＭＳ ゴシック" pitchFamily="49" charset="-128"/>
              <a:ea typeface="ＭＳ ゴシック" pitchFamily="49" charset="-128"/>
            </a:rPr>
            <a:t>千円減少しました。</a:t>
          </a:r>
        </a:p>
        <a:p>
          <a:r>
            <a:rPr kumimoji="1" lang="ja-JP" altLang="en-US" sz="1400">
              <a:latin typeface="ＭＳ ゴシック" pitchFamily="49" charset="-128"/>
              <a:ea typeface="ＭＳ ゴシック" pitchFamily="49" charset="-128"/>
            </a:rPr>
            <a:t>　充当可能財源等は、減債基金等の増により</a:t>
          </a:r>
          <a:r>
            <a:rPr kumimoji="1" lang="en-US" altLang="ja-JP" sz="1400">
              <a:latin typeface="ＭＳ ゴシック" pitchFamily="49" charset="-128"/>
              <a:ea typeface="ＭＳ ゴシック" pitchFamily="49" charset="-128"/>
            </a:rPr>
            <a:t>287,121</a:t>
          </a:r>
          <a:r>
            <a:rPr kumimoji="1" lang="ja-JP" altLang="en-US" sz="1400">
              <a:latin typeface="ＭＳ ゴシック" pitchFamily="49" charset="-128"/>
              <a:ea typeface="ＭＳ ゴシック" pitchFamily="49" charset="-128"/>
            </a:rPr>
            <a:t>千円増加しています。</a:t>
          </a:r>
        </a:p>
        <a:p>
          <a:r>
            <a:rPr kumimoji="1" lang="ja-JP" altLang="en-US" sz="1400">
              <a:latin typeface="ＭＳ ゴシック" pitchFamily="49" charset="-128"/>
              <a:ea typeface="ＭＳ ゴシック" pitchFamily="49" charset="-128"/>
            </a:rPr>
            <a:t>　算出式の分子全体では前年度比</a:t>
          </a:r>
          <a:r>
            <a:rPr kumimoji="1" lang="en-US" altLang="ja-JP" sz="1400">
              <a:latin typeface="ＭＳ ゴシック" pitchFamily="49" charset="-128"/>
              <a:ea typeface="ＭＳ ゴシック" pitchFamily="49" charset="-128"/>
            </a:rPr>
            <a:t>363,603</a:t>
          </a:r>
          <a:r>
            <a:rPr kumimoji="1" lang="ja-JP" altLang="en-US" sz="1400">
              <a:latin typeface="ＭＳ ゴシック" pitchFamily="49" charset="-128"/>
              <a:ea typeface="ＭＳ ゴシック" pitchFamily="49" charset="-128"/>
            </a:rPr>
            <a:t>千円減少し、将来負担が軽減されました。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普通交付税、特別交付税、地方消費税交付金、ふるさと納税、地方税が前年度を上回る一方、経常的な費用が新型コロナウイルス感染症の流行に伴い減少したため基金全体が増加した。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少子高齢化及び人口減少による税収減や、高齢化の進展に伴う社会保障等の増嵩が危惧されることや、大規模災害等へ備えるため現状程度の財政調整基金等を確保する。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基金の減少は、将来負担比率の上昇を招くことから、基金の取崩し（予算執行）を最小化するとともに、健全な財政運営に努める。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・公共施設整備基金：公共施設（庁舎・教育施設・道路等）のための基金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・ふるさと錦ゆかり基金：ふるさと納税を原資とし、福祉少子高齢化、産業振興、景観維持、防災対策等のための基金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・情報通信施設整備基金：ブロードバンド施設の更新のための基金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・社会福祉振興基金：社会福祉及び保健に関する事業、次代の社会を担う子ども及び青少年の育成に関する事業のための基金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・にしき・まち・ひと・しごと創生基金：いわゆる企業版ふるさと納税を原資とし、地方創生に関する事業のための財源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公共施設整備基金は、庁舎の長寿命化対策・勤労者体育センター及び武道館の外壁工事・グランドナイター照明設備の老朽化に伴う改修に活用予定。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月に公共施設等総合管理計画を改訂しが、築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年以上となるものが公有建物は延床面積ベースで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％となり、耐震化が済んでいない施設（青年会館・町営住宅）もあるため計画的に進める必要がある。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ふるさと錦ゆかり基金は、ふるさと納税寄附額が増加したことにより増となった。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基金の減少は将来負担比率の上昇に直結することから、公共事業の実施の際は、適正な事業規模で行い、過度な投資を回避する。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河川等災害関連事業（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月豪雨による水無川橋被災）等を実施するために、財政調整基金の繰入額が積立額を上回ったことにより減少した。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人口減少に伴う税収減が危惧されていることや高齢化の加速化に伴う社会保障費等が増嵩していることから、引き続き同額程度の確保に努めたい。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固定資産税、法人町民税、各種譲与税が前年度を上回ったことから、将来の地方債償還に備えるため積立てた。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令和６年度から、令和２年７月豪雨災害関連で発行した地方債の元金償還が本格化することに加え、近年の橋梁長寿命化対策及び道路改良等の残高が増えていることから、公債費の償還財源として活用する。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10,282
10,214
85.04
8,841,191
8,467,662
246,804
3,576,431
5,565,209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年（令和２～４年）の平均値と定められている。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前年度算定に用いた令和１年度（単年）の財政力指数</a:t>
          </a:r>
          <a:r>
            <a:rPr kumimoji="1" lang="en-US" altLang="ja-JP" sz="1300">
              <a:latin typeface="ＭＳ Ｐゴシック" panose="020B0600070205080204" pitchFamily="50" charset="-128"/>
              <a:ea typeface="ＭＳ Ｐゴシック" panose="020B0600070205080204" pitchFamily="50" charset="-128"/>
            </a:rPr>
            <a:t>0.405</a:t>
          </a:r>
          <a:r>
            <a:rPr kumimoji="1" lang="ja-JP" altLang="en-US" sz="1300">
              <a:latin typeface="ＭＳ Ｐゴシック" panose="020B0600070205080204" pitchFamily="50" charset="-128"/>
              <a:ea typeface="ＭＳ Ｐゴシック" panose="020B0600070205080204" pitchFamily="50" charset="-128"/>
            </a:rPr>
            <a:t>から、令和４年度（単年）の財政力指数</a:t>
          </a:r>
          <a:r>
            <a:rPr kumimoji="1" lang="en-US" altLang="ja-JP" sz="1300">
              <a:latin typeface="ＭＳ Ｐゴシック" panose="020B0600070205080204" pitchFamily="50" charset="-128"/>
              <a:ea typeface="ＭＳ Ｐゴシック" panose="020B0600070205080204" pitchFamily="50" charset="-128"/>
            </a:rPr>
            <a:t>0.382</a:t>
          </a:r>
          <a:r>
            <a:rPr kumimoji="1" lang="ja-JP" altLang="en-US" sz="1300">
              <a:latin typeface="ＭＳ Ｐゴシック" panose="020B0600070205080204" pitchFamily="50" charset="-128"/>
              <a:ea typeface="ＭＳ Ｐゴシック" panose="020B0600070205080204" pitchFamily="50" charset="-128"/>
            </a:rPr>
            <a:t>に置き換えて平均値を算定するため、財政力指数は、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令和４年度の財政力指数は、基準財政需要額（分母）の算定要素である臨時財政対策債振替相当額（基準財政需要額から控除する値）が少なかったことから、財政力指数は減少した。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9776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125413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877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ふるさと錦ゆかり基金（特定財源）を活用したことで、経常経費に対する一般財源所要額が減少した。</a:t>
          </a:r>
        </a:p>
        <a:p>
          <a:r>
            <a:rPr kumimoji="1" lang="ja-JP" altLang="en-US" sz="1300">
              <a:latin typeface="ＭＳ Ｐゴシック" panose="020B0600070205080204" pitchFamily="50" charset="-128"/>
              <a:ea typeface="ＭＳ Ｐゴシック" panose="020B0600070205080204" pitchFamily="50" charset="-128"/>
            </a:rPr>
            <a:t>　また、昨年同様、コロナ感染症の影響により、ふるさと祭り補助金や各種団体の運営補助金、出張旅費等の経常経費が減少した。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61</xdr:row>
      <xdr:rowOff>153162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247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63</xdr:row>
      <xdr:rowOff>133604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11612"/>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64</xdr:row>
      <xdr:rowOff>140716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3495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29718</xdr:rowOff>
    </xdr:from>
    <xdr:to>
      <xdr:col>11</xdr:col>
      <xdr:colOff>31750</xdr:colOff>
      <xdr:row>64</xdr:row>
      <xdr:rowOff>140716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0251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15494</xdr:rowOff>
    </xdr:from>
    <xdr:to>
      <xdr:col>23</xdr:col>
      <xdr:colOff>184150</xdr:colOff>
      <xdr:row>61</xdr:row>
      <xdr:rowOff>117094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32021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102362</xdr:rowOff>
    </xdr:from>
    <xdr:to>
      <xdr:col>19</xdr:col>
      <xdr:colOff>184150</xdr:colOff>
      <xdr:row>62</xdr:row>
      <xdr:rowOff>32512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82804</xdr:rowOff>
    </xdr:from>
    <xdr:to>
      <xdr:col>15</xdr:col>
      <xdr:colOff>133350</xdr:colOff>
      <xdr:row>64</xdr:row>
      <xdr:rowOff>12954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65295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人件費は、新規採用の抑制を行い職員数の削減を行ってきたこと、給与水準（ラスパイレス指数）が低いこと、副町長が不在であること等により、全国平均・県平均・類似団体を下回っている。　</a:t>
          </a:r>
        </a:p>
        <a:p>
          <a:r>
            <a:rPr kumimoji="1" lang="ja-JP" altLang="en-US" sz="1300">
              <a:latin typeface="ＭＳ Ｐゴシック" panose="020B0600070205080204" pitchFamily="50" charset="-128"/>
              <a:ea typeface="ＭＳ Ｐゴシック" panose="020B0600070205080204" pitchFamily="50" charset="-128"/>
            </a:rPr>
            <a:t>　物件費等は、錦ネット加入者増による宅内機器購入や保守委託が増加しているほか、ふるさと納税寄附額の増に伴い、返礼品等の外部委託料が増加している。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48974</xdr:rowOff>
    </xdr:from>
    <xdr:to>
      <xdr:col>23</xdr:col>
      <xdr:colOff>133350</xdr:colOff>
      <xdr:row>82</xdr:row>
      <xdr:rowOff>56696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107874"/>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159507</xdr:rowOff>
    </xdr:from>
    <xdr:to>
      <xdr:col>19</xdr:col>
      <xdr:colOff>133350</xdr:colOff>
      <xdr:row>82</xdr:row>
      <xdr:rowOff>56696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46957"/>
          <a:ext cx="889000" cy="6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11568</xdr:rowOff>
    </xdr:from>
    <xdr:to>
      <xdr:col>15</xdr:col>
      <xdr:colOff>82550</xdr:colOff>
      <xdr:row>81</xdr:row>
      <xdr:rowOff>159507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99018"/>
          <a:ext cx="889000" cy="14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130136</xdr:rowOff>
    </xdr:from>
    <xdr:to>
      <xdr:col>11</xdr:col>
      <xdr:colOff>31750</xdr:colOff>
      <xdr:row>81</xdr:row>
      <xdr:rowOff>11568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46136"/>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169624</xdr:rowOff>
    </xdr:from>
    <xdr:to>
      <xdr:col>23</xdr:col>
      <xdr:colOff>184150</xdr:colOff>
      <xdr:row>82</xdr:row>
      <xdr:rowOff>99774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14701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0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5896</xdr:rowOff>
    </xdr:from>
    <xdr:to>
      <xdr:col>19</xdr:col>
      <xdr:colOff>184150</xdr:colOff>
      <xdr:row>82</xdr:row>
      <xdr:rowOff>107496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92273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5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108707</xdr:rowOff>
    </xdr:from>
    <xdr:to>
      <xdr:col>15</xdr:col>
      <xdr:colOff>133350</xdr:colOff>
      <xdr:row>82</xdr:row>
      <xdr:rowOff>38857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49034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132218</xdr:rowOff>
    </xdr:from>
    <xdr:to>
      <xdr:col>11</xdr:col>
      <xdr:colOff>82550</xdr:colOff>
      <xdr:row>81</xdr:row>
      <xdr:rowOff>62368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4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72545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1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79336</xdr:rowOff>
    </xdr:from>
    <xdr:to>
      <xdr:col>7</xdr:col>
      <xdr:colOff>31750</xdr:colOff>
      <xdr:row>81</xdr:row>
      <xdr:rowOff>9486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19663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6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年度は全国町村平均</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下回り、給与水準は抑制されている状況である。今後も人事院勧告等を注視し、住民の理解を得られる給与制度の維持に努める。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133350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2832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83</xdr:row>
      <xdr:rowOff>52916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2698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39511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2028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130528</xdr:rowOff>
    </xdr:from>
    <xdr:to>
      <xdr:col>68</xdr:col>
      <xdr:colOff>152400</xdr:colOff>
      <xdr:row>82</xdr:row>
      <xdr:rowOff>143934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1894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160161</xdr:rowOff>
    </xdr:from>
    <xdr:to>
      <xdr:col>73</xdr:col>
      <xdr:colOff>44450</xdr:colOff>
      <xdr:row>83</xdr:row>
      <xdr:rowOff>90311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100488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79728</xdr:rowOff>
    </xdr:from>
    <xdr:to>
      <xdr:col>64</xdr:col>
      <xdr:colOff>152400</xdr:colOff>
      <xdr:row>83</xdr:row>
      <xdr:rowOff>9878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20055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近年、類似団体平均よりも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人程度少ない状況が続いている。</a:t>
          </a:r>
        </a:p>
        <a:p>
          <a:r>
            <a:rPr kumimoji="1" lang="ja-JP" altLang="en-US" sz="1300">
              <a:latin typeface="ＭＳ Ｐゴシック" panose="020B0600070205080204" pitchFamily="50" charset="-128"/>
              <a:ea typeface="ＭＳ Ｐゴシック" panose="020B0600070205080204" pitchFamily="50" charset="-128"/>
            </a:rPr>
            <a:t>　定員管理計画に基づき、現在の職員数程度を確保しつつ、職員のスキルアップや組織体制の見直し、再任用職員の活用により、限られた職員数での効率化に取り組む必要がある。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79647</xdr:rowOff>
    </xdr:from>
    <xdr:to>
      <xdr:col>81</xdr:col>
      <xdr:colOff>44450</xdr:colOff>
      <xdr:row>59</xdr:row>
      <xdr:rowOff>111820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19519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64709</xdr:rowOff>
    </xdr:from>
    <xdr:to>
      <xdr:col>77</xdr:col>
      <xdr:colOff>44450</xdr:colOff>
      <xdr:row>59</xdr:row>
      <xdr:rowOff>79647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18025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32536</xdr:rowOff>
    </xdr:from>
    <xdr:to>
      <xdr:col>72</xdr:col>
      <xdr:colOff>203200</xdr:colOff>
      <xdr:row>59</xdr:row>
      <xdr:rowOff>64709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14808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32536</xdr:rowOff>
    </xdr:from>
    <xdr:to>
      <xdr:col>68</xdr:col>
      <xdr:colOff>152400</xdr:colOff>
      <xdr:row>59</xdr:row>
      <xdr:rowOff>32536</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148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61020</xdr:rowOff>
    </xdr:from>
    <xdr:to>
      <xdr:col>81</xdr:col>
      <xdr:colOff>95250</xdr:colOff>
      <xdr:row>59</xdr:row>
      <xdr:rowOff>162620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77547</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02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28847</xdr:rowOff>
    </xdr:from>
    <xdr:to>
      <xdr:col>77</xdr:col>
      <xdr:colOff>95250</xdr:colOff>
      <xdr:row>59</xdr:row>
      <xdr:rowOff>130447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140624</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91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13909</xdr:rowOff>
    </xdr:from>
    <xdr:to>
      <xdr:col>73</xdr:col>
      <xdr:colOff>44450</xdr:colOff>
      <xdr:row>59</xdr:row>
      <xdr:rowOff>115509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125686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89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153186</xdr:rowOff>
    </xdr:from>
    <xdr:to>
      <xdr:col>68</xdr:col>
      <xdr:colOff>203200</xdr:colOff>
      <xdr:row>59</xdr:row>
      <xdr:rowOff>83336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93513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8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153186</xdr:rowOff>
    </xdr:from>
    <xdr:to>
      <xdr:col>64</xdr:col>
      <xdr:colOff>152400</xdr:colOff>
      <xdr:row>59</xdr:row>
      <xdr:rowOff>83336</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93513</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8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実質公債費比率は</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年平均で算定するため、</a:t>
          </a:r>
          <a:r>
            <a:rPr kumimoji="1" lang="en-US" altLang="ja-JP" sz="1300" baseline="0">
              <a:latin typeface="ＭＳ Ｐゴシック" panose="020B0600070205080204" pitchFamily="50" charset="-128"/>
              <a:ea typeface="ＭＳ Ｐゴシック" panose="020B0600070205080204" pitchFamily="50" charset="-128"/>
            </a:rPr>
            <a:t>H31</a:t>
          </a:r>
          <a:r>
            <a:rPr kumimoji="1" lang="ja-JP" altLang="en-US" sz="1300" baseline="0">
              <a:latin typeface="ＭＳ Ｐゴシック" panose="020B0600070205080204" pitchFamily="50" charset="-128"/>
              <a:ea typeface="ＭＳ Ｐゴシック" panose="020B0600070205080204" pitchFamily="50" charset="-128"/>
            </a:rPr>
            <a:t>年度単年値</a:t>
          </a:r>
          <a:r>
            <a:rPr kumimoji="1" lang="en-US" altLang="ja-JP" sz="1300" baseline="0">
              <a:latin typeface="ＭＳ Ｐゴシック" panose="020B0600070205080204" pitchFamily="50" charset="-128"/>
              <a:ea typeface="ＭＳ Ｐゴシック" panose="020B0600070205080204" pitchFamily="50" charset="-128"/>
            </a:rPr>
            <a:t>9.486</a:t>
          </a:r>
          <a:r>
            <a:rPr kumimoji="1" lang="ja-JP" altLang="en-US" sz="1300" baseline="0">
              <a:latin typeface="ＭＳ Ｐゴシック" panose="020B0600070205080204" pitchFamily="50" charset="-128"/>
              <a:ea typeface="ＭＳ Ｐゴシック" panose="020B0600070205080204" pitchFamily="50" charset="-128"/>
            </a:rPr>
            <a:t>％から</a:t>
          </a:r>
          <a:r>
            <a:rPr kumimoji="1" lang="en-US" altLang="ja-JP" sz="1300" baseline="0">
              <a:latin typeface="ＭＳ Ｐゴシック" panose="020B0600070205080204" pitchFamily="50" charset="-128"/>
              <a:ea typeface="ＭＳ Ｐゴシック" panose="020B0600070205080204" pitchFamily="50" charset="-128"/>
            </a:rPr>
            <a:t>R4</a:t>
          </a:r>
          <a:r>
            <a:rPr kumimoji="1" lang="ja-JP" altLang="en-US" sz="1300" baseline="0">
              <a:latin typeface="ＭＳ Ｐゴシック" panose="020B0600070205080204" pitchFamily="50" charset="-128"/>
              <a:ea typeface="ＭＳ Ｐゴシック" panose="020B0600070205080204" pitchFamily="50" charset="-128"/>
            </a:rPr>
            <a:t>年度単年値</a:t>
          </a:r>
          <a:r>
            <a:rPr kumimoji="1" lang="en-US" altLang="ja-JP" sz="1300" baseline="0">
              <a:latin typeface="ＭＳ Ｐゴシック" panose="020B0600070205080204" pitchFamily="50" charset="-128"/>
              <a:ea typeface="ＭＳ Ｐゴシック" panose="020B0600070205080204" pitchFamily="50" charset="-128"/>
            </a:rPr>
            <a:t>8.54</a:t>
          </a:r>
          <a:r>
            <a:rPr kumimoji="1" lang="ja-JP" altLang="en-US" sz="1300" baseline="0">
              <a:latin typeface="ＭＳ Ｐゴシック" panose="020B0600070205080204" pitchFamily="50" charset="-128"/>
              <a:ea typeface="ＭＳ Ｐゴシック" panose="020B0600070205080204" pitchFamily="50" charset="-128"/>
            </a:rPr>
            <a:t>％に置き換わったため</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％減少した。</a:t>
          </a:r>
        </a:p>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年度をもって、人吉球磨広域行政組合への負担金中、汚泥再生処理センター分</a:t>
          </a:r>
          <a:r>
            <a:rPr kumimoji="1" lang="en-US" altLang="ja-JP" sz="1300" baseline="0">
              <a:latin typeface="ＭＳ Ｐゴシック" panose="020B0600070205080204" pitchFamily="50" charset="-128"/>
              <a:ea typeface="ＭＳ Ｐゴシック" panose="020B0600070205080204" pitchFamily="50" charset="-128"/>
            </a:rPr>
            <a:t>28,320</a:t>
          </a:r>
          <a:r>
            <a:rPr kumimoji="1" lang="ja-JP" altLang="en-US" sz="1300" baseline="0">
              <a:latin typeface="ＭＳ Ｐゴシック" panose="020B0600070205080204" pitchFamily="50" charset="-128"/>
              <a:ea typeface="ＭＳ Ｐゴシック" panose="020B0600070205080204" pitchFamily="50" charset="-128"/>
            </a:rPr>
            <a:t>千円の償還が終了したため、元利償還金が減少した。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56621</xdr:rowOff>
    </xdr:from>
    <xdr:to>
      <xdr:col>81</xdr:col>
      <xdr:colOff>44450</xdr:colOff>
      <xdr:row>40</xdr:row>
      <xdr:rowOff>86783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6914621"/>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116946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69447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116946</xdr:rowOff>
    </xdr:from>
    <xdr:to>
      <xdr:col>72</xdr:col>
      <xdr:colOff>203200</xdr:colOff>
      <xdr:row>40</xdr:row>
      <xdr:rowOff>147108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697494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137054</xdr:rowOff>
    </xdr:from>
    <xdr:to>
      <xdr:col>68</xdr:col>
      <xdr:colOff>152400</xdr:colOff>
      <xdr:row>40</xdr:row>
      <xdr:rowOff>147108</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69950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5821</xdr:rowOff>
    </xdr:from>
    <xdr:to>
      <xdr:col>81</xdr:col>
      <xdr:colOff>95250</xdr:colOff>
      <xdr:row>40</xdr:row>
      <xdr:rowOff>107421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22348</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70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66146</xdr:rowOff>
    </xdr:from>
    <xdr:to>
      <xdr:col>73</xdr:col>
      <xdr:colOff>44450</xdr:colOff>
      <xdr:row>40</xdr:row>
      <xdr:rowOff>167746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152523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96308</xdr:rowOff>
    </xdr:from>
    <xdr:to>
      <xdr:col>68</xdr:col>
      <xdr:colOff>203200</xdr:colOff>
      <xdr:row>41</xdr:row>
      <xdr:rowOff>26458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地方債残高の増（</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百万円）よりも、基金残高の増（</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百万円）が上回ったことから、前年度の</a:t>
          </a:r>
          <a:r>
            <a:rPr kumimoji="1" lang="en-US" altLang="ja-JP" sz="1300">
              <a:latin typeface="ＭＳ Ｐゴシック" panose="020B0600070205080204" pitchFamily="50" charset="-128"/>
              <a:ea typeface="ＭＳ Ｐゴシック" panose="020B0600070205080204" pitchFamily="50" charset="-128"/>
            </a:rPr>
            <a:t>23.1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％へ改善された。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月豪雨災害に対する、特別交付税（連年災）の増加、ふるさと納税寄付額の増加等により、基金への積立を行ったことが要因である。</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53098</xdr:rowOff>
    </xdr:from>
    <xdr:to>
      <xdr:col>81</xdr:col>
      <xdr:colOff>44450</xdr:colOff>
      <xdr:row>15</xdr:row>
      <xdr:rowOff>6894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6179800" y="2453398"/>
          <a:ext cx="8382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6894</xdr:rowOff>
    </xdr:from>
    <xdr:to>
      <xdr:col>77</xdr:col>
      <xdr:colOff>44450</xdr:colOff>
      <xdr:row>17</xdr:row>
      <xdr:rowOff>124762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5290800" y="2578644"/>
          <a:ext cx="889000" cy="46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124762</xdr:rowOff>
    </xdr:from>
    <xdr:to>
      <xdr:col>72</xdr:col>
      <xdr:colOff>203200</xdr:colOff>
      <xdr:row>18</xdr:row>
      <xdr:rowOff>106136</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4401800" y="3039412"/>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106136</xdr:rowOff>
    </xdr:from>
    <xdr:to>
      <xdr:col>68</xdr:col>
      <xdr:colOff>152400</xdr:colOff>
      <xdr:row>19</xdr:row>
      <xdr:rowOff>38100</xdr:rowOff>
    </xdr:to>
    <xdr:cxnSp macro="">
      <xdr:nvCxnSpPr>
        <xdr:cNvPr id="464" name="直線コネクタ 463">
          <a:extLst>
            <a:ext uri="{FF2B5EF4-FFF2-40B4-BE49-F238E27FC236}">
              <a16:creationId xmlns:a16="http://schemas.microsoft.com/office/drawing/2014/main" id="{00000000-0008-0000-0300-0000D0010000}"/>
            </a:ext>
          </a:extLst>
        </xdr:cNvPr>
        <xdr:cNvCxnSpPr/>
      </xdr:nvCxnSpPr>
      <xdr:spPr>
        <a:xfrm flipV="1">
          <a:off x="13512800" y="31922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a:extLst>
            <a:ext uri="{FF2B5EF4-FFF2-40B4-BE49-F238E27FC236}">
              <a16:creationId xmlns:a16="http://schemas.microsoft.com/office/drawing/2014/main" id="{00000000-0008-0000-0300-0000D3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967200" y="24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145825</xdr:rowOff>
    </xdr:from>
    <xdr:ext cx="762000" cy="259045"/>
    <xdr:sp macro="" textlink="">
      <xdr:nvSpPr>
        <xdr:cNvPr id="475" name="将来負担の状況該当値テキスト">
          <a:extLst>
            <a:ext uri="{FF2B5EF4-FFF2-40B4-BE49-F238E27FC236}">
              <a16:creationId xmlns:a16="http://schemas.microsoft.com/office/drawing/2014/main" id="{00000000-0008-0000-0300-0000DB010000}"/>
            </a:ext>
          </a:extLst>
        </xdr:cNvPr>
        <xdr:cNvSpPr txBox="1"/>
      </xdr:nvSpPr>
      <xdr:spPr>
        <a:xfrm>
          <a:off x="17106900" y="237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127544</xdr:rowOff>
    </xdr:from>
    <xdr:to>
      <xdr:col>77</xdr:col>
      <xdr:colOff>95250</xdr:colOff>
      <xdr:row>15</xdr:row>
      <xdr:rowOff>57694</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6129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42471</xdr:rowOff>
    </xdr:from>
    <xdr:ext cx="7366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5798800" y="261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73962</xdr:rowOff>
    </xdr:from>
    <xdr:to>
      <xdr:col>73</xdr:col>
      <xdr:colOff>44450</xdr:colOff>
      <xdr:row>18</xdr:row>
      <xdr:rowOff>4112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5240000" y="29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160339</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909800" y="307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55336</xdr:rowOff>
    </xdr:from>
    <xdr:to>
      <xdr:col>68</xdr:col>
      <xdr:colOff>203200</xdr:colOff>
      <xdr:row>18</xdr:row>
      <xdr:rowOff>156936</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4351000" y="31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141713</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4020800" y="322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158750</xdr:rowOff>
    </xdr:from>
    <xdr:to>
      <xdr:col>64</xdr:col>
      <xdr:colOff>152400</xdr:colOff>
      <xdr:row>19</xdr:row>
      <xdr:rowOff>88900</xdr:rowOff>
    </xdr:to>
    <xdr:sp macro="" textlink="">
      <xdr:nvSpPr>
        <xdr:cNvPr id="482" name="楕円 481">
          <a:extLst>
            <a:ext uri="{FF2B5EF4-FFF2-40B4-BE49-F238E27FC236}">
              <a16:creationId xmlns:a16="http://schemas.microsoft.com/office/drawing/2014/main" id="{00000000-0008-0000-0300-0000E2010000}"/>
            </a:ext>
          </a:extLst>
        </xdr:cNvPr>
        <xdr:cNvSpPr/>
      </xdr:nvSpPr>
      <xdr:spPr>
        <a:xfrm>
          <a:off x="13462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73677</xdr:rowOff>
    </xdr:from>
    <xdr:ext cx="762000" cy="259045"/>
    <xdr:sp macro="" textlink="">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13131800" y="3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10,282
10,214
85.04
8,841,191
8,467,662
246,804
3,576,431
5,565,209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類似団体と比べ職員数、ライパイレス指数ともに低い水準で推移しており、人件費は類似団体や県内自治体の中でも、抑制されている状況にある。</a:t>
          </a:r>
        </a:p>
        <a:p>
          <a:r>
            <a:rPr kumimoji="1" lang="ja-JP" altLang="en-US" sz="1300">
              <a:latin typeface="ＭＳ Ｐゴシック" panose="020B0600070205080204" pitchFamily="50" charset="-128"/>
              <a:ea typeface="ＭＳ Ｐゴシック" panose="020B0600070205080204" pitchFamily="50" charset="-128"/>
            </a:rPr>
            <a:t>　令和２～３年度においては、経常的人件費が７月豪雨災害により災害復旧事業支弁による人件費（臨時的経費）にシフトしたことにより、減少したが、令和４年度から災害復旧事業の縮小により、臨時的経費から経常経費に復元されたことから、２％増。</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73660</xdr:rowOff>
    </xdr:from>
    <xdr:to>
      <xdr:col>24</xdr:col>
      <xdr:colOff>25400</xdr:colOff>
      <xdr:row>35</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029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029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1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1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公有林整備計画に基づく町有林整備事業の事業面積の減によるもの（伐採・搬出市場手数料▲</a:t>
          </a:r>
          <a:r>
            <a:rPr kumimoji="1" lang="en-US" altLang="ja-JP" sz="1300">
              <a:latin typeface="ＭＳ Ｐゴシック" panose="020B0600070205080204" pitchFamily="50" charset="-128"/>
              <a:ea typeface="ＭＳ Ｐゴシック" panose="020B0600070205080204" pitchFamily="50" charset="-128"/>
            </a:rPr>
            <a:t>16,879</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ふるさと錦ゆかり基金（ふるさと納税）を取崩し、寄付目的事業に充当したことにより、経常一般財源等が減少した。（▲</a:t>
          </a:r>
          <a:r>
            <a:rPr kumimoji="1" lang="en-US" altLang="ja-JP" sz="1300">
              <a:latin typeface="ＭＳ Ｐゴシック" panose="020B0600070205080204" pitchFamily="50" charset="-128"/>
              <a:ea typeface="ＭＳ Ｐゴシック" panose="020B0600070205080204" pitchFamily="50" charset="-128"/>
            </a:rPr>
            <a:t>33,346</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75565</xdr:rowOff>
    </xdr:from>
    <xdr:to>
      <xdr:col>82</xdr:col>
      <xdr:colOff>107950</xdr:colOff>
      <xdr:row>14</xdr:row>
      <xdr:rowOff>132715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47586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132715</xdr:rowOff>
    </xdr:from>
    <xdr:to>
      <xdr:col>78</xdr:col>
      <xdr:colOff>69850</xdr:colOff>
      <xdr:row>15</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330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167005</xdr:rowOff>
    </xdr:from>
    <xdr:to>
      <xdr:col>73</xdr:col>
      <xdr:colOff>180975</xdr:colOff>
      <xdr:row>15</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673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138430</xdr:rowOff>
    </xdr:from>
    <xdr:to>
      <xdr:col>69</xdr:col>
      <xdr:colOff>92075</xdr:colOff>
      <xdr:row>14</xdr:row>
      <xdr:rowOff>167005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38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24765</xdr:rowOff>
    </xdr:from>
    <xdr:to>
      <xdr:col>82</xdr:col>
      <xdr:colOff>158750</xdr:colOff>
      <xdr:row>14</xdr:row>
      <xdr:rowOff>126365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41292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7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81915</xdr:rowOff>
    </xdr:from>
    <xdr:to>
      <xdr:col>78</xdr:col>
      <xdr:colOff>120650</xdr:colOff>
      <xdr:row>15</xdr:row>
      <xdr:rowOff>12065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22242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5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116205</xdr:rowOff>
    </xdr:from>
    <xdr:to>
      <xdr:col>69</xdr:col>
      <xdr:colOff>142875</xdr:colOff>
      <xdr:row>15</xdr:row>
      <xdr:rowOff>46355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56532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87630</xdr:rowOff>
    </xdr:from>
    <xdr:to>
      <xdr:col>65</xdr:col>
      <xdr:colOff>53975</xdr:colOff>
      <xdr:row>15</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本町は類似団体の中でも、過疎指定外かつ子どもの数が多い（合計特殊出生率全国</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位）という特性を持っており、保育負担金、児童手当等に対する財政需要が大きい。</a:t>
          </a:r>
        </a:p>
        <a:p>
          <a:r>
            <a:rPr kumimoji="1" lang="ja-JP" altLang="en-US" sz="1300">
              <a:latin typeface="ＭＳ Ｐゴシック" panose="020B0600070205080204" pitchFamily="50" charset="-128"/>
              <a:ea typeface="ＭＳ Ｐゴシック" panose="020B0600070205080204" pitchFamily="50" charset="-128"/>
            </a:rPr>
            <a:t>　子育て支援対策のため、高校生以下の医療費無償化も行っており、少子化対策に積極的に取り組んでいることが要因である。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60</xdr:row>
      <xdr:rowOff>29028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26072"/>
          <a:ext cx="0" cy="128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29028</xdr:rowOff>
    </xdr:from>
    <xdr:to>
      <xdr:col>24</xdr:col>
      <xdr:colOff>114300</xdr:colOff>
      <xdr:row>60</xdr:row>
      <xdr:rowOff>29028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16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59</xdr:row>
      <xdr:rowOff>151493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022115"/>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78015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267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78015</xdr:rowOff>
    </xdr:from>
    <xdr:to>
      <xdr:col>15</xdr:col>
      <xdr:colOff>98425</xdr:colOff>
      <xdr:row>61</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3650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135165</xdr:rowOff>
    </xdr:from>
    <xdr:to>
      <xdr:col>11</xdr:col>
      <xdr:colOff>9525</xdr:colOff>
      <xdr:row>61</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593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27215</xdr:rowOff>
    </xdr:from>
    <xdr:to>
      <xdr:col>15</xdr:col>
      <xdr:colOff>149225</xdr:colOff>
      <xdr:row>60</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113592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84365</xdr:rowOff>
    </xdr:from>
    <xdr:to>
      <xdr:col>11</xdr:col>
      <xdr:colOff>60325</xdr:colOff>
      <xdr:row>62</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117022</xdr:rowOff>
    </xdr:from>
    <xdr:to>
      <xdr:col>6</xdr:col>
      <xdr:colOff>171450</xdr:colOff>
      <xdr:row>62</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31949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下水道整備に伴う公債費分の繰出しの占める割合が高いことから、令和３年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月から下水道料金の改定（値上げ）を行った。</a:t>
          </a:r>
        </a:p>
        <a:p>
          <a:r>
            <a:rPr kumimoji="1" lang="ja-JP" altLang="en-US" sz="1300">
              <a:latin typeface="ＭＳ Ｐゴシック" panose="020B0600070205080204" pitchFamily="50" charset="-128"/>
              <a:ea typeface="ＭＳ Ｐゴシック" panose="020B0600070205080204" pitchFamily="50" charset="-128"/>
            </a:rPr>
            <a:t>　国保特別会計や介護保険特別会計に対する繰出金が、高齢化の進展により増加傾向にあることから、住民の健康増進・予防介護予防等に取組み、一般会計からの繰出金削減に取り組む必要がある。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60325</xdr:rowOff>
    </xdr:from>
    <xdr:to>
      <xdr:col>82</xdr:col>
      <xdr:colOff>107950</xdr:colOff>
      <xdr:row>56</xdr:row>
      <xdr:rowOff>79375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615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60325</xdr:rowOff>
    </xdr:from>
    <xdr:to>
      <xdr:col>78</xdr:col>
      <xdr:colOff>69850</xdr:colOff>
      <xdr:row>57</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615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79375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853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57</xdr:row>
      <xdr:rowOff>79375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853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28575</xdr:rowOff>
    </xdr:from>
    <xdr:to>
      <xdr:col>82</xdr:col>
      <xdr:colOff>158750</xdr:colOff>
      <xdr:row>56</xdr:row>
      <xdr:rowOff>130175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45102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xdr:rowOff>
    </xdr:from>
    <xdr:to>
      <xdr:col>78</xdr:col>
      <xdr:colOff>120650</xdr:colOff>
      <xdr:row>56</xdr:row>
      <xdr:rowOff>111125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121302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7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28575</xdr:rowOff>
    </xdr:from>
    <xdr:to>
      <xdr:col>69</xdr:col>
      <xdr:colOff>142875</xdr:colOff>
      <xdr:row>57</xdr:row>
      <xdr:rowOff>130175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114952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ふるさと錦ゆかり基金（ふるさと納税）を取崩し、寄付目的事業に充当したことにより、経常一般財源等が減少した。（子宝祝い金、副食費補助、農業振興町単補助ほか▲</a:t>
          </a:r>
          <a:r>
            <a:rPr kumimoji="1" lang="en-US" altLang="ja-JP" sz="1300">
              <a:latin typeface="ＭＳ Ｐゴシック" panose="020B0600070205080204" pitchFamily="50" charset="-128"/>
              <a:ea typeface="ＭＳ Ｐゴシック" panose="020B0600070205080204" pitchFamily="50" charset="-128"/>
            </a:rPr>
            <a:t>80,426</a:t>
          </a:r>
          <a:r>
            <a:rPr kumimoji="1" lang="ja-JP" altLang="en-US" sz="1300">
              <a:latin typeface="ＭＳ Ｐゴシック" panose="020B0600070205080204" pitchFamily="50" charset="-128"/>
              <a:ea typeface="ＭＳ Ｐゴシック" panose="020B0600070205080204" pitchFamily="50" charset="-128"/>
            </a:rPr>
            <a:t>千円）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人吉球磨広域行政組合負担金（ごみ・し尿処理分）が減少した。（▲</a:t>
          </a:r>
          <a:r>
            <a:rPr kumimoji="1" lang="en-US" altLang="ja-JP" sz="1300">
              <a:latin typeface="ＭＳ Ｐゴシック" panose="020B0600070205080204" pitchFamily="50" charset="-128"/>
              <a:ea typeface="ＭＳ Ｐゴシック" panose="020B0600070205080204" pitchFamily="50" charset="-128"/>
            </a:rPr>
            <a:t>10,646</a:t>
          </a:r>
          <a:r>
            <a:rPr kumimoji="1" lang="ja-JP" altLang="en-US" sz="1300">
              <a:latin typeface="ＭＳ Ｐゴシック" panose="020B0600070205080204" pitchFamily="50" charset="-128"/>
              <a:ea typeface="ＭＳ Ｐゴシック" panose="020B0600070205080204" pitchFamily="50" charset="-128"/>
            </a:rPr>
            <a:t>千円）　</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xdr:rowOff>
    </xdr:from>
    <xdr:to>
      <xdr:col>82</xdr:col>
      <xdr:colOff>107950</xdr:colOff>
      <xdr:row>36</xdr:row>
      <xdr:rowOff>43180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0172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36</xdr:row>
      <xdr:rowOff>50800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96520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96520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184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137160</xdr:rowOff>
    </xdr:from>
    <xdr:to>
      <xdr:col>82</xdr:col>
      <xdr:colOff>158750</xdr:colOff>
      <xdr:row>35</xdr:row>
      <xdr:rowOff>67310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153687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163830</xdr:rowOff>
    </xdr:from>
    <xdr:to>
      <xdr:col>78</xdr:col>
      <xdr:colOff>120650</xdr:colOff>
      <xdr:row>36</xdr:row>
      <xdr:rowOff>93980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78757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86377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45720</xdr:rowOff>
    </xdr:from>
    <xdr:to>
      <xdr:col>69</xdr:col>
      <xdr:colOff>142875</xdr:colOff>
      <xdr:row>36</xdr:row>
      <xdr:rowOff>147320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132097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地域活性化事業債（あいねっと更新分）、道路舗装復旧、錦大橋改修等の新たな償還開始に伴い増加した。減債基金への積立てを行い、過度な負担を残さない財政運営を継続する必要がある。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94996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0749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074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113285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114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140715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うち、人件費については、定員管理計画に基づく職員数の削減効果が表れているが、これ以上の人員削減は難しい状況となっている。扶助費については、人口減少対策の一環として、子育て世代への支援強化（子宝祝い金・１８歳以下の医療費無償化）に取り組んでいる。</a:t>
          </a:r>
        </a:p>
        <a:p>
          <a:r>
            <a:rPr kumimoji="1" lang="ja-JP" altLang="en-US" sz="1300">
              <a:latin typeface="ＭＳ Ｐゴシック" panose="020B0600070205080204" pitchFamily="50" charset="-128"/>
              <a:ea typeface="ＭＳ Ｐゴシック" panose="020B0600070205080204" pitchFamily="50" charset="-128"/>
            </a:rPr>
            <a:t>　引き続き、事務の効率化による経常経費の削減と、将来の公債費負担を見据えた財政運営に努める。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74422</xdr:rowOff>
    </xdr:from>
    <xdr:to>
      <xdr:col>82</xdr:col>
      <xdr:colOff>107950</xdr:colOff>
      <xdr:row>76</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33172"/>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065761"/>
          <a:ext cx="889000" cy="26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78</xdr:row>
      <xdr:rowOff>99568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3355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99568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400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23622</xdr:rowOff>
    </xdr:from>
    <xdr:to>
      <xdr:col>82</xdr:col>
      <xdr:colOff>158750</xdr:colOff>
      <xdr:row>75</xdr:row>
      <xdr:rowOff>125222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40149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71138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53246</xdr:rowOff>
    </xdr:from>
    <xdr:to>
      <xdr:col>29</xdr:col>
      <xdr:colOff>127000</xdr:colOff>
      <xdr:row>18</xdr:row>
      <xdr:rowOff>57932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86971"/>
          <a:ext cx="647700" cy="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57932</xdr:rowOff>
    </xdr:from>
    <xdr:to>
      <xdr:col>26</xdr:col>
      <xdr:colOff>50800</xdr:colOff>
      <xdr:row>18</xdr:row>
      <xdr:rowOff>73934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91657"/>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73934</xdr:rowOff>
    </xdr:from>
    <xdr:to>
      <xdr:col>22</xdr:col>
      <xdr:colOff>114300</xdr:colOff>
      <xdr:row>18</xdr:row>
      <xdr:rowOff>86111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07659"/>
          <a:ext cx="698500" cy="1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86111</xdr:rowOff>
    </xdr:from>
    <xdr:to>
      <xdr:col>18</xdr:col>
      <xdr:colOff>177800</xdr:colOff>
      <xdr:row>18</xdr:row>
      <xdr:rowOff>129149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19836"/>
          <a:ext cx="698500" cy="4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2446</xdr:rowOff>
    </xdr:from>
    <xdr:to>
      <xdr:col>29</xdr:col>
      <xdr:colOff>177800</xdr:colOff>
      <xdr:row>18</xdr:row>
      <xdr:rowOff>104046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145973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7132</xdr:rowOff>
    </xdr:from>
    <xdr:to>
      <xdr:col>26</xdr:col>
      <xdr:colOff>101600</xdr:colOff>
      <xdr:row>18</xdr:row>
      <xdr:rowOff>108732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93510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23134</xdr:rowOff>
    </xdr:from>
    <xdr:to>
      <xdr:col>22</xdr:col>
      <xdr:colOff>165100</xdr:colOff>
      <xdr:row>18</xdr:row>
      <xdr:rowOff>124734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109511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35311</xdr:rowOff>
    </xdr:from>
    <xdr:to>
      <xdr:col>19</xdr:col>
      <xdr:colOff>38100</xdr:colOff>
      <xdr:row>18</xdr:row>
      <xdr:rowOff>136911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6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121688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78349</xdr:rowOff>
    </xdr:from>
    <xdr:to>
      <xdr:col>15</xdr:col>
      <xdr:colOff>101600</xdr:colOff>
      <xdr:row>19</xdr:row>
      <xdr:rowOff>8499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164726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94958</xdr:rowOff>
    </xdr:from>
    <xdr:to>
      <xdr:col>29</xdr:col>
      <xdr:colOff>127000</xdr:colOff>
      <xdr:row>36</xdr:row>
      <xdr:rowOff>95606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48208"/>
          <a:ext cx="6477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94958</xdr:rowOff>
    </xdr:from>
    <xdr:to>
      <xdr:col>26</xdr:col>
      <xdr:colOff>50800</xdr:colOff>
      <xdr:row>36</xdr:row>
      <xdr:rowOff>163328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48208"/>
          <a:ext cx="698500" cy="6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113684</xdr:rowOff>
    </xdr:from>
    <xdr:to>
      <xdr:col>22</xdr:col>
      <xdr:colOff>114300</xdr:colOff>
      <xdr:row>36</xdr:row>
      <xdr:rowOff>163328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66934"/>
          <a:ext cx="698500" cy="4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113684</xdr:rowOff>
    </xdr:from>
    <xdr:to>
      <xdr:col>18</xdr:col>
      <xdr:colOff>177800</xdr:colOff>
      <xdr:row>36</xdr:row>
      <xdr:rowOff>128486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66934"/>
          <a:ext cx="698500" cy="14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44806</xdr:rowOff>
    </xdr:from>
    <xdr:to>
      <xdr:col>29</xdr:col>
      <xdr:colOff>177800</xdr:colOff>
      <xdr:row>36</xdr:row>
      <xdr:rowOff>146406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98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16883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7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44158</xdr:rowOff>
    </xdr:from>
    <xdr:to>
      <xdr:col>26</xdr:col>
      <xdr:colOff>101600</xdr:colOff>
      <xdr:row>36</xdr:row>
      <xdr:rowOff>145758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9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130535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8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112528</xdr:rowOff>
    </xdr:from>
    <xdr:to>
      <xdr:col>22</xdr:col>
      <xdr:colOff>165100</xdr:colOff>
      <xdr:row>37</xdr:row>
      <xdr:rowOff>42678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6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27455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62884</xdr:rowOff>
    </xdr:from>
    <xdr:to>
      <xdr:col>19</xdr:col>
      <xdr:colOff>38100</xdr:colOff>
      <xdr:row>36</xdr:row>
      <xdr:rowOff>164484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149261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77686</xdr:rowOff>
    </xdr:from>
    <xdr:to>
      <xdr:col>15</xdr:col>
      <xdr:colOff>101600</xdr:colOff>
      <xdr:row>37</xdr:row>
      <xdr:rowOff>7836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3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164063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10,282
10,214
85.04
8,841,191
8,467,662
246,804
3,576,431
5,565,209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120167</xdr:rowOff>
    </xdr:from>
    <xdr:to>
      <xdr:col>24</xdr:col>
      <xdr:colOff>63500</xdr:colOff>
      <xdr:row>38</xdr:row>
      <xdr:rowOff>23723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63817"/>
          <a:ext cx="838200" cy="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16599</xdr:rowOff>
    </xdr:from>
    <xdr:to>
      <xdr:col>19</xdr:col>
      <xdr:colOff>177800</xdr:colOff>
      <xdr:row>38</xdr:row>
      <xdr:rowOff>23723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31699"/>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3505</xdr:rowOff>
    </xdr:from>
    <xdr:to>
      <xdr:col>15</xdr:col>
      <xdr:colOff>50800</xdr:colOff>
      <xdr:row>38</xdr:row>
      <xdr:rowOff>16599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18605"/>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3505</xdr:rowOff>
    </xdr:from>
    <xdr:to>
      <xdr:col>10</xdr:col>
      <xdr:colOff>114300</xdr:colOff>
      <xdr:row>38</xdr:row>
      <xdr:rowOff>55449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18605"/>
          <a:ext cx="889000" cy="5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69367</xdr:rowOff>
    </xdr:from>
    <xdr:to>
      <xdr:col>24</xdr:col>
      <xdr:colOff>114300</xdr:colOff>
      <xdr:row>37</xdr:row>
      <xdr:rowOff>170968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13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47794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144374</xdr:rowOff>
    </xdr:from>
    <xdr:to>
      <xdr:col>20</xdr:col>
      <xdr:colOff>38100</xdr:colOff>
      <xdr:row>38</xdr:row>
      <xdr:rowOff>74524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65650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137249</xdr:rowOff>
    </xdr:from>
    <xdr:to>
      <xdr:col>15</xdr:col>
      <xdr:colOff>101600</xdr:colOff>
      <xdr:row>38</xdr:row>
      <xdr:rowOff>67399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58526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124155</xdr:rowOff>
    </xdr:from>
    <xdr:to>
      <xdr:col>10</xdr:col>
      <xdr:colOff>165100</xdr:colOff>
      <xdr:row>38</xdr:row>
      <xdr:rowOff>54305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45432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4649</xdr:rowOff>
    </xdr:from>
    <xdr:to>
      <xdr:col>6</xdr:col>
      <xdr:colOff>38100</xdr:colOff>
      <xdr:row>38</xdr:row>
      <xdr:rowOff>106249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97376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74610</xdr:rowOff>
    </xdr:from>
    <xdr:to>
      <xdr:col>24</xdr:col>
      <xdr:colOff>63500</xdr:colOff>
      <xdr:row>56</xdr:row>
      <xdr:rowOff>100038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75810"/>
          <a:ext cx="8382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74610</xdr:rowOff>
    </xdr:from>
    <xdr:to>
      <xdr:col>19</xdr:col>
      <xdr:colOff>177800</xdr:colOff>
      <xdr:row>56</xdr:row>
      <xdr:rowOff>143800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75810"/>
          <a:ext cx="8890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143800</xdr:rowOff>
    </xdr:from>
    <xdr:to>
      <xdr:col>15</xdr:col>
      <xdr:colOff>50800</xdr:colOff>
      <xdr:row>57</xdr:row>
      <xdr:rowOff>124308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45000"/>
          <a:ext cx="889000" cy="1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124308</xdr:rowOff>
    </xdr:from>
    <xdr:to>
      <xdr:col>10</xdr:col>
      <xdr:colOff>114300</xdr:colOff>
      <xdr:row>57</xdr:row>
      <xdr:rowOff>166709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96958"/>
          <a:ext cx="889000" cy="4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49238</xdr:rowOff>
    </xdr:from>
    <xdr:to>
      <xdr:col>24</xdr:col>
      <xdr:colOff>114300</xdr:colOff>
      <xdr:row>56</xdr:row>
      <xdr:rowOff>150838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72115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23810</xdr:rowOff>
    </xdr:from>
    <xdr:to>
      <xdr:col>20</xdr:col>
      <xdr:colOff>38100</xdr:colOff>
      <xdr:row>56</xdr:row>
      <xdr:rowOff>125410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141937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0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93000</xdr:rowOff>
    </xdr:from>
    <xdr:to>
      <xdr:col>15</xdr:col>
      <xdr:colOff>101600</xdr:colOff>
      <xdr:row>57</xdr:row>
      <xdr:rowOff>23150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39677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6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73508</xdr:rowOff>
    </xdr:from>
    <xdr:to>
      <xdr:col>10</xdr:col>
      <xdr:colOff>165100</xdr:colOff>
      <xdr:row>58</xdr:row>
      <xdr:rowOff>3658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166235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3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115909</xdr:rowOff>
    </xdr:from>
    <xdr:to>
      <xdr:col>6</xdr:col>
      <xdr:colOff>38100</xdr:colOff>
      <xdr:row>58</xdr:row>
      <xdr:rowOff>46059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37186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8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18574</xdr:rowOff>
    </xdr:from>
    <xdr:to>
      <xdr:col>24</xdr:col>
      <xdr:colOff>63500</xdr:colOff>
      <xdr:row>78</xdr:row>
      <xdr:rowOff>99302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91674"/>
          <a:ext cx="838200" cy="8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99302</xdr:rowOff>
    </xdr:from>
    <xdr:to>
      <xdr:col>19</xdr:col>
      <xdr:colOff>177800</xdr:colOff>
      <xdr:row>78</xdr:row>
      <xdr:rowOff>133038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72402"/>
          <a:ext cx="8890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133038</xdr:rowOff>
    </xdr:from>
    <xdr:to>
      <xdr:col>15</xdr:col>
      <xdr:colOff>50800</xdr:colOff>
      <xdr:row>79</xdr:row>
      <xdr:rowOff>12533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06138"/>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11227</xdr:rowOff>
    </xdr:from>
    <xdr:to>
      <xdr:col>10</xdr:col>
      <xdr:colOff>114300</xdr:colOff>
      <xdr:row>79</xdr:row>
      <xdr:rowOff>12533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55777"/>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139224</xdr:rowOff>
    </xdr:from>
    <xdr:to>
      <xdr:col>24</xdr:col>
      <xdr:colOff>114300</xdr:colOff>
      <xdr:row>78</xdr:row>
      <xdr:rowOff>69374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117651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1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48502</xdr:rowOff>
    </xdr:from>
    <xdr:to>
      <xdr:col>20</xdr:col>
      <xdr:colOff>38100</xdr:colOff>
      <xdr:row>78</xdr:row>
      <xdr:rowOff>150102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141229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1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82238</xdr:rowOff>
    </xdr:from>
    <xdr:to>
      <xdr:col>15</xdr:col>
      <xdr:colOff>101600</xdr:colOff>
      <xdr:row>79</xdr:row>
      <xdr:rowOff>12388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3515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4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133183</xdr:rowOff>
    </xdr:from>
    <xdr:to>
      <xdr:col>10</xdr:col>
      <xdr:colOff>165100</xdr:colOff>
      <xdr:row>79</xdr:row>
      <xdr:rowOff>63333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54460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9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131877</xdr:rowOff>
    </xdr:from>
    <xdr:to>
      <xdr:col>6</xdr:col>
      <xdr:colOff>38100</xdr:colOff>
      <xdr:row>79</xdr:row>
      <xdr:rowOff>62027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0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53154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9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142190</xdr:rowOff>
    </xdr:from>
    <xdr:to>
      <xdr:col>24</xdr:col>
      <xdr:colOff>62865</xdr:colOff>
      <xdr:row>97</xdr:row>
      <xdr:rowOff>168783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744140"/>
          <a:ext cx="1270" cy="105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168783</xdr:rowOff>
    </xdr:from>
    <xdr:to>
      <xdr:col>24</xdr:col>
      <xdr:colOff>152400</xdr:colOff>
      <xdr:row>97</xdr:row>
      <xdr:rowOff>168783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79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88867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51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142190</xdr:rowOff>
    </xdr:from>
    <xdr:to>
      <xdr:col>24</xdr:col>
      <xdr:colOff>152400</xdr:colOff>
      <xdr:row>91</xdr:row>
      <xdr:rowOff>142190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74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33286</xdr:rowOff>
    </xdr:from>
    <xdr:to>
      <xdr:col>24</xdr:col>
      <xdr:colOff>63500</xdr:colOff>
      <xdr:row>91</xdr:row>
      <xdr:rowOff>142190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463786"/>
          <a:ext cx="838200" cy="28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92155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7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113728</xdr:rowOff>
    </xdr:from>
    <xdr:to>
      <xdr:col>24</xdr:col>
      <xdr:colOff>114300</xdr:colOff>
      <xdr:row>96</xdr:row>
      <xdr:rowOff>43878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33286</xdr:rowOff>
    </xdr:from>
    <xdr:to>
      <xdr:col>19</xdr:col>
      <xdr:colOff>177800</xdr:colOff>
      <xdr:row>92</xdr:row>
      <xdr:rowOff>56807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463786"/>
          <a:ext cx="889000" cy="3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149898</xdr:rowOff>
    </xdr:from>
    <xdr:to>
      <xdr:col>20</xdr:col>
      <xdr:colOff>38100</xdr:colOff>
      <xdr:row>95</xdr:row>
      <xdr:rowOff>80048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71175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23825</xdr:rowOff>
    </xdr:from>
    <xdr:to>
      <xdr:col>15</xdr:col>
      <xdr:colOff>50800</xdr:colOff>
      <xdr:row>92</xdr:row>
      <xdr:rowOff>56807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5797225"/>
          <a:ext cx="8890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64821</xdr:rowOff>
    </xdr:from>
    <xdr:to>
      <xdr:col>15</xdr:col>
      <xdr:colOff>101600</xdr:colOff>
      <xdr:row>96</xdr:row>
      <xdr:rowOff>166421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157548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23825</xdr:rowOff>
    </xdr:from>
    <xdr:to>
      <xdr:col>10</xdr:col>
      <xdr:colOff>114300</xdr:colOff>
      <xdr:row>92</xdr:row>
      <xdr:rowOff>56705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5797225"/>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97549</xdr:rowOff>
    </xdr:from>
    <xdr:to>
      <xdr:col>10</xdr:col>
      <xdr:colOff>165100</xdr:colOff>
      <xdr:row>97</xdr:row>
      <xdr:rowOff>27699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18826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110489</xdr:rowOff>
    </xdr:from>
    <xdr:to>
      <xdr:col>6</xdr:col>
      <xdr:colOff>38100</xdr:colOff>
      <xdr:row>97</xdr:row>
      <xdr:rowOff>40639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31766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91390</xdr:rowOff>
    </xdr:from>
    <xdr:to>
      <xdr:col>24</xdr:col>
      <xdr:colOff>114300</xdr:colOff>
      <xdr:row>92</xdr:row>
      <xdr:rowOff>21540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6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44417</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64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153936</xdr:rowOff>
    </xdr:from>
    <xdr:to>
      <xdr:col>20</xdr:col>
      <xdr:colOff>38100</xdr:colOff>
      <xdr:row>90</xdr:row>
      <xdr:rowOff>84086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4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100613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18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6007</xdr:rowOff>
    </xdr:from>
    <xdr:to>
      <xdr:col>15</xdr:col>
      <xdr:colOff>101600</xdr:colOff>
      <xdr:row>92</xdr:row>
      <xdr:rowOff>107607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124134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55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144475</xdr:rowOff>
    </xdr:from>
    <xdr:to>
      <xdr:col>10</xdr:col>
      <xdr:colOff>165100</xdr:colOff>
      <xdr:row>92</xdr:row>
      <xdr:rowOff>74625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57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91152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52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5905</xdr:rowOff>
    </xdr:from>
    <xdr:to>
      <xdr:col>6</xdr:col>
      <xdr:colOff>38100</xdr:colOff>
      <xdr:row>92</xdr:row>
      <xdr:rowOff>107505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57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124032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55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120347</xdr:rowOff>
    </xdr:from>
    <xdr:to>
      <xdr:col>55</xdr:col>
      <xdr:colOff>0</xdr:colOff>
      <xdr:row>36</xdr:row>
      <xdr:rowOff>14596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21097"/>
          <a:ext cx="838200" cy="6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149022</xdr:rowOff>
    </xdr:from>
    <xdr:to>
      <xdr:col>50</xdr:col>
      <xdr:colOff>114300</xdr:colOff>
      <xdr:row>36</xdr:row>
      <xdr:rowOff>14596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35422"/>
          <a:ext cx="889000" cy="55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149022</xdr:rowOff>
    </xdr:from>
    <xdr:to>
      <xdr:col>45</xdr:col>
      <xdr:colOff>177800</xdr:colOff>
      <xdr:row>36</xdr:row>
      <xdr:rowOff>96257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35422"/>
          <a:ext cx="889000" cy="63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45432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96257</xdr:rowOff>
    </xdr:from>
    <xdr:to>
      <xdr:col>41</xdr:col>
      <xdr:colOff>50800</xdr:colOff>
      <xdr:row>36</xdr:row>
      <xdr:rowOff>128284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68457"/>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69547</xdr:rowOff>
    </xdr:from>
    <xdr:to>
      <xdr:col>55</xdr:col>
      <xdr:colOff>50800</xdr:colOff>
      <xdr:row>35</xdr:row>
      <xdr:rowOff>171147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7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47974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135246</xdr:rowOff>
    </xdr:from>
    <xdr:to>
      <xdr:col>50</xdr:col>
      <xdr:colOff>165100</xdr:colOff>
      <xdr:row>36</xdr:row>
      <xdr:rowOff>65396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56523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2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98222</xdr:rowOff>
    </xdr:from>
    <xdr:to>
      <xdr:col>46</xdr:col>
      <xdr:colOff>38100</xdr:colOff>
      <xdr:row>33</xdr:row>
      <xdr:rowOff>28372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44899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3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45457</xdr:rowOff>
    </xdr:from>
    <xdr:to>
      <xdr:col>41</xdr:col>
      <xdr:colOff>101600</xdr:colOff>
      <xdr:row>36</xdr:row>
      <xdr:rowOff>147057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138184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1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77484</xdr:rowOff>
    </xdr:from>
    <xdr:to>
      <xdr:col>36</xdr:col>
      <xdr:colOff>165100</xdr:colOff>
      <xdr:row>37</xdr:row>
      <xdr:rowOff>7634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170211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136402</xdr:rowOff>
    </xdr:from>
    <xdr:to>
      <xdr:col>55</xdr:col>
      <xdr:colOff>0</xdr:colOff>
      <xdr:row>56</xdr:row>
      <xdr:rowOff>142989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37602"/>
          <a:ext cx="838200" cy="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142989</xdr:rowOff>
    </xdr:from>
    <xdr:to>
      <xdr:col>50</xdr:col>
      <xdr:colOff>114300</xdr:colOff>
      <xdr:row>57</xdr:row>
      <xdr:rowOff>91096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44189"/>
          <a:ext cx="889000" cy="1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91096</xdr:rowOff>
    </xdr:from>
    <xdr:to>
      <xdr:col>45</xdr:col>
      <xdr:colOff>177800</xdr:colOff>
      <xdr:row>58</xdr:row>
      <xdr:rowOff>79666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6374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7873</xdr:rowOff>
    </xdr:from>
    <xdr:to>
      <xdr:col>41</xdr:col>
      <xdr:colOff>50800</xdr:colOff>
      <xdr:row>58</xdr:row>
      <xdr:rowOff>79666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51973"/>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85602</xdr:rowOff>
    </xdr:from>
    <xdr:to>
      <xdr:col>55</xdr:col>
      <xdr:colOff>50800</xdr:colOff>
      <xdr:row>57</xdr:row>
      <xdr:rowOff>15752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8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108479</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3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92189</xdr:rowOff>
    </xdr:from>
    <xdr:to>
      <xdr:col>50</xdr:col>
      <xdr:colOff>165100</xdr:colOff>
      <xdr:row>57</xdr:row>
      <xdr:rowOff>22339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38866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4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40296</xdr:rowOff>
    </xdr:from>
    <xdr:to>
      <xdr:col>46</xdr:col>
      <xdr:colOff>38100</xdr:colOff>
      <xdr:row>57</xdr:row>
      <xdr:rowOff>141896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158423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58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28866</xdr:rowOff>
    </xdr:from>
    <xdr:to>
      <xdr:col>41</xdr:col>
      <xdr:colOff>101600</xdr:colOff>
      <xdr:row>58</xdr:row>
      <xdr:rowOff>130466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7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121593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6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128523</xdr:rowOff>
    </xdr:from>
    <xdr:to>
      <xdr:col>36</xdr:col>
      <xdr:colOff>165100</xdr:colOff>
      <xdr:row>58</xdr:row>
      <xdr:rowOff>58673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49800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64993</xdr:rowOff>
    </xdr:from>
    <xdr:to>
      <xdr:col>55</xdr:col>
      <xdr:colOff>0</xdr:colOff>
      <xdr:row>78</xdr:row>
      <xdr:rowOff>99361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38093"/>
          <a:ext cx="838200" cy="3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142918</xdr:rowOff>
    </xdr:from>
    <xdr:to>
      <xdr:col>50</xdr:col>
      <xdr:colOff>114300</xdr:colOff>
      <xdr:row>78</xdr:row>
      <xdr:rowOff>64993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44568"/>
          <a:ext cx="889000" cy="9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142918</xdr:rowOff>
    </xdr:from>
    <xdr:to>
      <xdr:col>45</xdr:col>
      <xdr:colOff>177800</xdr:colOff>
      <xdr:row>78</xdr:row>
      <xdr:rowOff>58945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44568"/>
          <a:ext cx="8890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43118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19365</xdr:rowOff>
    </xdr:from>
    <xdr:to>
      <xdr:col>41</xdr:col>
      <xdr:colOff>50800</xdr:colOff>
      <xdr:row>78</xdr:row>
      <xdr:rowOff>58945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92465"/>
          <a:ext cx="889000" cy="3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48561</xdr:rowOff>
    </xdr:from>
    <xdr:to>
      <xdr:col>55</xdr:col>
      <xdr:colOff>50800</xdr:colOff>
      <xdr:row>78</xdr:row>
      <xdr:rowOff>150161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134938</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3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14193</xdr:rowOff>
    </xdr:from>
    <xdr:to>
      <xdr:col>50</xdr:col>
      <xdr:colOff>165100</xdr:colOff>
      <xdr:row>78</xdr:row>
      <xdr:rowOff>115793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106920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92118</xdr:rowOff>
    </xdr:from>
    <xdr:to>
      <xdr:col>46</xdr:col>
      <xdr:colOff>38100</xdr:colOff>
      <xdr:row>78</xdr:row>
      <xdr:rowOff>22268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38795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06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8145</xdr:rowOff>
    </xdr:from>
    <xdr:to>
      <xdr:col>41</xdr:col>
      <xdr:colOff>101600</xdr:colOff>
      <xdr:row>78</xdr:row>
      <xdr:rowOff>109745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8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100872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140015</xdr:rowOff>
    </xdr:from>
    <xdr:to>
      <xdr:col>36</xdr:col>
      <xdr:colOff>165100</xdr:colOff>
      <xdr:row>78</xdr:row>
      <xdr:rowOff>70165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61292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3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134643</xdr:rowOff>
    </xdr:from>
    <xdr:to>
      <xdr:col>55</xdr:col>
      <xdr:colOff>0</xdr:colOff>
      <xdr:row>97</xdr:row>
      <xdr:rowOff>71239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422393"/>
          <a:ext cx="838200" cy="27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71239</xdr:rowOff>
    </xdr:from>
    <xdr:to>
      <xdr:col>50</xdr:col>
      <xdr:colOff>114300</xdr:colOff>
      <xdr:row>97</xdr:row>
      <xdr:rowOff>111911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01889"/>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132190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111911</xdr:rowOff>
    </xdr:from>
    <xdr:to>
      <xdr:col>45</xdr:col>
      <xdr:colOff>177800</xdr:colOff>
      <xdr:row>98</xdr:row>
      <xdr:rowOff>17559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42561"/>
          <a:ext cx="889000" cy="7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17559</xdr:rowOff>
    </xdr:from>
    <xdr:to>
      <xdr:col>41</xdr:col>
      <xdr:colOff>50800</xdr:colOff>
      <xdr:row>98</xdr:row>
      <xdr:rowOff>41329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19659"/>
          <a:ext cx="8890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83843</xdr:rowOff>
    </xdr:from>
    <xdr:to>
      <xdr:col>55</xdr:col>
      <xdr:colOff>50800</xdr:colOff>
      <xdr:row>96</xdr:row>
      <xdr:rowOff>13993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37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106720</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22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20439</xdr:rowOff>
    </xdr:from>
    <xdr:to>
      <xdr:col>50</xdr:col>
      <xdr:colOff>165100</xdr:colOff>
      <xdr:row>97</xdr:row>
      <xdr:rowOff>122039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138566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4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61111</xdr:rowOff>
    </xdr:from>
    <xdr:to>
      <xdr:col>46</xdr:col>
      <xdr:colOff>38100</xdr:colOff>
      <xdr:row>97</xdr:row>
      <xdr:rowOff>162711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153838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8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138209</xdr:rowOff>
    </xdr:from>
    <xdr:to>
      <xdr:col>41</xdr:col>
      <xdr:colOff>101600</xdr:colOff>
      <xdr:row>98</xdr:row>
      <xdr:rowOff>68359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59486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161979</xdr:rowOff>
    </xdr:from>
    <xdr:to>
      <xdr:col>36</xdr:col>
      <xdr:colOff>165100</xdr:colOff>
      <xdr:row>98</xdr:row>
      <xdr:rowOff>92129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83256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134713</xdr:rowOff>
    </xdr:from>
    <xdr:to>
      <xdr:col>85</xdr:col>
      <xdr:colOff>127000</xdr:colOff>
      <xdr:row>38</xdr:row>
      <xdr:rowOff>166420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49813"/>
          <a:ext cx="838200" cy="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165599</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80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134713</xdr:rowOff>
    </xdr:from>
    <xdr:to>
      <xdr:col>81</xdr:col>
      <xdr:colOff>50800</xdr:colOff>
      <xdr:row>39</xdr:row>
      <xdr:rowOff>23206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49813"/>
          <a:ext cx="889000" cy="5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110150</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7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23206</xdr:rowOff>
    </xdr:from>
    <xdr:to>
      <xdr:col>76</xdr:col>
      <xdr:colOff>114300</xdr:colOff>
      <xdr:row>39</xdr:row>
      <xdr:rowOff>79653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09756"/>
          <a:ext cx="889000" cy="5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79653</xdr:rowOff>
    </xdr:from>
    <xdr:to>
      <xdr:col>71</xdr:col>
      <xdr:colOff>177800</xdr:colOff>
      <xdr:row>39</xdr:row>
      <xdr:rowOff>88183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66203"/>
          <a:ext cx="8890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115620</xdr:rowOff>
    </xdr:from>
    <xdr:to>
      <xdr:col>85</xdr:col>
      <xdr:colOff>177800</xdr:colOff>
      <xdr:row>39</xdr:row>
      <xdr:rowOff>45770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74997</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1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83913</xdr:rowOff>
    </xdr:from>
    <xdr:to>
      <xdr:col>81</xdr:col>
      <xdr:colOff>101600</xdr:colOff>
      <xdr:row>39</xdr:row>
      <xdr:rowOff>14063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30590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37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143856</xdr:rowOff>
    </xdr:from>
    <xdr:to>
      <xdr:col>76</xdr:col>
      <xdr:colOff>165100</xdr:colOff>
      <xdr:row>39</xdr:row>
      <xdr:rowOff>74006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5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90533</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43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28853</xdr:rowOff>
    </xdr:from>
    <xdr:to>
      <xdr:col>72</xdr:col>
      <xdr:colOff>38100</xdr:colOff>
      <xdr:row>39</xdr:row>
      <xdr:rowOff>130453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1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121580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0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37383</xdr:rowOff>
    </xdr:from>
    <xdr:to>
      <xdr:col>67</xdr:col>
      <xdr:colOff>101600</xdr:colOff>
      <xdr:row>39</xdr:row>
      <xdr:rowOff>138983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130110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1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47665</xdr:rowOff>
    </xdr:from>
    <xdr:to>
      <xdr:col>85</xdr:col>
      <xdr:colOff>127000</xdr:colOff>
      <xdr:row>77</xdr:row>
      <xdr:rowOff>75090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249315"/>
          <a:ext cx="838200" cy="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75090</xdr:rowOff>
    </xdr:from>
    <xdr:to>
      <xdr:col>81</xdr:col>
      <xdr:colOff>50800</xdr:colOff>
      <xdr:row>77</xdr:row>
      <xdr:rowOff>85903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76740"/>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77322</xdr:rowOff>
    </xdr:from>
    <xdr:to>
      <xdr:col>76</xdr:col>
      <xdr:colOff>114300</xdr:colOff>
      <xdr:row>77</xdr:row>
      <xdr:rowOff>85903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278972"/>
          <a:ext cx="8890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65337</xdr:rowOff>
    </xdr:from>
    <xdr:to>
      <xdr:col>71</xdr:col>
      <xdr:colOff>177800</xdr:colOff>
      <xdr:row>77</xdr:row>
      <xdr:rowOff>77322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266987"/>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168315</xdr:rowOff>
    </xdr:from>
    <xdr:to>
      <xdr:col>85</xdr:col>
      <xdr:colOff>177800</xdr:colOff>
      <xdr:row>77</xdr:row>
      <xdr:rowOff>98465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146742</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1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24290</xdr:rowOff>
    </xdr:from>
    <xdr:to>
      <xdr:col>81</xdr:col>
      <xdr:colOff>101600</xdr:colOff>
      <xdr:row>77</xdr:row>
      <xdr:rowOff>125890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2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117017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35103</xdr:rowOff>
    </xdr:from>
    <xdr:to>
      <xdr:col>76</xdr:col>
      <xdr:colOff>165100</xdr:colOff>
      <xdr:row>77</xdr:row>
      <xdr:rowOff>136703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2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127830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32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26522</xdr:rowOff>
    </xdr:from>
    <xdr:to>
      <xdr:col>72</xdr:col>
      <xdr:colOff>38100</xdr:colOff>
      <xdr:row>77</xdr:row>
      <xdr:rowOff>128122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119249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14537</xdr:rowOff>
    </xdr:from>
    <xdr:to>
      <xdr:col>67</xdr:col>
      <xdr:colOff>101600</xdr:colOff>
      <xdr:row>77</xdr:row>
      <xdr:rowOff>116137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1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107264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0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60494</xdr:rowOff>
    </xdr:from>
    <xdr:to>
      <xdr:col>85</xdr:col>
      <xdr:colOff>127000</xdr:colOff>
      <xdr:row>96</xdr:row>
      <xdr:rowOff>80164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348244"/>
          <a:ext cx="838200" cy="19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60494</xdr:rowOff>
    </xdr:from>
    <xdr:to>
      <xdr:col>81</xdr:col>
      <xdr:colOff>50800</xdr:colOff>
      <xdr:row>96</xdr:row>
      <xdr:rowOff>40351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348244"/>
          <a:ext cx="889000" cy="1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40351</xdr:rowOff>
    </xdr:from>
    <xdr:to>
      <xdr:col>76</xdr:col>
      <xdr:colOff>114300</xdr:colOff>
      <xdr:row>98</xdr:row>
      <xdr:rowOff>19118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499551"/>
          <a:ext cx="889000" cy="32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19118</xdr:rowOff>
    </xdr:from>
    <xdr:to>
      <xdr:col>71</xdr:col>
      <xdr:colOff>177800</xdr:colOff>
      <xdr:row>98</xdr:row>
      <xdr:rowOff>56083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821218"/>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29364</xdr:rowOff>
    </xdr:from>
    <xdr:to>
      <xdr:col>85</xdr:col>
      <xdr:colOff>177800</xdr:colOff>
      <xdr:row>96</xdr:row>
      <xdr:rowOff>130964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4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52241</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33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9694</xdr:rowOff>
    </xdr:from>
    <xdr:to>
      <xdr:col>81</xdr:col>
      <xdr:colOff>101600</xdr:colOff>
      <xdr:row>95</xdr:row>
      <xdr:rowOff>111294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2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127821</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181795" y="1607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161001</xdr:rowOff>
    </xdr:from>
    <xdr:to>
      <xdr:col>76</xdr:col>
      <xdr:colOff>165100</xdr:colOff>
      <xdr:row>96</xdr:row>
      <xdr:rowOff>91151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44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107678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2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139768</xdr:rowOff>
    </xdr:from>
    <xdr:to>
      <xdr:col>72</xdr:col>
      <xdr:colOff>38100</xdr:colOff>
      <xdr:row>98</xdr:row>
      <xdr:rowOff>69918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7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61045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8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5283</xdr:rowOff>
    </xdr:from>
    <xdr:to>
      <xdr:col>67</xdr:col>
      <xdr:colOff>101600</xdr:colOff>
      <xdr:row>98</xdr:row>
      <xdr:rowOff>106883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98010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9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20600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36150"/>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20600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36150"/>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141250</xdr:rowOff>
    </xdr:from>
    <xdr:to>
      <xdr:col>107</xdr:col>
      <xdr:colOff>101600</xdr:colOff>
      <xdr:row>59</xdr:row>
      <xdr:rowOff>71400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62527</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78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10378</xdr:rowOff>
    </xdr:from>
    <xdr:to>
      <xdr:col>116</xdr:col>
      <xdr:colOff>63500</xdr:colOff>
      <xdr:row>76</xdr:row>
      <xdr:rowOff>15847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40578"/>
          <a:ext cx="8382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15847</xdr:rowOff>
    </xdr:from>
    <xdr:to>
      <xdr:col>111</xdr:col>
      <xdr:colOff>177800</xdr:colOff>
      <xdr:row>76</xdr:row>
      <xdr:rowOff>32862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046047"/>
          <a:ext cx="88900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28715</xdr:rowOff>
    </xdr:from>
    <xdr:to>
      <xdr:col>107</xdr:col>
      <xdr:colOff>50800</xdr:colOff>
      <xdr:row>76</xdr:row>
      <xdr:rowOff>32862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058915"/>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28715</xdr:rowOff>
    </xdr:from>
    <xdr:to>
      <xdr:col>102</xdr:col>
      <xdr:colOff>114300</xdr:colOff>
      <xdr:row>76</xdr:row>
      <xdr:rowOff>73634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058915"/>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131028</xdr:rowOff>
    </xdr:from>
    <xdr:to>
      <xdr:col>116</xdr:col>
      <xdr:colOff>114300</xdr:colOff>
      <xdr:row>76</xdr:row>
      <xdr:rowOff>61178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109455</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9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136498</xdr:rowOff>
    </xdr:from>
    <xdr:to>
      <xdr:col>112</xdr:col>
      <xdr:colOff>38100</xdr:colOff>
      <xdr:row>76</xdr:row>
      <xdr:rowOff>66647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95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57774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08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153512</xdr:rowOff>
    </xdr:from>
    <xdr:to>
      <xdr:col>107</xdr:col>
      <xdr:colOff>101600</xdr:colOff>
      <xdr:row>76</xdr:row>
      <xdr:rowOff>83662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74789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1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149365</xdr:rowOff>
    </xdr:from>
    <xdr:to>
      <xdr:col>102</xdr:col>
      <xdr:colOff>165100</xdr:colOff>
      <xdr:row>76</xdr:row>
      <xdr:rowOff>79515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70642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22834</xdr:rowOff>
    </xdr:from>
    <xdr:to>
      <xdr:col>98</xdr:col>
      <xdr:colOff>38100</xdr:colOff>
      <xdr:row>76</xdr:row>
      <xdr:rowOff>124434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115561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定員適正化計画に基づき削減を進めた結果、類似団体や県平均を下回っているが、会計年度任用職員は増加している状況である。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合計特殊出生率</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）全国９位であり、類似団体内では、子どもの割合が高く、私立保育園に対する負担金、児童手当、</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歳以下の医療費無償化等が平均を上回る要因である。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橋りょう長寿命化（木綿葉大橋）に約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千万円支出したことが増加の要因である。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令和２年７月豪雨災害及び令和４年台風１４号により、公共土木施設（道路・河川・橋梁）、農地及び農業用施設（林道等）が被災したことから一時的に増加している。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積立金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普通交付税・特別交付税（連年災分）・ふるさと納税額が増となったことから、各基金へ積立てた。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10,282
10,214
85.04
8,841,191
8,467,662
246,804
3,576,431
5,565,209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55118</xdr:rowOff>
    </xdr:from>
    <xdr:to>
      <xdr:col>24</xdr:col>
      <xdr:colOff>63500</xdr:colOff>
      <xdr:row>36</xdr:row>
      <xdr:rowOff>84999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27318"/>
          <a:ext cx="8382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84999</xdr:rowOff>
    </xdr:from>
    <xdr:to>
      <xdr:col>19</xdr:col>
      <xdr:colOff>177800</xdr:colOff>
      <xdr:row>36</xdr:row>
      <xdr:rowOff>129413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57199"/>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129413</xdr:rowOff>
    </xdr:from>
    <xdr:to>
      <xdr:col>15</xdr:col>
      <xdr:colOff>50800</xdr:colOff>
      <xdr:row>36</xdr:row>
      <xdr:rowOff>165662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01613"/>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115697</xdr:rowOff>
    </xdr:from>
    <xdr:to>
      <xdr:col>10</xdr:col>
      <xdr:colOff>114300</xdr:colOff>
      <xdr:row>36</xdr:row>
      <xdr:rowOff>165662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87897"/>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4318</xdr:rowOff>
    </xdr:from>
    <xdr:to>
      <xdr:col>24</xdr:col>
      <xdr:colOff>114300</xdr:colOff>
      <xdr:row>36</xdr:row>
      <xdr:rowOff>105918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27195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34199</xdr:rowOff>
    </xdr:from>
    <xdr:to>
      <xdr:col>20</xdr:col>
      <xdr:colOff>38100</xdr:colOff>
      <xdr:row>36</xdr:row>
      <xdr:rowOff>135799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152326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8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78613</xdr:rowOff>
    </xdr:from>
    <xdr:to>
      <xdr:col>15</xdr:col>
      <xdr:colOff>101600</xdr:colOff>
      <xdr:row>37</xdr:row>
      <xdr:rowOff>8763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25290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114862</xdr:rowOff>
    </xdr:from>
    <xdr:to>
      <xdr:col>10</xdr:col>
      <xdr:colOff>165100</xdr:colOff>
      <xdr:row>37</xdr:row>
      <xdr:rowOff>45012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36139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7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64897</xdr:rowOff>
    </xdr:from>
    <xdr:to>
      <xdr:col>6</xdr:col>
      <xdr:colOff>38100</xdr:colOff>
      <xdr:row>36</xdr:row>
      <xdr:rowOff>166497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11574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149423</xdr:rowOff>
    </xdr:from>
    <xdr:to>
      <xdr:col>24</xdr:col>
      <xdr:colOff>63500</xdr:colOff>
      <xdr:row>55</xdr:row>
      <xdr:rowOff>127915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407723"/>
          <a:ext cx="838200" cy="14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74431</xdr:rowOff>
    </xdr:from>
    <xdr:to>
      <xdr:col>19</xdr:col>
      <xdr:colOff>177800</xdr:colOff>
      <xdr:row>54</xdr:row>
      <xdr:rowOff>149423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161281"/>
          <a:ext cx="889000" cy="24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74431</xdr:rowOff>
    </xdr:from>
    <xdr:to>
      <xdr:col>15</xdr:col>
      <xdr:colOff>50800</xdr:colOff>
      <xdr:row>57</xdr:row>
      <xdr:rowOff>46664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161281"/>
          <a:ext cx="889000" cy="65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46664</xdr:rowOff>
    </xdr:from>
    <xdr:to>
      <xdr:col>10</xdr:col>
      <xdr:colOff>114300</xdr:colOff>
      <xdr:row>57</xdr:row>
      <xdr:rowOff>88737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19314"/>
          <a:ext cx="889000" cy="4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77115</xdr:rowOff>
    </xdr:from>
    <xdr:to>
      <xdr:col>24</xdr:col>
      <xdr:colOff>114300</xdr:colOff>
      <xdr:row>56</xdr:row>
      <xdr:rowOff>7265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99992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5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98623</xdr:rowOff>
    </xdr:from>
    <xdr:to>
      <xdr:col>20</xdr:col>
      <xdr:colOff>38100</xdr:colOff>
      <xdr:row>55</xdr:row>
      <xdr:rowOff>28773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45300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3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23631</xdr:rowOff>
    </xdr:from>
    <xdr:to>
      <xdr:col>15</xdr:col>
      <xdr:colOff>101600</xdr:colOff>
      <xdr:row>53</xdr:row>
      <xdr:rowOff>125231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1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141758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167314</xdr:rowOff>
    </xdr:from>
    <xdr:to>
      <xdr:col>10</xdr:col>
      <xdr:colOff>165100</xdr:colOff>
      <xdr:row>57</xdr:row>
      <xdr:rowOff>97464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88591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37937</xdr:rowOff>
    </xdr:from>
    <xdr:to>
      <xdr:col>6</xdr:col>
      <xdr:colOff>38100</xdr:colOff>
      <xdr:row>57</xdr:row>
      <xdr:rowOff>139537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130664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0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62205</xdr:rowOff>
    </xdr:from>
    <xdr:to>
      <xdr:col>24</xdr:col>
      <xdr:colOff>63500</xdr:colOff>
      <xdr:row>73</xdr:row>
      <xdr:rowOff>44641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06605"/>
          <a:ext cx="838200" cy="1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73703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2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62205</xdr:rowOff>
    </xdr:from>
    <xdr:to>
      <xdr:col>19</xdr:col>
      <xdr:colOff>177800</xdr:colOff>
      <xdr:row>74</xdr:row>
      <xdr:rowOff>51041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06605"/>
          <a:ext cx="889000" cy="33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51041</xdr:rowOff>
    </xdr:from>
    <xdr:to>
      <xdr:col>15</xdr:col>
      <xdr:colOff>50800</xdr:colOff>
      <xdr:row>74</xdr:row>
      <xdr:rowOff>104254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38341"/>
          <a:ext cx="889000" cy="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81394</xdr:rowOff>
    </xdr:from>
    <xdr:to>
      <xdr:col>10</xdr:col>
      <xdr:colOff>114300</xdr:colOff>
      <xdr:row>74</xdr:row>
      <xdr:rowOff>104254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597244"/>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42232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4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0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165291</xdr:rowOff>
    </xdr:from>
    <xdr:to>
      <xdr:col>24</xdr:col>
      <xdr:colOff>114300</xdr:colOff>
      <xdr:row>73</xdr:row>
      <xdr:rowOff>95441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16718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6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11405</xdr:rowOff>
    </xdr:from>
    <xdr:to>
      <xdr:col>20</xdr:col>
      <xdr:colOff>38100</xdr:colOff>
      <xdr:row>72</xdr:row>
      <xdr:rowOff>113005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3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129532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3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241</xdr:rowOff>
    </xdr:from>
    <xdr:to>
      <xdr:col>15</xdr:col>
      <xdr:colOff>101600</xdr:colOff>
      <xdr:row>74</xdr:row>
      <xdr:rowOff>101841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118368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6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53454</xdr:rowOff>
    </xdr:from>
    <xdr:to>
      <xdr:col>10</xdr:col>
      <xdr:colOff>165100</xdr:colOff>
      <xdr:row>74</xdr:row>
      <xdr:rowOff>155054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1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30594</xdr:rowOff>
    </xdr:from>
    <xdr:to>
      <xdr:col>6</xdr:col>
      <xdr:colOff>38100</xdr:colOff>
      <xdr:row>73</xdr:row>
      <xdr:rowOff>132194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5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148721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32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55714</xdr:rowOff>
    </xdr:from>
    <xdr:to>
      <xdr:col>24</xdr:col>
      <xdr:colOff>63500</xdr:colOff>
      <xdr:row>98</xdr:row>
      <xdr:rowOff>13932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14914"/>
          <a:ext cx="838200" cy="30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55714</xdr:rowOff>
    </xdr:from>
    <xdr:to>
      <xdr:col>19</xdr:col>
      <xdr:colOff>177800</xdr:colOff>
      <xdr:row>97</xdr:row>
      <xdr:rowOff>82042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14914"/>
          <a:ext cx="889000" cy="19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82042</xdr:rowOff>
    </xdr:from>
    <xdr:to>
      <xdr:col>15</xdr:col>
      <xdr:colOff>50800</xdr:colOff>
      <xdr:row>98</xdr:row>
      <xdr:rowOff>47777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12692"/>
          <a:ext cx="889000" cy="1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47777</xdr:rowOff>
    </xdr:from>
    <xdr:to>
      <xdr:col>10</xdr:col>
      <xdr:colOff>114300</xdr:colOff>
      <xdr:row>98</xdr:row>
      <xdr:rowOff>115608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49877"/>
          <a:ext cx="889000" cy="6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134582</xdr:rowOff>
    </xdr:from>
    <xdr:to>
      <xdr:col>24</xdr:col>
      <xdr:colOff>114300</xdr:colOff>
      <xdr:row>98</xdr:row>
      <xdr:rowOff>64732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113009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4914</xdr:rowOff>
    </xdr:from>
    <xdr:to>
      <xdr:col>20</xdr:col>
      <xdr:colOff>38100</xdr:colOff>
      <xdr:row>96</xdr:row>
      <xdr:rowOff>106514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6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123041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3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31242</xdr:rowOff>
    </xdr:from>
    <xdr:to>
      <xdr:col>15</xdr:col>
      <xdr:colOff>101600</xdr:colOff>
      <xdr:row>97</xdr:row>
      <xdr:rowOff>132842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149369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168427</xdr:rowOff>
    </xdr:from>
    <xdr:to>
      <xdr:col>10</xdr:col>
      <xdr:colOff>165100</xdr:colOff>
      <xdr:row>98</xdr:row>
      <xdr:rowOff>98577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89704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64808</xdr:rowOff>
    </xdr:from>
    <xdr:to>
      <xdr:col>6</xdr:col>
      <xdr:colOff>38100</xdr:colOff>
      <xdr:row>98</xdr:row>
      <xdr:rowOff>166408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157535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5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138329</xdr:rowOff>
    </xdr:from>
    <xdr:to>
      <xdr:col>55</xdr:col>
      <xdr:colOff>0</xdr:colOff>
      <xdr:row>38</xdr:row>
      <xdr:rowOff>138329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105867</xdr:rowOff>
    </xdr:from>
    <xdr:to>
      <xdr:col>50</xdr:col>
      <xdr:colOff>114300</xdr:colOff>
      <xdr:row>38</xdr:row>
      <xdr:rowOff>138329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20967"/>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65634</xdr:rowOff>
    </xdr:from>
    <xdr:to>
      <xdr:col>45</xdr:col>
      <xdr:colOff>177800</xdr:colOff>
      <xdr:row>38</xdr:row>
      <xdr:rowOff>105867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80734"/>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65634</xdr:rowOff>
    </xdr:from>
    <xdr:to>
      <xdr:col>41</xdr:col>
      <xdr:colOff>50800</xdr:colOff>
      <xdr:row>38</xdr:row>
      <xdr:rowOff>138329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80734"/>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2456</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87529</xdr:rowOff>
    </xdr:from>
    <xdr:to>
      <xdr:col>50</xdr:col>
      <xdr:colOff>165100</xdr:colOff>
      <xdr:row>39</xdr:row>
      <xdr:rowOff>17679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8806</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55067</xdr:rowOff>
    </xdr:from>
    <xdr:to>
      <xdr:col>46</xdr:col>
      <xdr:colOff>38100</xdr:colOff>
      <xdr:row>38</xdr:row>
      <xdr:rowOff>156667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147794</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662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14834</xdr:rowOff>
    </xdr:from>
    <xdr:to>
      <xdr:col>41</xdr:col>
      <xdr:colOff>101600</xdr:colOff>
      <xdr:row>38</xdr:row>
      <xdr:rowOff>116434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107561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2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87529</xdr:rowOff>
    </xdr:from>
    <xdr:to>
      <xdr:col>36</xdr:col>
      <xdr:colOff>165100</xdr:colOff>
      <xdr:row>39</xdr:row>
      <xdr:rowOff>17679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8806</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19380</xdr:rowOff>
    </xdr:from>
    <xdr:to>
      <xdr:col>55</xdr:col>
      <xdr:colOff>0</xdr:colOff>
      <xdr:row>55</xdr:row>
      <xdr:rowOff>146124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277680"/>
          <a:ext cx="838200" cy="29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19380</xdr:rowOff>
    </xdr:from>
    <xdr:to>
      <xdr:col>50</xdr:col>
      <xdr:colOff>114300</xdr:colOff>
      <xdr:row>55</xdr:row>
      <xdr:rowOff>158925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277680"/>
          <a:ext cx="889000" cy="3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158925</xdr:rowOff>
    </xdr:from>
    <xdr:to>
      <xdr:col>45</xdr:col>
      <xdr:colOff>177800</xdr:colOff>
      <xdr:row>57</xdr:row>
      <xdr:rowOff>88250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588675"/>
          <a:ext cx="889000" cy="2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88250</xdr:rowOff>
    </xdr:from>
    <xdr:to>
      <xdr:col>41</xdr:col>
      <xdr:colOff>50800</xdr:colOff>
      <xdr:row>57</xdr:row>
      <xdr:rowOff>113929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60900"/>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95324</xdr:rowOff>
    </xdr:from>
    <xdr:to>
      <xdr:col>55</xdr:col>
      <xdr:colOff>50800</xdr:colOff>
      <xdr:row>56</xdr:row>
      <xdr:rowOff>25474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2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118201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7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140030</xdr:rowOff>
    </xdr:from>
    <xdr:to>
      <xdr:col>50</xdr:col>
      <xdr:colOff>165100</xdr:colOff>
      <xdr:row>54</xdr:row>
      <xdr:rowOff>70180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86707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00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108125</xdr:rowOff>
    </xdr:from>
    <xdr:to>
      <xdr:col>46</xdr:col>
      <xdr:colOff>38100</xdr:colOff>
      <xdr:row>56</xdr:row>
      <xdr:rowOff>38275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54802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31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37450</xdr:rowOff>
    </xdr:from>
    <xdr:to>
      <xdr:col>41</xdr:col>
      <xdr:colOff>101600</xdr:colOff>
      <xdr:row>57</xdr:row>
      <xdr:rowOff>139050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1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155577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58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63129</xdr:rowOff>
    </xdr:from>
    <xdr:to>
      <xdr:col>36</xdr:col>
      <xdr:colOff>165100</xdr:colOff>
      <xdr:row>57</xdr:row>
      <xdr:rowOff>164729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155856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2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48195</xdr:rowOff>
    </xdr:from>
    <xdr:to>
      <xdr:col>55</xdr:col>
      <xdr:colOff>0</xdr:colOff>
      <xdr:row>75</xdr:row>
      <xdr:rowOff>55330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564045"/>
          <a:ext cx="838200" cy="35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151408</xdr:rowOff>
    </xdr:from>
    <xdr:to>
      <xdr:col>50</xdr:col>
      <xdr:colOff>114300</xdr:colOff>
      <xdr:row>75</xdr:row>
      <xdr:rowOff>55330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495808"/>
          <a:ext cx="889000" cy="4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151408</xdr:rowOff>
    </xdr:from>
    <xdr:to>
      <xdr:col>45</xdr:col>
      <xdr:colOff>177800</xdr:colOff>
      <xdr:row>76</xdr:row>
      <xdr:rowOff>134099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495808"/>
          <a:ext cx="889000" cy="66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134099</xdr:rowOff>
    </xdr:from>
    <xdr:to>
      <xdr:col>41</xdr:col>
      <xdr:colOff>50800</xdr:colOff>
      <xdr:row>77</xdr:row>
      <xdr:rowOff>158086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164299"/>
          <a:ext cx="889000" cy="19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168845</xdr:rowOff>
    </xdr:from>
    <xdr:to>
      <xdr:col>55</xdr:col>
      <xdr:colOff>50800</xdr:colOff>
      <xdr:row>73</xdr:row>
      <xdr:rowOff>98995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5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20272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36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4530</xdr:rowOff>
    </xdr:from>
    <xdr:to>
      <xdr:col>50</xdr:col>
      <xdr:colOff>165100</xdr:colOff>
      <xdr:row>75</xdr:row>
      <xdr:rowOff>106130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86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122657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6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100608</xdr:rowOff>
    </xdr:from>
    <xdr:to>
      <xdr:col>46</xdr:col>
      <xdr:colOff>38100</xdr:colOff>
      <xdr:row>73</xdr:row>
      <xdr:rowOff>30758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44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47285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2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83299</xdr:rowOff>
    </xdr:from>
    <xdr:to>
      <xdr:col>41</xdr:col>
      <xdr:colOff>101600</xdr:colOff>
      <xdr:row>77</xdr:row>
      <xdr:rowOff>13449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29977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88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107286</xdr:rowOff>
    </xdr:from>
    <xdr:to>
      <xdr:col>36</xdr:col>
      <xdr:colOff>165100</xdr:colOff>
      <xdr:row>78</xdr:row>
      <xdr:rowOff>37436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53963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105166</xdr:rowOff>
    </xdr:from>
    <xdr:to>
      <xdr:col>55</xdr:col>
      <xdr:colOff>0</xdr:colOff>
      <xdr:row>97</xdr:row>
      <xdr:rowOff>119236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64366"/>
          <a:ext cx="838200" cy="18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6280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36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119236</xdr:rowOff>
    </xdr:from>
    <xdr:to>
      <xdr:col>50</xdr:col>
      <xdr:colOff>114300</xdr:colOff>
      <xdr:row>97</xdr:row>
      <xdr:rowOff>120517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49886"/>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120517</xdr:rowOff>
    </xdr:from>
    <xdr:to>
      <xdr:col>45</xdr:col>
      <xdr:colOff>177800</xdr:colOff>
      <xdr:row>98</xdr:row>
      <xdr:rowOff>38250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51167"/>
          <a:ext cx="889000" cy="8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8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36182</xdr:rowOff>
    </xdr:from>
    <xdr:to>
      <xdr:col>41</xdr:col>
      <xdr:colOff>50800</xdr:colOff>
      <xdr:row>98</xdr:row>
      <xdr:rowOff>38250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38282"/>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54366</xdr:rowOff>
    </xdr:from>
    <xdr:to>
      <xdr:col>55</xdr:col>
      <xdr:colOff>50800</xdr:colOff>
      <xdr:row>96</xdr:row>
      <xdr:rowOff>155966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77243</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6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68436</xdr:rowOff>
    </xdr:from>
    <xdr:to>
      <xdr:col>50</xdr:col>
      <xdr:colOff>165100</xdr:colOff>
      <xdr:row>97</xdr:row>
      <xdr:rowOff>170036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161163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69717</xdr:rowOff>
    </xdr:from>
    <xdr:to>
      <xdr:col>46</xdr:col>
      <xdr:colOff>38100</xdr:colOff>
      <xdr:row>97</xdr:row>
      <xdr:rowOff>171317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0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47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158900</xdr:rowOff>
    </xdr:from>
    <xdr:to>
      <xdr:col>41</xdr:col>
      <xdr:colOff>101600</xdr:colOff>
      <xdr:row>98</xdr:row>
      <xdr:rowOff>89050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80177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156832</xdr:rowOff>
    </xdr:from>
    <xdr:to>
      <xdr:col>36</xdr:col>
      <xdr:colOff>165100</xdr:colOff>
      <xdr:row>98</xdr:row>
      <xdr:rowOff>86982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35096</xdr:rowOff>
    </xdr:from>
    <xdr:to>
      <xdr:col>85</xdr:col>
      <xdr:colOff>127000</xdr:colOff>
      <xdr:row>38</xdr:row>
      <xdr:rowOff>127622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50196"/>
          <a:ext cx="838200" cy="9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35096</xdr:rowOff>
    </xdr:from>
    <xdr:to>
      <xdr:col>81</xdr:col>
      <xdr:colOff>50800</xdr:colOff>
      <xdr:row>39</xdr:row>
      <xdr:rowOff>18561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50196"/>
          <a:ext cx="889000" cy="1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132728</xdr:rowOff>
    </xdr:from>
    <xdr:to>
      <xdr:col>76</xdr:col>
      <xdr:colOff>114300</xdr:colOff>
      <xdr:row>39</xdr:row>
      <xdr:rowOff>18561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47828"/>
          <a:ext cx="889000" cy="5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128365</xdr:rowOff>
    </xdr:from>
    <xdr:to>
      <xdr:col>71</xdr:col>
      <xdr:colOff>177800</xdr:colOff>
      <xdr:row>38</xdr:row>
      <xdr:rowOff>132728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43465"/>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76822</xdr:rowOff>
    </xdr:from>
    <xdr:to>
      <xdr:col>85</xdr:col>
      <xdr:colOff>177800</xdr:colOff>
      <xdr:row>39</xdr:row>
      <xdr:rowOff>6972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55249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7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155746</xdr:rowOff>
    </xdr:from>
    <xdr:to>
      <xdr:col>81</xdr:col>
      <xdr:colOff>101600</xdr:colOff>
      <xdr:row>38</xdr:row>
      <xdr:rowOff>85896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102423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27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139211</xdr:rowOff>
    </xdr:from>
    <xdr:to>
      <xdr:col>76</xdr:col>
      <xdr:colOff>165100</xdr:colOff>
      <xdr:row>39</xdr:row>
      <xdr:rowOff>69361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60488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4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81928</xdr:rowOff>
    </xdr:from>
    <xdr:to>
      <xdr:col>72</xdr:col>
      <xdr:colOff>38100</xdr:colOff>
      <xdr:row>39</xdr:row>
      <xdr:rowOff>12078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9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3205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8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77565</xdr:rowOff>
    </xdr:from>
    <xdr:to>
      <xdr:col>67</xdr:col>
      <xdr:colOff>101600</xdr:colOff>
      <xdr:row>39</xdr:row>
      <xdr:rowOff>7715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170292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90382</xdr:rowOff>
    </xdr:from>
    <xdr:to>
      <xdr:col>85</xdr:col>
      <xdr:colOff>127000</xdr:colOff>
      <xdr:row>57</xdr:row>
      <xdr:rowOff>105973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63032"/>
          <a:ext cx="8382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88270</xdr:rowOff>
    </xdr:from>
    <xdr:to>
      <xdr:col>81</xdr:col>
      <xdr:colOff>50800</xdr:colOff>
      <xdr:row>57</xdr:row>
      <xdr:rowOff>105973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60920"/>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88270</xdr:rowOff>
    </xdr:from>
    <xdr:to>
      <xdr:col>76</xdr:col>
      <xdr:colOff>114300</xdr:colOff>
      <xdr:row>57</xdr:row>
      <xdr:rowOff>139014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60920"/>
          <a:ext cx="889000" cy="5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130428</xdr:rowOff>
    </xdr:from>
    <xdr:to>
      <xdr:col>71</xdr:col>
      <xdr:colOff>177800</xdr:colOff>
      <xdr:row>57</xdr:row>
      <xdr:rowOff>139014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03078"/>
          <a:ext cx="8890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39582</xdr:rowOff>
    </xdr:from>
    <xdr:to>
      <xdr:col>85</xdr:col>
      <xdr:colOff>177800</xdr:colOff>
      <xdr:row>57</xdr:row>
      <xdr:rowOff>141182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125959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55173</xdr:rowOff>
    </xdr:from>
    <xdr:to>
      <xdr:col>81</xdr:col>
      <xdr:colOff>101600</xdr:colOff>
      <xdr:row>57</xdr:row>
      <xdr:rowOff>156773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2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147900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2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37470</xdr:rowOff>
    </xdr:from>
    <xdr:to>
      <xdr:col>76</xdr:col>
      <xdr:colOff>165100</xdr:colOff>
      <xdr:row>57</xdr:row>
      <xdr:rowOff>139070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130197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0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88214</xdr:rowOff>
    </xdr:from>
    <xdr:to>
      <xdr:col>72</xdr:col>
      <xdr:colOff>38100</xdr:colOff>
      <xdr:row>58</xdr:row>
      <xdr:rowOff>18364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9491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5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79628</xdr:rowOff>
    </xdr:from>
    <xdr:to>
      <xdr:col>67</xdr:col>
      <xdr:colOff>101600</xdr:colOff>
      <xdr:row>58</xdr:row>
      <xdr:rowOff>9778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4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134713</xdr:rowOff>
    </xdr:from>
    <xdr:to>
      <xdr:col>85</xdr:col>
      <xdr:colOff>127000</xdr:colOff>
      <xdr:row>78</xdr:row>
      <xdr:rowOff>166419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07813"/>
          <a:ext cx="838200" cy="3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38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134713</xdr:rowOff>
    </xdr:from>
    <xdr:to>
      <xdr:col>81</xdr:col>
      <xdr:colOff>50800</xdr:colOff>
      <xdr:row>79</xdr:row>
      <xdr:rowOff>23205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07813"/>
          <a:ext cx="889000" cy="5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110151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65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23205</xdr:rowOff>
    </xdr:from>
    <xdr:to>
      <xdr:col>76</xdr:col>
      <xdr:colOff>114300</xdr:colOff>
      <xdr:row>79</xdr:row>
      <xdr:rowOff>79654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67755"/>
          <a:ext cx="889000" cy="5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79654</xdr:rowOff>
    </xdr:from>
    <xdr:to>
      <xdr:col>71</xdr:col>
      <xdr:colOff>177800</xdr:colOff>
      <xdr:row>79</xdr:row>
      <xdr:rowOff>88184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24204"/>
          <a:ext cx="8890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115619</xdr:rowOff>
    </xdr:from>
    <xdr:to>
      <xdr:col>85</xdr:col>
      <xdr:colOff>177800</xdr:colOff>
      <xdr:row>79</xdr:row>
      <xdr:rowOff>45769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74996</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83913</xdr:rowOff>
    </xdr:from>
    <xdr:to>
      <xdr:col>81</xdr:col>
      <xdr:colOff>101600</xdr:colOff>
      <xdr:row>79</xdr:row>
      <xdr:rowOff>14063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30590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2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143855</xdr:rowOff>
    </xdr:from>
    <xdr:to>
      <xdr:col>76</xdr:col>
      <xdr:colOff>165100</xdr:colOff>
      <xdr:row>79</xdr:row>
      <xdr:rowOff>74005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90532</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2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28854</xdr:rowOff>
    </xdr:from>
    <xdr:to>
      <xdr:col>72</xdr:col>
      <xdr:colOff>38100</xdr:colOff>
      <xdr:row>79</xdr:row>
      <xdr:rowOff>130454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121581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6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37384</xdr:rowOff>
    </xdr:from>
    <xdr:to>
      <xdr:col>67</xdr:col>
      <xdr:colOff>101600</xdr:colOff>
      <xdr:row>79</xdr:row>
      <xdr:rowOff>138984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130111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7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47665</xdr:rowOff>
    </xdr:from>
    <xdr:to>
      <xdr:col>85</xdr:col>
      <xdr:colOff>127000</xdr:colOff>
      <xdr:row>97</xdr:row>
      <xdr:rowOff>75090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78315"/>
          <a:ext cx="838200" cy="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75090</xdr:rowOff>
    </xdr:from>
    <xdr:to>
      <xdr:col>81</xdr:col>
      <xdr:colOff>50800</xdr:colOff>
      <xdr:row>97</xdr:row>
      <xdr:rowOff>85903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05740"/>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77322</xdr:rowOff>
    </xdr:from>
    <xdr:to>
      <xdr:col>76</xdr:col>
      <xdr:colOff>114300</xdr:colOff>
      <xdr:row>97</xdr:row>
      <xdr:rowOff>85903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07972"/>
          <a:ext cx="8890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65337</xdr:rowOff>
    </xdr:from>
    <xdr:to>
      <xdr:col>71</xdr:col>
      <xdr:colOff>177800</xdr:colOff>
      <xdr:row>97</xdr:row>
      <xdr:rowOff>77322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95987"/>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168315</xdr:rowOff>
    </xdr:from>
    <xdr:to>
      <xdr:col>85</xdr:col>
      <xdr:colOff>177800</xdr:colOff>
      <xdr:row>97</xdr:row>
      <xdr:rowOff>98465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146742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0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24290</xdr:rowOff>
    </xdr:from>
    <xdr:to>
      <xdr:col>81</xdr:col>
      <xdr:colOff>101600</xdr:colOff>
      <xdr:row>97</xdr:row>
      <xdr:rowOff>125890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117017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4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35103</xdr:rowOff>
    </xdr:from>
    <xdr:to>
      <xdr:col>76</xdr:col>
      <xdr:colOff>165100</xdr:colOff>
      <xdr:row>97</xdr:row>
      <xdr:rowOff>136703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127830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26522</xdr:rowOff>
    </xdr:from>
    <xdr:to>
      <xdr:col>72</xdr:col>
      <xdr:colOff>38100</xdr:colOff>
      <xdr:row>97</xdr:row>
      <xdr:rowOff>128122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119249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4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14537</xdr:rowOff>
    </xdr:from>
    <xdr:to>
      <xdr:col>67</xdr:col>
      <xdr:colOff>101600</xdr:colOff>
      <xdr:row>97</xdr:row>
      <xdr:rowOff>116137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107264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住民一人当たり約</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万円から約</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万円へ減少しているが、要因として、前年度において錦ネット通信事業（宅内機器交換）を行ったこと及び基金積立額の減少によるものである。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住民一人当たり約</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万円から約</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万円へ減少しているが、要因として、前年度は子育て世帯への臨時特別給付金（１０万円）事業及び住民税非課税世帯臨時特別給付金を行ったためである。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住民一人当たり約</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万円から約</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万円へ減少しているが、要因として、前年度は災害廃棄物処理事業（繰越事業）及び災害廃棄物仮置場管理運営委託を行ったためである。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住民一人当たり約</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万円から約</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万円へ減少しているが、要因として、前年度は、国産農畜産物供給力強靭化対策事業（茶工場）及び畜産酪農収益力強化等特別対策事業を行ったためである。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住民一人当たり約</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万円から約</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万円へ増加しているが、要因として、全世帯商品券配布事業（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回分）を行ったためである。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住民一人当たり約</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万円から約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万円へ減少しているが、要因として令和２年７月豪雨災害復旧（公共土木施設及び農業施設等）の事業進捗によるものである。（繰越事業含む。）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財政調整基金残高は、標準財政規模比で</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％前半台で推移している。</a:t>
          </a:r>
        </a:p>
        <a:p>
          <a:r>
            <a:rPr kumimoji="1" lang="ja-JP" altLang="en-US" sz="1400">
              <a:latin typeface="ＭＳ ゴシック" pitchFamily="49" charset="-128"/>
              <a:ea typeface="ＭＳ ゴシック" pitchFamily="49" charset="-128"/>
            </a:rPr>
            <a:t>実質収支比率は、目安といわれる概ね</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％程度の範囲で推移している。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年度において、当年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月から簡易水道事業が水道（統合水道）事業に移行し、法適用企業になりその際に水道料金を引き上げたものの資金不足が生じた。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年度以降は、すべての会計が赤字を計上しておらず、連結実質赤字は生じていない。</a:t>
          </a:r>
        </a:p>
        <a:p>
          <a:r>
            <a:rPr kumimoji="1" lang="ja-JP" altLang="en-US" sz="1400">
              <a:latin typeface="ＭＳ ゴシック" pitchFamily="49" charset="-128"/>
              <a:ea typeface="ＭＳ ゴシック" pitchFamily="49" charset="-128"/>
            </a:rPr>
            <a:t>　公営企業会計（上下水道）においては、基準外繰出しが続いている状況であることから、令和３年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月に料金改定（値上げ）を行った。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8841191</v>
      </c>
      <c r="BO4" s="371"/>
      <c r="BP4" s="371"/>
      <c r="BQ4" s="371"/>
      <c r="BR4" s="371"/>
      <c r="BS4" s="371"/>
      <c r="BT4" s="371"/>
      <c r="BU4" s="372"/>
      <c r="BV4" s="370">
        <v>9419220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6.9</v>
      </c>
      <c r="CU4" s="377"/>
      <c r="CV4" s="377"/>
      <c r="CW4" s="377"/>
      <c r="CX4" s="377"/>
      <c r="CY4" s="377"/>
      <c r="CZ4" s="377"/>
      <c r="DA4" s="378"/>
      <c r="DB4" s="376">
        <v>5.5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8467662</v>
      </c>
      <c r="BO5" s="439"/>
      <c r="BP5" s="439"/>
      <c r="BQ5" s="439"/>
      <c r="BR5" s="439"/>
      <c r="BS5" s="439"/>
      <c r="BT5" s="439"/>
      <c r="BU5" s="440"/>
      <c r="BV5" s="438">
        <v>9093191</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79.400000000000006</v>
      </c>
      <c r="CU5" s="405"/>
      <c r="CV5" s="405"/>
      <c r="CW5" s="405"/>
      <c r="CX5" s="405"/>
      <c r="CY5" s="405"/>
      <c r="CZ5" s="405"/>
      <c r="DA5" s="406"/>
      <c r="DB5" s="404">
        <v>81.2</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373529</v>
      </c>
      <c r="BO6" s="439"/>
      <c r="BP6" s="439"/>
      <c r="BQ6" s="439"/>
      <c r="BR6" s="439"/>
      <c r="BS6" s="439"/>
      <c r="BT6" s="439"/>
      <c r="BU6" s="440"/>
      <c r="BV6" s="438">
        <v>326029</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80.400000000000006</v>
      </c>
      <c r="CU6" s="445"/>
      <c r="CV6" s="445"/>
      <c r="CW6" s="445"/>
      <c r="CX6" s="445"/>
      <c r="CY6" s="445"/>
      <c r="CZ6" s="445"/>
      <c r="DA6" s="446"/>
      <c r="DB6" s="444">
        <v>83.8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95</v>
      </c>
      <c r="AV7" s="434"/>
      <c r="AW7" s="434"/>
      <c r="AX7" s="434"/>
      <c r="AY7" s="435" t="s">
        <v>106</v>
      </c>
      <c r="AZ7" s="436"/>
      <c r="BA7" s="436"/>
      <c r="BB7" s="436"/>
      <c r="BC7" s="436"/>
      <c r="BD7" s="436"/>
      <c r="BE7" s="436"/>
      <c r="BF7" s="436"/>
      <c r="BG7" s="436"/>
      <c r="BH7" s="436"/>
      <c r="BI7" s="436"/>
      <c r="BJ7" s="436"/>
      <c r="BK7" s="436"/>
      <c r="BL7" s="436"/>
      <c r="BM7" s="437"/>
      <c r="BN7" s="438">
        <v>126725</v>
      </c>
      <c r="BO7" s="439"/>
      <c r="BP7" s="439"/>
      <c r="BQ7" s="439"/>
      <c r="BR7" s="439"/>
      <c r="BS7" s="439"/>
      <c r="BT7" s="439"/>
      <c r="BU7" s="440"/>
      <c r="BV7" s="438">
        <v>126672</v>
      </c>
      <c r="BW7" s="439"/>
      <c r="BX7" s="439"/>
      <c r="BY7" s="439"/>
      <c r="BZ7" s="439"/>
      <c r="CA7" s="439"/>
      <c r="CB7" s="439"/>
      <c r="CC7" s="440"/>
      <c r="CD7" s="441" t="s">
        <v>107</v>
      </c>
      <c r="CE7" s="442"/>
      <c r="CF7" s="442"/>
      <c r="CG7" s="442"/>
      <c r="CH7" s="442"/>
      <c r="CI7" s="442"/>
      <c r="CJ7" s="442"/>
      <c r="CK7" s="442"/>
      <c r="CL7" s="442"/>
      <c r="CM7" s="442"/>
      <c r="CN7" s="442"/>
      <c r="CO7" s="442"/>
      <c r="CP7" s="442"/>
      <c r="CQ7" s="442"/>
      <c r="CR7" s="442"/>
      <c r="CS7" s="443"/>
      <c r="CT7" s="438">
        <v>3576431</v>
      </c>
      <c r="CU7" s="439"/>
      <c r="CV7" s="439"/>
      <c r="CW7" s="439"/>
      <c r="CX7" s="439"/>
      <c r="CY7" s="439"/>
      <c r="CZ7" s="439"/>
      <c r="DA7" s="440"/>
      <c r="DB7" s="438">
        <v>3630817</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108</v>
      </c>
      <c r="AN8" s="431"/>
      <c r="AO8" s="431"/>
      <c r="AP8" s="431"/>
      <c r="AQ8" s="431"/>
      <c r="AR8" s="431"/>
      <c r="AS8" s="431"/>
      <c r="AT8" s="432"/>
      <c r="AU8" s="433" t="s">
        <v>109</v>
      </c>
      <c r="AV8" s="434"/>
      <c r="AW8" s="434"/>
      <c r="AX8" s="434"/>
      <c r="AY8" s="435" t="s">
        <v>110</v>
      </c>
      <c r="AZ8" s="436"/>
      <c r="BA8" s="436"/>
      <c r="BB8" s="436"/>
      <c r="BC8" s="436"/>
      <c r="BD8" s="436"/>
      <c r="BE8" s="436"/>
      <c r="BF8" s="436"/>
      <c r="BG8" s="436"/>
      <c r="BH8" s="436"/>
      <c r="BI8" s="436"/>
      <c r="BJ8" s="436"/>
      <c r="BK8" s="436"/>
      <c r="BL8" s="436"/>
      <c r="BM8" s="437"/>
      <c r="BN8" s="438">
        <v>246804</v>
      </c>
      <c r="BO8" s="439"/>
      <c r="BP8" s="439"/>
      <c r="BQ8" s="439"/>
      <c r="BR8" s="439"/>
      <c r="BS8" s="439"/>
      <c r="BT8" s="439"/>
      <c r="BU8" s="440"/>
      <c r="BV8" s="438">
        <v>199357</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0.38</v>
      </c>
      <c r="CU8" s="448"/>
      <c r="CV8" s="448"/>
      <c r="CW8" s="448"/>
      <c r="CX8" s="448"/>
      <c r="CY8" s="448"/>
      <c r="CZ8" s="448"/>
      <c r="DA8" s="449"/>
      <c r="DB8" s="447">
        <v>0.39</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10288</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116</v>
      </c>
      <c r="AV9" s="434"/>
      <c r="AW9" s="434"/>
      <c r="AX9" s="434"/>
      <c r="AY9" s="435" t="s">
        <v>117</v>
      </c>
      <c r="AZ9" s="436"/>
      <c r="BA9" s="436"/>
      <c r="BB9" s="436"/>
      <c r="BC9" s="436"/>
      <c r="BD9" s="436"/>
      <c r="BE9" s="436"/>
      <c r="BF9" s="436"/>
      <c r="BG9" s="436"/>
      <c r="BH9" s="436"/>
      <c r="BI9" s="436"/>
      <c r="BJ9" s="436"/>
      <c r="BK9" s="436"/>
      <c r="BL9" s="436"/>
      <c r="BM9" s="437"/>
      <c r="BN9" s="438">
        <v>47447</v>
      </c>
      <c r="BO9" s="439"/>
      <c r="BP9" s="439"/>
      <c r="BQ9" s="439"/>
      <c r="BR9" s="439"/>
      <c r="BS9" s="439"/>
      <c r="BT9" s="439"/>
      <c r="BU9" s="440"/>
      <c r="BV9" s="438">
        <v>10621</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8.9</v>
      </c>
      <c r="CU9" s="405"/>
      <c r="CV9" s="405"/>
      <c r="CW9" s="405"/>
      <c r="CX9" s="405"/>
      <c r="CY9" s="405"/>
      <c r="CZ9" s="405"/>
      <c r="DA9" s="406"/>
      <c r="DB9" s="404">
        <v>7.8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10766</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101018</v>
      </c>
      <c r="BO10" s="439"/>
      <c r="BP10" s="439"/>
      <c r="BQ10" s="439"/>
      <c r="BR10" s="439"/>
      <c r="BS10" s="439"/>
      <c r="BT10" s="439"/>
      <c r="BU10" s="440"/>
      <c r="BV10" s="438">
        <v>211010</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95</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10282</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135</v>
      </c>
      <c r="AV12" s="434"/>
      <c r="AW12" s="434"/>
      <c r="AX12" s="434"/>
      <c r="AY12" s="435" t="s">
        <v>136</v>
      </c>
      <c r="AZ12" s="436"/>
      <c r="BA12" s="436"/>
      <c r="BB12" s="436"/>
      <c r="BC12" s="436"/>
      <c r="BD12" s="436"/>
      <c r="BE12" s="436"/>
      <c r="BF12" s="436"/>
      <c r="BG12" s="436"/>
      <c r="BH12" s="436"/>
      <c r="BI12" s="436"/>
      <c r="BJ12" s="436"/>
      <c r="BK12" s="436"/>
      <c r="BL12" s="436"/>
      <c r="BM12" s="437"/>
      <c r="BN12" s="438">
        <v>200000</v>
      </c>
      <c r="BO12" s="439"/>
      <c r="BP12" s="439"/>
      <c r="BQ12" s="439"/>
      <c r="BR12" s="439"/>
      <c r="BS12" s="439"/>
      <c r="BT12" s="439"/>
      <c r="BU12" s="440"/>
      <c r="BV12" s="438">
        <v>0</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129</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10214</v>
      </c>
      <c r="S13" s="492"/>
      <c r="T13" s="492"/>
      <c r="U13" s="492"/>
      <c r="V13" s="493"/>
      <c r="W13" s="417" t="s">
        <v>140</v>
      </c>
      <c r="X13" s="418"/>
      <c r="Y13" s="418"/>
      <c r="Z13" s="418"/>
      <c r="AA13" s="418"/>
      <c r="AB13" s="408"/>
      <c r="AC13" s="458">
        <v>1022</v>
      </c>
      <c r="AD13" s="459"/>
      <c r="AE13" s="459"/>
      <c r="AF13" s="459"/>
      <c r="AG13" s="501"/>
      <c r="AH13" s="458">
        <v>1008</v>
      </c>
      <c r="AI13" s="459"/>
      <c r="AJ13" s="459"/>
      <c r="AK13" s="459"/>
      <c r="AL13" s="460"/>
      <c r="AM13" s="430" t="s">
        <v>141</v>
      </c>
      <c r="AN13" s="431"/>
      <c r="AO13" s="431"/>
      <c r="AP13" s="431"/>
      <c r="AQ13" s="431"/>
      <c r="AR13" s="431"/>
      <c r="AS13" s="431"/>
      <c r="AT13" s="432"/>
      <c r="AU13" s="433" t="s">
        <v>142</v>
      </c>
      <c r="AV13" s="434"/>
      <c r="AW13" s="434"/>
      <c r="AX13" s="434"/>
      <c r="AY13" s="435" t="s">
        <v>143</v>
      </c>
      <c r="AZ13" s="436"/>
      <c r="BA13" s="436"/>
      <c r="BB13" s="436"/>
      <c r="BC13" s="436"/>
      <c r="BD13" s="436"/>
      <c r="BE13" s="436"/>
      <c r="BF13" s="436"/>
      <c r="BG13" s="436"/>
      <c r="BH13" s="436"/>
      <c r="BI13" s="436"/>
      <c r="BJ13" s="436"/>
      <c r="BK13" s="436"/>
      <c r="BL13" s="436"/>
      <c r="BM13" s="437"/>
      <c r="BN13" s="438">
        <v>-51535</v>
      </c>
      <c r="BO13" s="439"/>
      <c r="BP13" s="439"/>
      <c r="BQ13" s="439"/>
      <c r="BR13" s="439"/>
      <c r="BS13" s="439"/>
      <c r="BT13" s="439"/>
      <c r="BU13" s="440"/>
      <c r="BV13" s="438">
        <v>221631</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8.3000000000000007</v>
      </c>
      <c r="CU13" s="405"/>
      <c r="CV13" s="405"/>
      <c r="CW13" s="405"/>
      <c r="CX13" s="405"/>
      <c r="CY13" s="405"/>
      <c r="CZ13" s="405"/>
      <c r="DA13" s="406"/>
      <c r="DB13" s="404">
        <v>8.6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10391</v>
      </c>
      <c r="S14" s="492"/>
      <c r="T14" s="492"/>
      <c r="U14" s="492"/>
      <c r="V14" s="493"/>
      <c r="W14" s="397"/>
      <c r="X14" s="398"/>
      <c r="Y14" s="398"/>
      <c r="Z14" s="398"/>
      <c r="AA14" s="398"/>
      <c r="AB14" s="387"/>
      <c r="AC14" s="494">
        <v>18.8</v>
      </c>
      <c r="AD14" s="495"/>
      <c r="AE14" s="495"/>
      <c r="AF14" s="495"/>
      <c r="AG14" s="496"/>
      <c r="AH14" s="494">
        <v>18.2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v>12.2</v>
      </c>
      <c r="CU14" s="506"/>
      <c r="CV14" s="506"/>
      <c r="CW14" s="506"/>
      <c r="CX14" s="506"/>
      <c r="CY14" s="506"/>
      <c r="CZ14" s="506"/>
      <c r="DA14" s="507"/>
      <c r="DB14" s="505">
        <v>23.1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10336</v>
      </c>
      <c r="S15" s="492"/>
      <c r="T15" s="492"/>
      <c r="U15" s="492"/>
      <c r="V15" s="493"/>
      <c r="W15" s="417" t="s">
        <v>148</v>
      </c>
      <c r="X15" s="418"/>
      <c r="Y15" s="418"/>
      <c r="Z15" s="418"/>
      <c r="AA15" s="418"/>
      <c r="AB15" s="408"/>
      <c r="AC15" s="458">
        <v>1242</v>
      </c>
      <c r="AD15" s="459"/>
      <c r="AE15" s="459"/>
      <c r="AF15" s="459"/>
      <c r="AG15" s="501"/>
      <c r="AH15" s="458">
        <v>1358</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1231827</v>
      </c>
      <c r="BO15" s="371"/>
      <c r="BP15" s="371"/>
      <c r="BQ15" s="371"/>
      <c r="BR15" s="371"/>
      <c r="BS15" s="371"/>
      <c r="BT15" s="371"/>
      <c r="BU15" s="372"/>
      <c r="BV15" s="370">
        <v>1176722</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22.9</v>
      </c>
      <c r="AD16" s="495"/>
      <c r="AE16" s="495"/>
      <c r="AF16" s="495"/>
      <c r="AG16" s="496"/>
      <c r="AH16" s="494">
        <v>24.6</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3203736</v>
      </c>
      <c r="BO16" s="439"/>
      <c r="BP16" s="439"/>
      <c r="BQ16" s="439"/>
      <c r="BR16" s="439"/>
      <c r="BS16" s="439"/>
      <c r="BT16" s="439"/>
      <c r="BU16" s="440"/>
      <c r="BV16" s="438">
        <v>3169799</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3159</v>
      </c>
      <c r="AD17" s="459"/>
      <c r="AE17" s="459"/>
      <c r="AF17" s="459"/>
      <c r="AG17" s="501"/>
      <c r="AH17" s="458">
        <v>3163</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1543151</v>
      </c>
      <c r="BO17" s="439"/>
      <c r="BP17" s="439"/>
      <c r="BQ17" s="439"/>
      <c r="BR17" s="439"/>
      <c r="BS17" s="439"/>
      <c r="BT17" s="439"/>
      <c r="BU17" s="440"/>
      <c r="BV17" s="438">
        <v>1473951</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85.04</v>
      </c>
      <c r="M18" s="523"/>
      <c r="N18" s="523"/>
      <c r="O18" s="523"/>
      <c r="P18" s="523"/>
      <c r="Q18" s="523"/>
      <c r="R18" s="524"/>
      <c r="S18" s="524"/>
      <c r="T18" s="524"/>
      <c r="U18" s="524"/>
      <c r="V18" s="525"/>
      <c r="W18" s="419"/>
      <c r="X18" s="420"/>
      <c r="Y18" s="420"/>
      <c r="Z18" s="420"/>
      <c r="AA18" s="420"/>
      <c r="AB18" s="411"/>
      <c r="AC18" s="526">
        <v>58.3</v>
      </c>
      <c r="AD18" s="527"/>
      <c r="AE18" s="527"/>
      <c r="AF18" s="527"/>
      <c r="AG18" s="528"/>
      <c r="AH18" s="526">
        <v>57.2</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2920024</v>
      </c>
      <c r="BO18" s="439"/>
      <c r="BP18" s="439"/>
      <c r="BQ18" s="439"/>
      <c r="BR18" s="439"/>
      <c r="BS18" s="439"/>
      <c r="BT18" s="439"/>
      <c r="BU18" s="440"/>
      <c r="BV18" s="438">
        <v>3062754</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121</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4905576</v>
      </c>
      <c r="BO19" s="439"/>
      <c r="BP19" s="439"/>
      <c r="BQ19" s="439"/>
      <c r="BR19" s="439"/>
      <c r="BS19" s="439"/>
      <c r="BT19" s="439"/>
      <c r="BU19" s="440"/>
      <c r="BV19" s="438">
        <v>5162283</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3729</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5565209</v>
      </c>
      <c r="BO22" s="371"/>
      <c r="BP22" s="371"/>
      <c r="BQ22" s="371"/>
      <c r="BR22" s="371"/>
      <c r="BS22" s="371"/>
      <c r="BT22" s="371"/>
      <c r="BU22" s="372"/>
      <c r="BV22" s="370">
        <v>5518219</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4197961</v>
      </c>
      <c r="BO23" s="439"/>
      <c r="BP23" s="439"/>
      <c r="BQ23" s="439"/>
      <c r="BR23" s="439"/>
      <c r="BS23" s="439"/>
      <c r="BT23" s="439"/>
      <c r="BU23" s="440"/>
      <c r="BV23" s="438">
        <v>4082483</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7600</v>
      </c>
      <c r="R24" s="459"/>
      <c r="S24" s="459"/>
      <c r="T24" s="459"/>
      <c r="U24" s="459"/>
      <c r="V24" s="501"/>
      <c r="W24" s="566"/>
      <c r="X24" s="554"/>
      <c r="Y24" s="555"/>
      <c r="Z24" s="457" t="s">
        <v>173</v>
      </c>
      <c r="AA24" s="431"/>
      <c r="AB24" s="431"/>
      <c r="AC24" s="431"/>
      <c r="AD24" s="431"/>
      <c r="AE24" s="431"/>
      <c r="AF24" s="431"/>
      <c r="AG24" s="432"/>
      <c r="AH24" s="458">
        <v>88</v>
      </c>
      <c r="AI24" s="459"/>
      <c r="AJ24" s="459"/>
      <c r="AK24" s="459"/>
      <c r="AL24" s="501"/>
      <c r="AM24" s="458">
        <v>247896</v>
      </c>
      <c r="AN24" s="459"/>
      <c r="AO24" s="459"/>
      <c r="AP24" s="459"/>
      <c r="AQ24" s="459"/>
      <c r="AR24" s="501"/>
      <c r="AS24" s="458">
        <v>2817</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3595463</v>
      </c>
      <c r="BO24" s="439"/>
      <c r="BP24" s="439"/>
      <c r="BQ24" s="439"/>
      <c r="BR24" s="439"/>
      <c r="BS24" s="439"/>
      <c r="BT24" s="439"/>
      <c r="BU24" s="440"/>
      <c r="BV24" s="438">
        <v>3382692</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1</v>
      </c>
      <c r="M25" s="459"/>
      <c r="N25" s="459"/>
      <c r="O25" s="459"/>
      <c r="P25" s="501"/>
      <c r="Q25" s="458">
        <v>5850</v>
      </c>
      <c r="R25" s="459"/>
      <c r="S25" s="459"/>
      <c r="T25" s="459"/>
      <c r="U25" s="459"/>
      <c r="V25" s="501"/>
      <c r="W25" s="566"/>
      <c r="X25" s="554"/>
      <c r="Y25" s="555"/>
      <c r="Z25" s="457" t="s">
        <v>176</v>
      </c>
      <c r="AA25" s="431"/>
      <c r="AB25" s="431"/>
      <c r="AC25" s="431"/>
      <c r="AD25" s="431"/>
      <c r="AE25" s="431"/>
      <c r="AF25" s="431"/>
      <c r="AG25" s="432"/>
      <c r="AH25" s="458" t="s">
        <v>177</v>
      </c>
      <c r="AI25" s="459"/>
      <c r="AJ25" s="459"/>
      <c r="AK25" s="459"/>
      <c r="AL25" s="501"/>
      <c r="AM25" s="458" t="s">
        <v>177</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368143</v>
      </c>
      <c r="BO25" s="371"/>
      <c r="BP25" s="371"/>
      <c r="BQ25" s="371"/>
      <c r="BR25" s="371"/>
      <c r="BS25" s="371"/>
      <c r="BT25" s="371"/>
      <c r="BU25" s="372"/>
      <c r="BV25" s="370">
        <v>206947</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5270</v>
      </c>
      <c r="R26" s="459"/>
      <c r="S26" s="459"/>
      <c r="T26" s="459"/>
      <c r="U26" s="459"/>
      <c r="V26" s="501"/>
      <c r="W26" s="566"/>
      <c r="X26" s="554"/>
      <c r="Y26" s="555"/>
      <c r="Z26" s="457" t="s">
        <v>180</v>
      </c>
      <c r="AA26" s="578"/>
      <c r="AB26" s="578"/>
      <c r="AC26" s="578"/>
      <c r="AD26" s="578"/>
      <c r="AE26" s="578"/>
      <c r="AF26" s="578"/>
      <c r="AG26" s="579"/>
      <c r="AH26" s="458" t="s">
        <v>177</v>
      </c>
      <c r="AI26" s="459"/>
      <c r="AJ26" s="459"/>
      <c r="AK26" s="459"/>
      <c r="AL26" s="501"/>
      <c r="AM26" s="458" t="s">
        <v>177</v>
      </c>
      <c r="AN26" s="459"/>
      <c r="AO26" s="459"/>
      <c r="AP26" s="459"/>
      <c r="AQ26" s="459"/>
      <c r="AR26" s="501"/>
      <c r="AS26" s="458" t="s">
        <v>177</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177</v>
      </c>
      <c r="BO26" s="439"/>
      <c r="BP26" s="439"/>
      <c r="BQ26" s="439"/>
      <c r="BR26" s="439"/>
      <c r="BS26" s="439"/>
      <c r="BT26" s="439"/>
      <c r="BU26" s="440"/>
      <c r="BV26" s="438" t="s">
        <v>177</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182</v>
      </c>
      <c r="F27" s="431"/>
      <c r="G27" s="431"/>
      <c r="H27" s="431"/>
      <c r="I27" s="431"/>
      <c r="J27" s="431"/>
      <c r="K27" s="432"/>
      <c r="L27" s="458">
        <v>1</v>
      </c>
      <c r="M27" s="459"/>
      <c r="N27" s="459"/>
      <c r="O27" s="459"/>
      <c r="P27" s="501"/>
      <c r="Q27" s="458">
        <v>3026</v>
      </c>
      <c r="R27" s="459"/>
      <c r="S27" s="459"/>
      <c r="T27" s="459"/>
      <c r="U27" s="459"/>
      <c r="V27" s="501"/>
      <c r="W27" s="566"/>
      <c r="X27" s="554"/>
      <c r="Y27" s="555"/>
      <c r="Z27" s="457" t="s">
        <v>183</v>
      </c>
      <c r="AA27" s="431"/>
      <c r="AB27" s="431"/>
      <c r="AC27" s="431"/>
      <c r="AD27" s="431"/>
      <c r="AE27" s="431"/>
      <c r="AF27" s="431"/>
      <c r="AG27" s="432"/>
      <c r="AH27" s="458" t="s">
        <v>177</v>
      </c>
      <c r="AI27" s="459"/>
      <c r="AJ27" s="459"/>
      <c r="AK27" s="459"/>
      <c r="AL27" s="501"/>
      <c r="AM27" s="458" t="s">
        <v>177</v>
      </c>
      <c r="AN27" s="459"/>
      <c r="AO27" s="459"/>
      <c r="AP27" s="459"/>
      <c r="AQ27" s="459"/>
      <c r="AR27" s="501"/>
      <c r="AS27" s="458" t="s">
        <v>177</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t="s">
        <v>177</v>
      </c>
      <c r="BO27" s="548"/>
      <c r="BP27" s="548"/>
      <c r="BQ27" s="548"/>
      <c r="BR27" s="548"/>
      <c r="BS27" s="548"/>
      <c r="BT27" s="548"/>
      <c r="BU27" s="549"/>
      <c r="BV27" s="547" t="s">
        <v>177</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185</v>
      </c>
      <c r="F28" s="431"/>
      <c r="G28" s="431"/>
      <c r="H28" s="431"/>
      <c r="I28" s="431"/>
      <c r="J28" s="431"/>
      <c r="K28" s="432"/>
      <c r="L28" s="458">
        <v>1</v>
      </c>
      <c r="M28" s="459"/>
      <c r="N28" s="459"/>
      <c r="O28" s="459"/>
      <c r="P28" s="501"/>
      <c r="Q28" s="458">
        <v>2501</v>
      </c>
      <c r="R28" s="459"/>
      <c r="S28" s="459"/>
      <c r="T28" s="459"/>
      <c r="U28" s="459"/>
      <c r="V28" s="501"/>
      <c r="W28" s="566"/>
      <c r="X28" s="554"/>
      <c r="Y28" s="555"/>
      <c r="Z28" s="457" t="s">
        <v>186</v>
      </c>
      <c r="AA28" s="431"/>
      <c r="AB28" s="431"/>
      <c r="AC28" s="431"/>
      <c r="AD28" s="431"/>
      <c r="AE28" s="431"/>
      <c r="AF28" s="431"/>
      <c r="AG28" s="432"/>
      <c r="AH28" s="458" t="s">
        <v>177</v>
      </c>
      <c r="AI28" s="459"/>
      <c r="AJ28" s="459"/>
      <c r="AK28" s="459"/>
      <c r="AL28" s="501"/>
      <c r="AM28" s="458" t="s">
        <v>177</v>
      </c>
      <c r="AN28" s="459"/>
      <c r="AO28" s="459"/>
      <c r="AP28" s="459"/>
      <c r="AQ28" s="459"/>
      <c r="AR28" s="501"/>
      <c r="AS28" s="458" t="s">
        <v>177</v>
      </c>
      <c r="AT28" s="459"/>
      <c r="AU28" s="459"/>
      <c r="AV28" s="459"/>
      <c r="AW28" s="459"/>
      <c r="AX28" s="460"/>
      <c r="AY28" s="580" t="s">
        <v>187</v>
      </c>
      <c r="AZ28" s="581"/>
      <c r="BA28" s="581"/>
      <c r="BB28" s="582"/>
      <c r="BC28" s="367" t="s">
        <v>49</v>
      </c>
      <c r="BD28" s="368"/>
      <c r="BE28" s="368"/>
      <c r="BF28" s="368"/>
      <c r="BG28" s="368"/>
      <c r="BH28" s="368"/>
      <c r="BI28" s="368"/>
      <c r="BJ28" s="368"/>
      <c r="BK28" s="368"/>
      <c r="BL28" s="368"/>
      <c r="BM28" s="369"/>
      <c r="BN28" s="370">
        <v>1502028</v>
      </c>
      <c r="BO28" s="371"/>
      <c r="BP28" s="371"/>
      <c r="BQ28" s="371"/>
      <c r="BR28" s="371"/>
      <c r="BS28" s="371"/>
      <c r="BT28" s="371"/>
      <c r="BU28" s="372"/>
      <c r="BV28" s="370">
        <v>1601010</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188</v>
      </c>
      <c r="F29" s="431"/>
      <c r="G29" s="431"/>
      <c r="H29" s="431"/>
      <c r="I29" s="431"/>
      <c r="J29" s="431"/>
      <c r="K29" s="432"/>
      <c r="L29" s="458">
        <v>10</v>
      </c>
      <c r="M29" s="459"/>
      <c r="N29" s="459"/>
      <c r="O29" s="459"/>
      <c r="P29" s="501"/>
      <c r="Q29" s="458">
        <v>2273</v>
      </c>
      <c r="R29" s="459"/>
      <c r="S29" s="459"/>
      <c r="T29" s="459"/>
      <c r="U29" s="459"/>
      <c r="V29" s="501"/>
      <c r="W29" s="567"/>
      <c r="X29" s="568"/>
      <c r="Y29" s="569"/>
      <c r="Z29" s="457" t="s">
        <v>189</v>
      </c>
      <c r="AA29" s="431"/>
      <c r="AB29" s="431"/>
      <c r="AC29" s="431"/>
      <c r="AD29" s="431"/>
      <c r="AE29" s="431"/>
      <c r="AF29" s="431"/>
      <c r="AG29" s="432"/>
      <c r="AH29" s="458">
        <v>88</v>
      </c>
      <c r="AI29" s="459"/>
      <c r="AJ29" s="459"/>
      <c r="AK29" s="459"/>
      <c r="AL29" s="501"/>
      <c r="AM29" s="458">
        <v>247896</v>
      </c>
      <c r="AN29" s="459"/>
      <c r="AO29" s="459"/>
      <c r="AP29" s="459"/>
      <c r="AQ29" s="459"/>
      <c r="AR29" s="501"/>
      <c r="AS29" s="458">
        <v>2817</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520751</v>
      </c>
      <c r="BO29" s="439"/>
      <c r="BP29" s="439"/>
      <c r="BQ29" s="439"/>
      <c r="BR29" s="439"/>
      <c r="BS29" s="439"/>
      <c r="BT29" s="439"/>
      <c r="BU29" s="440"/>
      <c r="BV29" s="438">
        <v>189000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94.2</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1692117</v>
      </c>
      <c r="BO30" s="548"/>
      <c r="BP30" s="548"/>
      <c r="BQ30" s="548"/>
      <c r="BR30" s="548"/>
      <c r="BS30" s="548"/>
      <c r="BT30" s="548"/>
      <c r="BU30" s="549"/>
      <c r="BV30" s="547">
        <v>1617823</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198</v>
      </c>
      <c r="D33" s="425"/>
      <c r="E33" s="396" t="s">
        <v>199</v>
      </c>
      <c r="F33" s="396"/>
      <c r="G33" s="396"/>
      <c r="H33" s="396"/>
      <c r="I33" s="396"/>
      <c r="J33" s="396"/>
      <c r="K33" s="396"/>
      <c r="L33" s="396"/>
      <c r="M33" s="396"/>
      <c r="N33" s="396"/>
      <c r="O33" s="396"/>
      <c r="P33" s="396"/>
      <c r="Q33" s="396"/>
      <c r="R33" s="396"/>
      <c r="S33" s="396"/>
      <c r="T33" s="206"/>
      <c r="U33" s="425" t="s">
        <v>198</v>
      </c>
      <c r="V33" s="425"/>
      <c r="W33" s="396" t="s">
        <v>199</v>
      </c>
      <c r="X33" s="396"/>
      <c r="Y33" s="396"/>
      <c r="Z33" s="396"/>
      <c r="AA33" s="396"/>
      <c r="AB33" s="396"/>
      <c r="AC33" s="396"/>
      <c r="AD33" s="396"/>
      <c r="AE33" s="396"/>
      <c r="AF33" s="396"/>
      <c r="AG33" s="396"/>
      <c r="AH33" s="396"/>
      <c r="AI33" s="396"/>
      <c r="AJ33" s="396"/>
      <c r="AK33" s="396"/>
      <c r="AL33" s="206"/>
      <c r="AM33" s="425" t="s">
        <v>198</v>
      </c>
      <c r="AN33" s="425"/>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25" t="s">
        <v>200</v>
      </c>
      <c r="BX33" s="425"/>
      <c r="BY33" s="396" t="s">
        <v>202</v>
      </c>
      <c r="BZ33" s="396"/>
      <c r="CA33" s="396"/>
      <c r="CB33" s="396"/>
      <c r="CC33" s="396"/>
      <c r="CD33" s="396"/>
      <c r="CE33" s="396"/>
      <c r="CF33" s="396"/>
      <c r="CG33" s="396"/>
      <c r="CH33" s="396"/>
      <c r="CI33" s="396"/>
      <c r="CJ33" s="396"/>
      <c r="CK33" s="396"/>
      <c r="CL33" s="396"/>
      <c r="CM33" s="396"/>
      <c r="CN33" s="206"/>
      <c r="CO33" s="425" t="s">
        <v>198</v>
      </c>
      <c r="CP33" s="425"/>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錦町国民健康保険特別会計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錦町水道事業会計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錦町下水道特別会計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くま川鉄道株式会社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錦町介護保険特別会計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人吉下球磨消防組合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錦町後期高齢者医療特別会計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人吉球磨広域行政組合
（一般会計）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人吉球磨広域行政組合
（人吉球磨ふるさと市町村圏特別会計）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人吉球磨広域行政組合
（特別養護老人ホーム特別会計）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熊本県後期高齢者医療広域連合
（一般会計）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熊本県後期高齢者医療広域連合
（後期高齢者医療特別会計）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sh+CgcRDH6ZQ50Yek/y9P5Qto2nFkWYCRQe01y6zbuSJ5bknDRmUnbUY6Sl44N/tm6BaQyHapFeRGTwWUtcW+A==" saltValue="F4BpIQJtv0UcQJjtiCv9x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566</v>
      </c>
      <c r="D34" s="1151"/>
      <c r="E34" s="1152"/>
      <c r="F34" s="32">
        <v>4.7</v>
      </c>
      <c r="G34" s="33">
        <v>3.49</v>
      </c>
      <c r="H34" s="33">
        <v>5.57</v>
      </c>
      <c r="I34" s="33">
        <v>5.49</v>
      </c>
      <c r="J34" s="34">
        <v>6.91</v>
      </c>
      <c r="K34" s="22"/>
      <c r="L34" s="22"/>
      <c r="M34" s="22"/>
      <c r="N34" s="22"/>
      <c r="O34" s="22"/>
      <c r="P34" s="22"/>
    </row>
    <row r="35" spans="1:16" ht="39" customHeight="1" x14ac:dyDescent="0.15">
      <c r="A35" s="22"/>
      <c r="B35" s="35"/>
      <c r="C35" s="1145" t="s">
        <v>567</v>
      </c>
      <c r="D35" s="1146"/>
      <c r="E35" s="1147"/>
      <c r="F35" s="36">
        <v>3</v>
      </c>
      <c r="G35" s="37">
        <v>2.14</v>
      </c>
      <c r="H35" s="37">
        <v>0.95</v>
      </c>
      <c r="I35" s="37">
        <v>1.05</v>
      </c>
      <c r="J35" s="38">
        <v>2.13</v>
      </c>
      <c r="K35" s="22"/>
      <c r="L35" s="22"/>
      <c r="M35" s="22"/>
      <c r="N35" s="22"/>
      <c r="O35" s="22"/>
      <c r="P35" s="22"/>
    </row>
    <row r="36" spans="1:16" ht="39" customHeight="1" x14ac:dyDescent="0.15">
      <c r="A36" s="22"/>
      <c r="B36" s="35"/>
      <c r="C36" s="1145" t="s">
        <v>568</v>
      </c>
      <c r="D36" s="1146"/>
      <c r="E36" s="1147"/>
      <c r="F36" s="36">
        <v>2.2200000000000002</v>
      </c>
      <c r="G36" s="37">
        <v>2.5099999999999998</v>
      </c>
      <c r="H36" s="37">
        <v>2.1800000000000002</v>
      </c>
      <c r="I36" s="37">
        <v>1.8</v>
      </c>
      <c r="J36" s="38">
        <v>1.81</v>
      </c>
      <c r="K36" s="22"/>
      <c r="L36" s="22"/>
      <c r="M36" s="22"/>
      <c r="N36" s="22"/>
      <c r="O36" s="22"/>
      <c r="P36" s="22"/>
    </row>
    <row r="37" spans="1:16" ht="39" customHeight="1" x14ac:dyDescent="0.15">
      <c r="A37" s="22"/>
      <c r="B37" s="35"/>
      <c r="C37" s="1145" t="s">
        <v>569</v>
      </c>
      <c r="D37" s="1146"/>
      <c r="E37" s="1147"/>
      <c r="F37" s="36">
        <v>0.25</v>
      </c>
      <c r="G37" s="37">
        <v>0.88</v>
      </c>
      <c r="H37" s="37">
        <v>0.65</v>
      </c>
      <c r="I37" s="37">
        <v>0.51</v>
      </c>
      <c r="J37" s="38">
        <v>0.48</v>
      </c>
      <c r="K37" s="22"/>
      <c r="L37" s="22"/>
      <c r="M37" s="22"/>
      <c r="N37" s="22"/>
      <c r="O37" s="22"/>
      <c r="P37" s="22"/>
    </row>
    <row r="38" spans="1:16" ht="39" customHeight="1" x14ac:dyDescent="0.15">
      <c r="A38" s="22"/>
      <c r="B38" s="35"/>
      <c r="C38" s="1145" t="s">
        <v>570</v>
      </c>
      <c r="D38" s="1146"/>
      <c r="E38" s="1147"/>
      <c r="F38" s="36">
        <v>0.13</v>
      </c>
      <c r="G38" s="37">
        <v>0.09</v>
      </c>
      <c r="H38" s="37">
        <v>0.1</v>
      </c>
      <c r="I38" s="37">
        <v>0.13</v>
      </c>
      <c r="J38" s="38">
        <v>0.1</v>
      </c>
      <c r="K38" s="22"/>
      <c r="L38" s="22"/>
      <c r="M38" s="22"/>
      <c r="N38" s="22"/>
      <c r="O38" s="22"/>
      <c r="P38" s="22"/>
    </row>
    <row r="39" spans="1:16" ht="39" customHeight="1" x14ac:dyDescent="0.15">
      <c r="A39" s="22"/>
      <c r="B39" s="35"/>
      <c r="C39" s="1145" t="s">
        <v>571</v>
      </c>
      <c r="D39" s="1146"/>
      <c r="E39" s="1147"/>
      <c r="F39" s="36">
        <v>0.02</v>
      </c>
      <c r="G39" s="37">
        <v>0.01</v>
      </c>
      <c r="H39" s="37">
        <v>0</v>
      </c>
      <c r="I39" s="37">
        <v>0.01</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573</v>
      </c>
      <c r="D43" s="1149"/>
      <c r="E43" s="1150"/>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6gjvJB4/UIF5UQUHFgd1l5URMOyIXiniLJDYB7aZ0DcDpUQEB7RXI4mxx9LbhCCI1oPHab2iZ2wgP/ti7z9Bg==" saltValue="OE18wCuTOGm6lCRft44D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451</v>
      </c>
      <c r="L45" s="60">
        <v>429</v>
      </c>
      <c r="M45" s="60">
        <v>417</v>
      </c>
      <c r="N45" s="60">
        <v>426</v>
      </c>
      <c r="O45" s="61">
        <v>458</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15">
      <c r="A48" s="48"/>
      <c r="B48" s="1155"/>
      <c r="C48" s="1156"/>
      <c r="D48" s="62"/>
      <c r="E48" s="1161" t="s">
        <v>14</v>
      </c>
      <c r="F48" s="1161"/>
      <c r="G48" s="1161"/>
      <c r="H48" s="1161"/>
      <c r="I48" s="1161"/>
      <c r="J48" s="1162"/>
      <c r="K48" s="63">
        <v>186</v>
      </c>
      <c r="L48" s="64">
        <v>200</v>
      </c>
      <c r="M48" s="64">
        <v>189</v>
      </c>
      <c r="N48" s="64">
        <v>188</v>
      </c>
      <c r="O48" s="65">
        <v>188</v>
      </c>
      <c r="P48" s="48"/>
      <c r="Q48" s="48"/>
      <c r="R48" s="48"/>
      <c r="S48" s="48"/>
      <c r="T48" s="48"/>
      <c r="U48" s="48"/>
    </row>
    <row r="49" spans="1:21" ht="30.75" customHeight="1" x14ac:dyDescent="0.15">
      <c r="A49" s="48"/>
      <c r="B49" s="1155"/>
      <c r="C49" s="1156"/>
      <c r="D49" s="62"/>
      <c r="E49" s="1161" t="s">
        <v>15</v>
      </c>
      <c r="F49" s="1161"/>
      <c r="G49" s="1161"/>
      <c r="H49" s="1161"/>
      <c r="I49" s="1161"/>
      <c r="J49" s="1162"/>
      <c r="K49" s="63">
        <v>37</v>
      </c>
      <c r="L49" s="64">
        <v>38</v>
      </c>
      <c r="M49" s="64">
        <v>35</v>
      </c>
      <c r="N49" s="64">
        <v>43</v>
      </c>
      <c r="O49" s="65">
        <v>9</v>
      </c>
      <c r="P49" s="48"/>
      <c r="Q49" s="48"/>
      <c r="R49" s="48"/>
      <c r="S49" s="48"/>
      <c r="T49" s="48"/>
      <c r="U49" s="48"/>
    </row>
    <row r="50" spans="1:21" ht="30.75" customHeight="1" x14ac:dyDescent="0.15">
      <c r="A50" s="48"/>
      <c r="B50" s="1155"/>
      <c r="C50" s="1156"/>
      <c r="D50" s="62"/>
      <c r="E50" s="1161" t="s">
        <v>16</v>
      </c>
      <c r="F50" s="1161"/>
      <c r="G50" s="1161"/>
      <c r="H50" s="1161"/>
      <c r="I50" s="1161"/>
      <c r="J50" s="1162"/>
      <c r="K50" s="63">
        <v>17</v>
      </c>
      <c r="L50" s="64">
        <v>13</v>
      </c>
      <c r="M50" s="64">
        <v>10</v>
      </c>
      <c r="N50" s="64">
        <v>9</v>
      </c>
      <c r="O50" s="65">
        <v>10</v>
      </c>
      <c r="P50" s="48"/>
      <c r="Q50" s="48"/>
      <c r="R50" s="48"/>
      <c r="S50" s="48"/>
      <c r="T50" s="48"/>
      <c r="U50" s="48"/>
    </row>
    <row r="51" spans="1:21" ht="30.75" customHeight="1" x14ac:dyDescent="0.15">
      <c r="A51" s="48"/>
      <c r="B51" s="1157"/>
      <c r="C51" s="1158"/>
      <c r="D51" s="66"/>
      <c r="E51" s="1161" t="s">
        <v>17</v>
      </c>
      <c r="F51" s="1161"/>
      <c r="G51" s="1161"/>
      <c r="H51" s="1161"/>
      <c r="I51" s="1161"/>
      <c r="J51" s="1162"/>
      <c r="K51" s="63">
        <v>0</v>
      </c>
      <c r="L51" s="64">
        <v>0</v>
      </c>
      <c r="M51" s="64">
        <v>0</v>
      </c>
      <c r="N51" s="64" t="s">
        <v>518</v>
      </c>
      <c r="O51" s="65" t="s">
        <v>518</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426</v>
      </c>
      <c r="L52" s="64">
        <v>409</v>
      </c>
      <c r="M52" s="64">
        <v>408</v>
      </c>
      <c r="N52" s="64">
        <v>388</v>
      </c>
      <c r="O52" s="65">
        <v>393</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265</v>
      </c>
      <c r="L53" s="69">
        <v>271</v>
      </c>
      <c r="M53" s="69">
        <v>243</v>
      </c>
      <c r="N53" s="69">
        <v>278</v>
      </c>
      <c r="O53" s="70">
        <v>272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LIOO4nJU1h9efU4t4qUD+9cZjczN0Hd/2E1Ulb4GYF5SvW5Y6b6LwlRMIv41pY3ig1c7nIDuWq5OHIOmnqKJQ==" saltValue="ZFcZdlqsLyD0D2VfxhMU/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559</v>
      </c>
      <c r="J40" s="103" t="s">
        <v>560</v>
      </c>
      <c r="K40" s="103" t="s">
        <v>561</v>
      </c>
      <c r="L40" s="103" t="s">
        <v>562</v>
      </c>
      <c r="M40" s="104" t="s">
        <v>563</v>
      </c>
    </row>
    <row r="41" spans="2:13" ht="27.75" customHeight="1" x14ac:dyDescent="0.15">
      <c r="B41" s="1184" t="s">
        <v>31</v>
      </c>
      <c r="C41" s="1185"/>
      <c r="D41" s="105"/>
      <c r="E41" s="1190" t="s">
        <v>32</v>
      </c>
      <c r="F41" s="1190"/>
      <c r="G41" s="1190"/>
      <c r="H41" s="1191"/>
      <c r="I41" s="355">
        <v>4963</v>
      </c>
      <c r="J41" s="356">
        <v>4915</v>
      </c>
      <c r="K41" s="356">
        <v>5248</v>
      </c>
      <c r="L41" s="356">
        <v>5518</v>
      </c>
      <c r="M41" s="357">
        <v>5565</v>
      </c>
    </row>
    <row r="42" spans="2:13" ht="27.75" customHeight="1" x14ac:dyDescent="0.15">
      <c r="B42" s="1186"/>
      <c r="C42" s="1187"/>
      <c r="D42" s="106"/>
      <c r="E42" s="1192" t="s">
        <v>33</v>
      </c>
      <c r="F42" s="1192"/>
      <c r="G42" s="1192"/>
      <c r="H42" s="1193"/>
      <c r="I42" s="358">
        <v>39</v>
      </c>
      <c r="J42" s="359">
        <v>26</v>
      </c>
      <c r="K42" s="359">
        <v>84</v>
      </c>
      <c r="L42" s="359">
        <v>76</v>
      </c>
      <c r="M42" s="360">
        <v>65</v>
      </c>
    </row>
    <row r="43" spans="2:13" ht="27.75" customHeight="1" x14ac:dyDescent="0.15">
      <c r="B43" s="1186"/>
      <c r="C43" s="1187"/>
      <c r="D43" s="106"/>
      <c r="E43" s="1192" t="s">
        <v>34</v>
      </c>
      <c r="F43" s="1192"/>
      <c r="G43" s="1192"/>
      <c r="H43" s="1193"/>
      <c r="I43" s="358">
        <v>2955</v>
      </c>
      <c r="J43" s="359">
        <v>2893</v>
      </c>
      <c r="K43" s="359">
        <v>2804</v>
      </c>
      <c r="L43" s="359">
        <v>2674</v>
      </c>
      <c r="M43" s="360">
        <v>2502</v>
      </c>
    </row>
    <row r="44" spans="2:13" ht="27.75" customHeight="1" x14ac:dyDescent="0.15">
      <c r="B44" s="1186"/>
      <c r="C44" s="1187"/>
      <c r="D44" s="106"/>
      <c r="E44" s="1192" t="s">
        <v>35</v>
      </c>
      <c r="F44" s="1192"/>
      <c r="G44" s="1192"/>
      <c r="H44" s="1193"/>
      <c r="I44" s="358">
        <v>138</v>
      </c>
      <c r="J44" s="359">
        <v>106</v>
      </c>
      <c r="K44" s="359">
        <v>77</v>
      </c>
      <c r="L44" s="359">
        <v>59</v>
      </c>
      <c r="M44" s="360">
        <v>97</v>
      </c>
    </row>
    <row r="45" spans="2:13" ht="27.75" customHeight="1" x14ac:dyDescent="0.15">
      <c r="B45" s="1186"/>
      <c r="C45" s="1187"/>
      <c r="D45" s="106"/>
      <c r="E45" s="1192" t="s">
        <v>36</v>
      </c>
      <c r="F45" s="1192"/>
      <c r="G45" s="1192"/>
      <c r="H45" s="1193"/>
      <c r="I45" s="358">
        <v>966</v>
      </c>
      <c r="J45" s="359">
        <v>957</v>
      </c>
      <c r="K45" s="359">
        <v>944</v>
      </c>
      <c r="L45" s="359">
        <v>849</v>
      </c>
      <c r="M45" s="360">
        <v>819</v>
      </c>
    </row>
    <row r="46" spans="2:13" ht="27.75" customHeight="1" x14ac:dyDescent="0.15">
      <c r="B46" s="1186"/>
      <c r="C46" s="1187"/>
      <c r="D46" s="107"/>
      <c r="E46" s="1192" t="s">
        <v>37</v>
      </c>
      <c r="F46" s="1192"/>
      <c r="G46" s="1192"/>
      <c r="H46" s="1193"/>
      <c r="I46" s="358" t="s">
        <v>518</v>
      </c>
      <c r="J46" s="359" t="s">
        <v>518</v>
      </c>
      <c r="K46" s="359" t="s">
        <v>518</v>
      </c>
      <c r="L46" s="359" t="s">
        <v>518</v>
      </c>
      <c r="M46" s="360" t="s">
        <v>518</v>
      </c>
    </row>
    <row r="47" spans="2:13" ht="27.75" customHeight="1" x14ac:dyDescent="0.15">
      <c r="B47" s="1186"/>
      <c r="C47" s="1187"/>
      <c r="D47" s="108"/>
      <c r="E47" s="1194" t="s">
        <v>38</v>
      </c>
      <c r="F47" s="1195"/>
      <c r="G47" s="1195"/>
      <c r="H47" s="1196"/>
      <c r="I47" s="358" t="s">
        <v>518</v>
      </c>
      <c r="J47" s="359" t="s">
        <v>518</v>
      </c>
      <c r="K47" s="359" t="s">
        <v>518</v>
      </c>
      <c r="L47" s="359" t="s">
        <v>518</v>
      </c>
      <c r="M47" s="360" t="s">
        <v>518</v>
      </c>
    </row>
    <row r="48" spans="2:13" ht="27.75" customHeight="1" x14ac:dyDescent="0.15">
      <c r="B48" s="1186"/>
      <c r="C48" s="1187"/>
      <c r="D48" s="106"/>
      <c r="E48" s="1192" t="s">
        <v>39</v>
      </c>
      <c r="F48" s="1192"/>
      <c r="G48" s="1192"/>
      <c r="H48" s="1193"/>
      <c r="I48" s="358" t="s">
        <v>518</v>
      </c>
      <c r="J48" s="359" t="s">
        <v>518</v>
      </c>
      <c r="K48" s="359" t="s">
        <v>518</v>
      </c>
      <c r="L48" s="359" t="s">
        <v>518</v>
      </c>
      <c r="M48" s="360" t="s">
        <v>518</v>
      </c>
    </row>
    <row r="49" spans="2:13" ht="27.75" customHeight="1" x14ac:dyDescent="0.15">
      <c r="B49" s="1188"/>
      <c r="C49" s="1189"/>
      <c r="D49" s="106"/>
      <c r="E49" s="1192" t="s">
        <v>40</v>
      </c>
      <c r="F49" s="1192"/>
      <c r="G49" s="1192"/>
      <c r="H49" s="1193"/>
      <c r="I49" s="358" t="s">
        <v>518</v>
      </c>
      <c r="J49" s="359" t="s">
        <v>518</v>
      </c>
      <c r="K49" s="359" t="s">
        <v>518</v>
      </c>
      <c r="L49" s="359" t="s">
        <v>518</v>
      </c>
      <c r="M49" s="360" t="s">
        <v>518</v>
      </c>
    </row>
    <row r="50" spans="2:13" ht="27.75" customHeight="1" x14ac:dyDescent="0.15">
      <c r="B50" s="1197" t="s">
        <v>41</v>
      </c>
      <c r="C50" s="1198"/>
      <c r="D50" s="109"/>
      <c r="E50" s="1192" t="s">
        <v>42</v>
      </c>
      <c r="F50" s="1192"/>
      <c r="G50" s="1192"/>
      <c r="H50" s="1193"/>
      <c r="I50" s="358">
        <v>2202</v>
      </c>
      <c r="J50" s="359">
        <v>2394</v>
      </c>
      <c r="K50" s="359">
        <v>2774</v>
      </c>
      <c r="L50" s="359">
        <v>3812</v>
      </c>
      <c r="M50" s="360">
        <v>4099</v>
      </c>
    </row>
    <row r="51" spans="2:13" ht="27.75" customHeight="1" x14ac:dyDescent="0.15">
      <c r="B51" s="1186"/>
      <c r="C51" s="1187"/>
      <c r="D51" s="106"/>
      <c r="E51" s="1192" t="s">
        <v>43</v>
      </c>
      <c r="F51" s="1192"/>
      <c r="G51" s="1192"/>
      <c r="H51" s="1193"/>
      <c r="I51" s="358">
        <v>142</v>
      </c>
      <c r="J51" s="359">
        <v>135</v>
      </c>
      <c r="K51" s="359">
        <v>157</v>
      </c>
      <c r="L51" s="359">
        <v>192</v>
      </c>
      <c r="M51" s="360">
        <v>197</v>
      </c>
    </row>
    <row r="52" spans="2:13" ht="27.75" customHeight="1" x14ac:dyDescent="0.15">
      <c r="B52" s="1188"/>
      <c r="C52" s="1189"/>
      <c r="D52" s="106"/>
      <c r="E52" s="1192" t="s">
        <v>44</v>
      </c>
      <c r="F52" s="1192"/>
      <c r="G52" s="1192"/>
      <c r="H52" s="1193"/>
      <c r="I52" s="358">
        <v>4291</v>
      </c>
      <c r="J52" s="359">
        <v>4179</v>
      </c>
      <c r="K52" s="359">
        <v>4325</v>
      </c>
      <c r="L52" s="359">
        <v>4416</v>
      </c>
      <c r="M52" s="360">
        <v>4361</v>
      </c>
    </row>
    <row r="53" spans="2:13" ht="27.75" customHeight="1" thickBot="1" x14ac:dyDescent="0.2">
      <c r="B53" s="1199" t="s">
        <v>45</v>
      </c>
      <c r="C53" s="1200"/>
      <c r="D53" s="110"/>
      <c r="E53" s="1201" t="s">
        <v>46</v>
      </c>
      <c r="F53" s="1201"/>
      <c r="G53" s="1201"/>
      <c r="H53" s="1202"/>
      <c r="I53" s="361">
        <v>2426</v>
      </c>
      <c r="J53" s="362">
        <v>2189</v>
      </c>
      <c r="K53" s="362">
        <v>1900</v>
      </c>
      <c r="L53" s="362">
        <v>755</v>
      </c>
      <c r="M53" s="363">
        <v>392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9MTkykNo13LUaPFVd1a20taf/EP0YOvIjP7n1mL6Z+dZ9lbdLQOy/xbE80E414D4hwuZgdjcPJDpF6yy6MNJ5g==" saltValue="rbgfBoAlG1LBTUKmdG73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5" sqref="H5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49</v>
      </c>
      <c r="D55" s="1211"/>
      <c r="E55" s="1212"/>
      <c r="F55" s="122">
        <v>1390</v>
      </c>
      <c r="G55" s="122">
        <v>1601</v>
      </c>
      <c r="H55" s="123">
        <v>1502</v>
      </c>
    </row>
    <row r="56" spans="2:8" ht="52.5" customHeight="1" x14ac:dyDescent="0.15">
      <c r="B56" s="124"/>
      <c r="C56" s="1213" t="s">
        <v>50</v>
      </c>
      <c r="D56" s="1213"/>
      <c r="E56" s="1214"/>
      <c r="F56" s="125">
        <v>30</v>
      </c>
      <c r="G56" s="125">
        <v>189</v>
      </c>
      <c r="H56" s="126">
        <v>521</v>
      </c>
    </row>
    <row r="57" spans="2:8" ht="53.25" customHeight="1" x14ac:dyDescent="0.15">
      <c r="B57" s="124"/>
      <c r="C57" s="1215" t="s">
        <v>51</v>
      </c>
      <c r="D57" s="1215"/>
      <c r="E57" s="1216"/>
      <c r="F57" s="127">
        <v>985</v>
      </c>
      <c r="G57" s="127">
        <v>1618</v>
      </c>
      <c r="H57" s="128">
        <v>1692</v>
      </c>
    </row>
    <row r="58" spans="2:8" ht="45.75" customHeight="1" x14ac:dyDescent="0.15">
      <c r="B58" s="129"/>
      <c r="C58" s="1203" t="s">
        <v>588</v>
      </c>
      <c r="D58" s="1204"/>
      <c r="E58" s="1205"/>
      <c r="F58" s="130">
        <v>539</v>
      </c>
      <c r="G58" s="130">
        <v>1012</v>
      </c>
      <c r="H58" s="131">
        <v>1012</v>
      </c>
    </row>
    <row r="59" spans="2:8" ht="45.75" customHeight="1" x14ac:dyDescent="0.15">
      <c r="B59" s="129"/>
      <c r="C59" s="1203" t="s">
        <v>589</v>
      </c>
      <c r="D59" s="1204"/>
      <c r="E59" s="1205"/>
      <c r="F59" s="130">
        <v>346</v>
      </c>
      <c r="G59" s="130">
        <v>415</v>
      </c>
      <c r="H59" s="131">
        <v>551</v>
      </c>
    </row>
    <row r="60" spans="2:8" ht="45.75" customHeight="1" x14ac:dyDescent="0.15">
      <c r="B60" s="129"/>
      <c r="C60" s="1203" t="s">
        <v>590</v>
      </c>
      <c r="D60" s="1204"/>
      <c r="E60" s="1205"/>
      <c r="F60" s="130">
        <v>0</v>
      </c>
      <c r="G60" s="130">
        <v>27</v>
      </c>
      <c r="H60" s="131">
        <v>53</v>
      </c>
    </row>
    <row r="61" spans="2:8" ht="45.75" customHeight="1" x14ac:dyDescent="0.15">
      <c r="B61" s="129"/>
      <c r="C61" s="1203" t="s">
        <v>591</v>
      </c>
      <c r="D61" s="1204"/>
      <c r="E61" s="1205"/>
      <c r="F61" s="130">
        <v>35</v>
      </c>
      <c r="G61" s="130">
        <v>35</v>
      </c>
      <c r="H61" s="131">
        <v>35</v>
      </c>
    </row>
    <row r="62" spans="2:8" ht="45.75" customHeight="1" thickBot="1" x14ac:dyDescent="0.2">
      <c r="B62" s="132"/>
      <c r="C62" s="1206" t="s">
        <v>592</v>
      </c>
      <c r="D62" s="1207"/>
      <c r="E62" s="1208"/>
      <c r="F62" s="133">
        <v>0</v>
      </c>
      <c r="G62" s="133">
        <v>11</v>
      </c>
      <c r="H62" s="134">
        <v>15</v>
      </c>
    </row>
    <row r="63" spans="2:8" ht="52.5" customHeight="1" thickBot="1" x14ac:dyDescent="0.2">
      <c r="B63" s="135"/>
      <c r="C63" s="1209" t="s">
        <v>52</v>
      </c>
      <c r="D63" s="1209"/>
      <c r="E63" s="1210"/>
      <c r="F63" s="136">
        <v>2405</v>
      </c>
      <c r="G63" s="136">
        <v>3408</v>
      </c>
      <c r="H63" s="137">
        <v>3715</v>
      </c>
    </row>
    <row r="64" spans="2:8" x14ac:dyDescent="0.15"/>
  </sheetData>
  <sheetProtection algorithmName="SHA-512" hashValue="ACpx5PIPkk68pmGmUfdEcFExjDv4tNfu/zC3PI5PzfQgow8wnD7ImHHv1gPEu9qwrHxjld4XCPlAqia6hpAkpQ==" saltValue="UPsX/pcgbZzJ1ACDRZFL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556</v>
      </c>
      <c r="G2" s="151"/>
      <c r="H2" s="152"/>
    </row>
    <row r="3" spans="1:8" x14ac:dyDescent="0.15">
      <c r="A3" s="148" t="s">
        <v>549</v>
      </c>
      <c r="B3" s="153"/>
      <c r="C3" s="154"/>
      <c r="D3" s="155">
        <v>80367</v>
      </c>
      <c r="E3" s="156"/>
      <c r="F3" s="157">
        <v>108252</v>
      </c>
      <c r="G3" s="158"/>
      <c r="H3" s="159"/>
    </row>
    <row r="4" spans="1:8" x14ac:dyDescent="0.15">
      <c r="A4" s="160"/>
      <c r="B4" s="161"/>
      <c r="C4" s="162"/>
      <c r="D4" s="163">
        <v>26443</v>
      </c>
      <c r="E4" s="164"/>
      <c r="F4" s="165">
        <v>50321</v>
      </c>
      <c r="G4" s="166"/>
      <c r="H4" s="167"/>
    </row>
    <row r="5" spans="1:8" x14ac:dyDescent="0.15">
      <c r="A5" s="148" t="s">
        <v>551</v>
      </c>
      <c r="B5" s="153"/>
      <c r="C5" s="154"/>
      <c r="D5" s="155">
        <v>58383</v>
      </c>
      <c r="E5" s="156"/>
      <c r="F5" s="157">
        <v>93492</v>
      </c>
      <c r="G5" s="158"/>
      <c r="H5" s="159"/>
    </row>
    <row r="6" spans="1:8" x14ac:dyDescent="0.15">
      <c r="A6" s="160"/>
      <c r="B6" s="161"/>
      <c r="C6" s="162"/>
      <c r="D6" s="163">
        <v>21387</v>
      </c>
      <c r="E6" s="164"/>
      <c r="F6" s="165">
        <v>53316</v>
      </c>
      <c r="G6" s="166"/>
      <c r="H6" s="167"/>
    </row>
    <row r="7" spans="1:8" x14ac:dyDescent="0.15">
      <c r="A7" s="148" t="s">
        <v>552</v>
      </c>
      <c r="B7" s="153"/>
      <c r="C7" s="154"/>
      <c r="D7" s="155">
        <v>107383</v>
      </c>
      <c r="E7" s="156"/>
      <c r="F7" s="157">
        <v>94796</v>
      </c>
      <c r="G7" s="158"/>
      <c r="H7" s="159"/>
    </row>
    <row r="8" spans="1:8" x14ac:dyDescent="0.15">
      <c r="A8" s="160"/>
      <c r="B8" s="161"/>
      <c r="C8" s="162"/>
      <c r="D8" s="163">
        <v>34845</v>
      </c>
      <c r="E8" s="164"/>
      <c r="F8" s="165">
        <v>55781</v>
      </c>
      <c r="G8" s="166"/>
      <c r="H8" s="167"/>
    </row>
    <row r="9" spans="1:8" x14ac:dyDescent="0.15">
      <c r="A9" s="148" t="s">
        <v>553</v>
      </c>
      <c r="B9" s="153"/>
      <c r="C9" s="154"/>
      <c r="D9" s="155">
        <v>143993</v>
      </c>
      <c r="E9" s="156"/>
      <c r="F9" s="157">
        <v>85942</v>
      </c>
      <c r="G9" s="158"/>
      <c r="H9" s="159"/>
    </row>
    <row r="10" spans="1:8" x14ac:dyDescent="0.15">
      <c r="A10" s="160"/>
      <c r="B10" s="161"/>
      <c r="C10" s="162"/>
      <c r="D10" s="163">
        <v>39679</v>
      </c>
      <c r="E10" s="164"/>
      <c r="F10" s="165">
        <v>48630</v>
      </c>
      <c r="G10" s="166"/>
      <c r="H10" s="167"/>
    </row>
    <row r="11" spans="1:8" x14ac:dyDescent="0.15">
      <c r="A11" s="148" t="s">
        <v>554</v>
      </c>
      <c r="B11" s="153"/>
      <c r="C11" s="154"/>
      <c r="D11" s="155">
        <v>146010</v>
      </c>
      <c r="E11" s="156"/>
      <c r="F11" s="157">
        <v>95007</v>
      </c>
      <c r="G11" s="158"/>
      <c r="H11" s="159"/>
    </row>
    <row r="12" spans="1:8" x14ac:dyDescent="0.15">
      <c r="A12" s="160"/>
      <c r="B12" s="161"/>
      <c r="C12" s="168"/>
      <c r="D12" s="163">
        <v>44651</v>
      </c>
      <c r="E12" s="164"/>
      <c r="F12" s="165">
        <v>48509</v>
      </c>
      <c r="G12" s="166"/>
      <c r="H12" s="167"/>
    </row>
    <row r="13" spans="1:8" x14ac:dyDescent="0.15">
      <c r="A13" s="148"/>
      <c r="B13" s="153"/>
      <c r="C13" s="169"/>
      <c r="D13" s="170">
        <v>107227</v>
      </c>
      <c r="E13" s="171"/>
      <c r="F13" s="172">
        <v>95498</v>
      </c>
      <c r="G13" s="173"/>
      <c r="H13" s="159"/>
    </row>
    <row r="14" spans="1:8" x14ac:dyDescent="0.15">
      <c r="A14" s="160"/>
      <c r="B14" s="161"/>
      <c r="C14" s="162"/>
      <c r="D14" s="163">
        <v>33401</v>
      </c>
      <c r="E14" s="164"/>
      <c r="F14" s="165">
        <v>51311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4.7</v>
      </c>
      <c r="C19" s="174">
        <f>ROUND(VALUE(SUBSTITUTE(実質収支比率等に係る経年分析!G$48,"▲","-")),2)</f>
        <v>3.49</v>
      </c>
      <c r="D19" s="174">
        <f>ROUND(VALUE(SUBSTITUTE(実質収支比率等に係る経年分析!H$48,"▲","-")),2)</f>
        <v>5.58</v>
      </c>
      <c r="E19" s="174">
        <f>ROUND(VALUE(SUBSTITUTE(実質収支比率等に係る経年分析!I$48,"▲","-")),2)</f>
        <v>5.49</v>
      </c>
      <c r="F19" s="174">
        <f>ROUND(VALUE(SUBSTITUTE(実質収支比率等に係る経年分析!J$48,"▲","-")),2)</f>
        <v>6.9</v>
      </c>
    </row>
    <row r="20" spans="1:11" x14ac:dyDescent="0.15">
      <c r="A20" s="174" t="s">
        <v>56</v>
      </c>
      <c r="B20" s="174">
        <f>ROUND(VALUE(SUBSTITUTE(実質収支比率等に係る経年分析!F$47,"▲","-")),2)</f>
        <v>43.35</v>
      </c>
      <c r="C20" s="174">
        <f>ROUND(VALUE(SUBSTITUTE(実質収支比率等に係る経年分析!G$47,"▲","-")),2)</f>
        <v>44.13</v>
      </c>
      <c r="D20" s="174">
        <f>ROUND(VALUE(SUBSTITUTE(実質収支比率等に係る経年分析!H$47,"▲","-")),2)</f>
        <v>41.08</v>
      </c>
      <c r="E20" s="174">
        <f>ROUND(VALUE(SUBSTITUTE(実質収支比率等に係る経年分析!I$47,"▲","-")),2)</f>
        <v>44.1</v>
      </c>
      <c r="F20" s="174">
        <f>ROUND(VALUE(SUBSTITUTE(実質収支比率等に係る経年分析!J$47,"▲","-")),2)</f>
        <v>42</v>
      </c>
    </row>
    <row r="21" spans="1:11" x14ac:dyDescent="0.15">
      <c r="A21" s="174" t="s">
        <v>57</v>
      </c>
      <c r="B21" s="174">
        <f>IF(ISNUMBER(VALUE(SUBSTITUTE(実質収支比率等に係る経年分析!F$49,"▲","-"))),ROUND(VALUE(SUBSTITUTE(実質収支比率等に係る経年分析!F$49,"▲","-")),2),NA())</f>
        <v>0.51</v>
      </c>
      <c r="C21" s="174">
        <f>IF(ISNUMBER(VALUE(SUBSTITUTE(実質収支比率等に係る経年分析!G$49,"▲","-"))),ROUND(VALUE(SUBSTITUTE(実質収支比率等に係る経年分析!G$49,"▲","-")),2),NA())</f>
        <v>-0.28000000000000003</v>
      </c>
      <c r="D21" s="174">
        <f>IF(ISNUMBER(VALUE(SUBSTITUTE(実質収支比率等に係る経年分析!H$49,"▲","-"))),ROUND(VALUE(SUBSTITUTE(実質収支比率等に係る経年分析!H$49,"▲","-")),2),NA())</f>
        <v>1.05</v>
      </c>
      <c r="E21" s="174">
        <f>IF(ISNUMBER(VALUE(SUBSTITUTE(実質収支比率等に係る経年分析!I$49,"▲","-"))),ROUND(VALUE(SUBSTITUTE(実質収支比率等に係る経年分析!I$49,"▲","-")),2),NA())</f>
        <v>6.1</v>
      </c>
      <c r="F21" s="174">
        <f>IF(ISNUMBER(VALUE(SUBSTITUTE(実質収支比率等に係る経年分析!J$49,"▲","-"))),ROUND(VALUE(SUBSTITUTE(実質収支比率等に係る経年分析!J$49,"▲","-")),2),NA())</f>
        <v>-1.44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錦町後期高齢者医療特別会計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錦町下水道特別会計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15">
      <c r="A33" s="175" t="str">
        <f>IF(連結実質赤字比率に係る赤字・黒字の構成分析!C$37="",NA(),連結実質赤字比率に係る赤字・黒字の構成分析!C$37)</f>
        <v>錦町水道事業会計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0.48</v>
      </c>
    </row>
    <row r="34" spans="1:16" x14ac:dyDescent="0.15">
      <c r="A34" s="175" t="str">
        <f>IF(連結実質赤字比率に係る赤字・黒字の構成分析!C$36="",NA(),連結実質赤字比率に係る赤字・黒字の構成分析!C$36)</f>
        <v>錦町国民健康保険特別会計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2.2200000000000002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2.5099999999999998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2.1800000000000002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1.81</v>
      </c>
    </row>
    <row r="35" spans="1:16" x14ac:dyDescent="0.15">
      <c r="A35" s="175" t="str">
        <f>IF(連結実質赤字比率に係る赤字・黒字の構成分析!C$35="",NA(),連結実質赤字比率に係る赤字・黒字の構成分析!C$35)</f>
        <v>錦町介護保険特別会計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2.13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3.49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5.57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5.49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6.91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426</v>
      </c>
      <c r="E42" s="176"/>
      <c r="F42" s="176"/>
      <c r="G42" s="176">
        <f>'実質公債費比率（分子）の構造'!L$52</f>
        <v>409</v>
      </c>
      <c r="H42" s="176"/>
      <c r="I42" s="176"/>
      <c r="J42" s="176">
        <f>'実質公債費比率（分子）の構造'!M$52</f>
        <v>408</v>
      </c>
      <c r="K42" s="176"/>
      <c r="L42" s="176"/>
      <c r="M42" s="176">
        <f>'実質公債費比率（分子）の構造'!N$52</f>
        <v>388</v>
      </c>
      <c r="N42" s="176"/>
      <c r="O42" s="176"/>
      <c r="P42" s="176">
        <f>'実質公債費比率（分子）の構造'!O$52</f>
        <v>393</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17</v>
      </c>
      <c r="C44" s="176"/>
      <c r="D44" s="176"/>
      <c r="E44" s="176">
        <f>'実質公債費比率（分子）の構造'!L$50</f>
        <v>13</v>
      </c>
      <c r="F44" s="176"/>
      <c r="G44" s="176"/>
      <c r="H44" s="176">
        <f>'実質公債費比率（分子）の構造'!M$50</f>
        <v>10</v>
      </c>
      <c r="I44" s="176"/>
      <c r="J44" s="176"/>
      <c r="K44" s="176">
        <f>'実質公債費比率（分子）の構造'!N$50</f>
        <v>9</v>
      </c>
      <c r="L44" s="176"/>
      <c r="M44" s="176"/>
      <c r="N44" s="176">
        <f>'実質公債費比率（分子）の構造'!O$50</f>
        <v>10</v>
      </c>
      <c r="O44" s="176"/>
      <c r="P44" s="176"/>
    </row>
    <row r="45" spans="1:16" x14ac:dyDescent="0.15">
      <c r="A45" s="176" t="s">
        <v>67</v>
      </c>
      <c r="B45" s="176">
        <f>'実質公債費比率（分子）の構造'!K$49</f>
        <v>37</v>
      </c>
      <c r="C45" s="176"/>
      <c r="D45" s="176"/>
      <c r="E45" s="176">
        <f>'実質公債費比率（分子）の構造'!L$49</f>
        <v>38</v>
      </c>
      <c r="F45" s="176"/>
      <c r="G45" s="176"/>
      <c r="H45" s="176">
        <f>'実質公債費比率（分子）の構造'!M$49</f>
        <v>35</v>
      </c>
      <c r="I45" s="176"/>
      <c r="J45" s="176"/>
      <c r="K45" s="176">
        <f>'実質公債費比率（分子）の構造'!N$49</f>
        <v>43</v>
      </c>
      <c r="L45" s="176"/>
      <c r="M45" s="176"/>
      <c r="N45" s="176">
        <f>'実質公債費比率（分子）の構造'!O$49</f>
        <v>9</v>
      </c>
      <c r="O45" s="176"/>
      <c r="P45" s="176"/>
    </row>
    <row r="46" spans="1:16" x14ac:dyDescent="0.15">
      <c r="A46" s="176" t="s">
        <v>68</v>
      </c>
      <c r="B46" s="176">
        <f>'実質公債費比率（分子）の構造'!K$48</f>
        <v>186</v>
      </c>
      <c r="C46" s="176"/>
      <c r="D46" s="176"/>
      <c r="E46" s="176">
        <f>'実質公債費比率（分子）の構造'!L$48</f>
        <v>200</v>
      </c>
      <c r="F46" s="176"/>
      <c r="G46" s="176"/>
      <c r="H46" s="176">
        <f>'実質公債費比率（分子）の構造'!M$48</f>
        <v>189</v>
      </c>
      <c r="I46" s="176"/>
      <c r="J46" s="176"/>
      <c r="K46" s="176">
        <f>'実質公債費比率（分子）の構造'!N$48</f>
        <v>188</v>
      </c>
      <c r="L46" s="176"/>
      <c r="M46" s="176"/>
      <c r="N46" s="176">
        <f>'実質公債費比率（分子）の構造'!O$48</f>
        <v>188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451</v>
      </c>
      <c r="C49" s="176"/>
      <c r="D49" s="176"/>
      <c r="E49" s="176">
        <f>'実質公債費比率（分子）の構造'!L$45</f>
        <v>429</v>
      </c>
      <c r="F49" s="176"/>
      <c r="G49" s="176"/>
      <c r="H49" s="176">
        <f>'実質公債費比率（分子）の構造'!M$45</f>
        <v>417</v>
      </c>
      <c r="I49" s="176"/>
      <c r="J49" s="176"/>
      <c r="K49" s="176">
        <f>'実質公債費比率（分子）の構造'!N$45</f>
        <v>426</v>
      </c>
      <c r="L49" s="176"/>
      <c r="M49" s="176"/>
      <c r="N49" s="176">
        <f>'実質公債費比率（分子）の構造'!O$45</f>
        <v>458</v>
      </c>
      <c r="O49" s="176"/>
      <c r="P49" s="176"/>
    </row>
    <row r="50" spans="1:16" x14ac:dyDescent="0.15">
      <c r="A50" s="176" t="s">
        <v>72</v>
      </c>
      <c r="B50" s="176" t="e">
        <f>NA()</f>
        <v>#N/A</v>
      </c>
      <c r="C50" s="176">
        <f>IF(ISNUMBER('実質公債費比率（分子）の構造'!K$53),'実質公債費比率（分子）の構造'!K$53,NA())</f>
        <v>265</v>
      </c>
      <c r="D50" s="176" t="e">
        <f>NA()</f>
        <v>#N/A</v>
      </c>
      <c r="E50" s="176" t="e">
        <f>NA()</f>
        <v>#N/A</v>
      </c>
      <c r="F50" s="176">
        <f>IF(ISNUMBER('実質公債費比率（分子）の構造'!L$53),'実質公債費比率（分子）の構造'!L$53,NA())</f>
        <v>271</v>
      </c>
      <c r="G50" s="176" t="e">
        <f>NA()</f>
        <v>#N/A</v>
      </c>
      <c r="H50" s="176" t="e">
        <f>NA()</f>
        <v>#N/A</v>
      </c>
      <c r="I50" s="176">
        <f>IF(ISNUMBER('実質公債費比率（分子）の構造'!M$53),'実質公債費比率（分子）の構造'!M$53,NA())</f>
        <v>243</v>
      </c>
      <c r="J50" s="176" t="e">
        <f>NA()</f>
        <v>#N/A</v>
      </c>
      <c r="K50" s="176" t="e">
        <f>NA()</f>
        <v>#N/A</v>
      </c>
      <c r="L50" s="176">
        <f>IF(ISNUMBER('実質公債費比率（分子）の構造'!N$53),'実質公債費比率（分子）の構造'!N$53,NA())</f>
        <v>278</v>
      </c>
      <c r="M50" s="176" t="e">
        <f>NA()</f>
        <v>#N/A</v>
      </c>
      <c r="N50" s="176" t="e">
        <f>NA()</f>
        <v>#N/A</v>
      </c>
      <c r="O50" s="176">
        <f>IF(ISNUMBER('実質公債費比率（分子）の構造'!O$53),'実質公債費比率（分子）の構造'!O$53,NA())</f>
        <v>272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4291</v>
      </c>
      <c r="E56" s="175"/>
      <c r="F56" s="175"/>
      <c r="G56" s="175">
        <f>'将来負担比率（分子）の構造'!J$52</f>
        <v>4179</v>
      </c>
      <c r="H56" s="175"/>
      <c r="I56" s="175"/>
      <c r="J56" s="175">
        <f>'将来負担比率（分子）の構造'!K$52</f>
        <v>4325</v>
      </c>
      <c r="K56" s="175"/>
      <c r="L56" s="175"/>
      <c r="M56" s="175">
        <f>'将来負担比率（分子）の構造'!L$52</f>
        <v>4416</v>
      </c>
      <c r="N56" s="175"/>
      <c r="O56" s="175"/>
      <c r="P56" s="175">
        <f>'将来負担比率（分子）の構造'!M$52</f>
        <v>4361</v>
      </c>
    </row>
    <row r="57" spans="1:16" x14ac:dyDescent="0.15">
      <c r="A57" s="175" t="s">
        <v>43</v>
      </c>
      <c r="B57" s="175"/>
      <c r="C57" s="175"/>
      <c r="D57" s="175">
        <f>'将来負担比率（分子）の構造'!I$51</f>
        <v>142</v>
      </c>
      <c r="E57" s="175"/>
      <c r="F57" s="175"/>
      <c r="G57" s="175">
        <f>'将来負担比率（分子）の構造'!J$51</f>
        <v>135</v>
      </c>
      <c r="H57" s="175"/>
      <c r="I57" s="175"/>
      <c r="J57" s="175">
        <f>'将来負担比率（分子）の構造'!K$51</f>
        <v>157</v>
      </c>
      <c r="K57" s="175"/>
      <c r="L57" s="175"/>
      <c r="M57" s="175">
        <f>'将来負担比率（分子）の構造'!L$51</f>
        <v>192</v>
      </c>
      <c r="N57" s="175"/>
      <c r="O57" s="175"/>
      <c r="P57" s="175">
        <f>'将来負担比率（分子）の構造'!M$51</f>
        <v>197</v>
      </c>
    </row>
    <row r="58" spans="1:16" x14ac:dyDescent="0.15">
      <c r="A58" s="175" t="s">
        <v>42</v>
      </c>
      <c r="B58" s="175"/>
      <c r="C58" s="175"/>
      <c r="D58" s="175">
        <f>'将来負担比率（分子）の構造'!I$50</f>
        <v>2202</v>
      </c>
      <c r="E58" s="175"/>
      <c r="F58" s="175"/>
      <c r="G58" s="175">
        <f>'将来負担比率（分子）の構造'!J$50</f>
        <v>2394</v>
      </c>
      <c r="H58" s="175"/>
      <c r="I58" s="175"/>
      <c r="J58" s="175">
        <f>'将来負担比率（分子）の構造'!K$50</f>
        <v>2774</v>
      </c>
      <c r="K58" s="175"/>
      <c r="L58" s="175"/>
      <c r="M58" s="175">
        <f>'将来負担比率（分子）の構造'!L$50</f>
        <v>3812</v>
      </c>
      <c r="N58" s="175"/>
      <c r="O58" s="175"/>
      <c r="P58" s="175">
        <f>'将来負担比率（分子）の構造'!M$50</f>
        <v>4099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966</v>
      </c>
      <c r="C62" s="175"/>
      <c r="D62" s="175"/>
      <c r="E62" s="175">
        <f>'将来負担比率（分子）の構造'!J$45</f>
        <v>957</v>
      </c>
      <c r="F62" s="175"/>
      <c r="G62" s="175"/>
      <c r="H62" s="175">
        <f>'将来負担比率（分子）の構造'!K$45</f>
        <v>944</v>
      </c>
      <c r="I62" s="175"/>
      <c r="J62" s="175"/>
      <c r="K62" s="175">
        <f>'将来負担比率（分子）の構造'!L$45</f>
        <v>849</v>
      </c>
      <c r="L62" s="175"/>
      <c r="M62" s="175"/>
      <c r="N62" s="175">
        <f>'将来負担比率（分子）の構造'!M$45</f>
        <v>819</v>
      </c>
      <c r="O62" s="175"/>
      <c r="P62" s="175"/>
    </row>
    <row r="63" spans="1:16" x14ac:dyDescent="0.15">
      <c r="A63" s="175" t="s">
        <v>35</v>
      </c>
      <c r="B63" s="175">
        <f>'将来負担比率（分子）の構造'!I$44</f>
        <v>138</v>
      </c>
      <c r="C63" s="175"/>
      <c r="D63" s="175"/>
      <c r="E63" s="175">
        <f>'将来負担比率（分子）の構造'!J$44</f>
        <v>106</v>
      </c>
      <c r="F63" s="175"/>
      <c r="G63" s="175"/>
      <c r="H63" s="175">
        <f>'将来負担比率（分子）の構造'!K$44</f>
        <v>77</v>
      </c>
      <c r="I63" s="175"/>
      <c r="J63" s="175"/>
      <c r="K63" s="175">
        <f>'将来負担比率（分子）の構造'!L$44</f>
        <v>59</v>
      </c>
      <c r="L63" s="175"/>
      <c r="M63" s="175"/>
      <c r="N63" s="175">
        <f>'将来負担比率（分子）の構造'!M$44</f>
        <v>97</v>
      </c>
      <c r="O63" s="175"/>
      <c r="P63" s="175"/>
    </row>
    <row r="64" spans="1:16" x14ac:dyDescent="0.15">
      <c r="A64" s="175" t="s">
        <v>34</v>
      </c>
      <c r="B64" s="175">
        <f>'将来負担比率（分子）の構造'!I$43</f>
        <v>2955</v>
      </c>
      <c r="C64" s="175"/>
      <c r="D64" s="175"/>
      <c r="E64" s="175">
        <f>'将来負担比率（分子）の構造'!J$43</f>
        <v>2893</v>
      </c>
      <c r="F64" s="175"/>
      <c r="G64" s="175"/>
      <c r="H64" s="175">
        <f>'将来負担比率（分子）の構造'!K$43</f>
        <v>2804</v>
      </c>
      <c r="I64" s="175"/>
      <c r="J64" s="175"/>
      <c r="K64" s="175">
        <f>'将来負担比率（分子）の構造'!L$43</f>
        <v>2674</v>
      </c>
      <c r="L64" s="175"/>
      <c r="M64" s="175"/>
      <c r="N64" s="175">
        <f>'将来負担比率（分子）の構造'!M$43</f>
        <v>2502</v>
      </c>
      <c r="O64" s="175"/>
      <c r="P64" s="175"/>
    </row>
    <row r="65" spans="1:16" x14ac:dyDescent="0.15">
      <c r="A65" s="175" t="s">
        <v>33</v>
      </c>
      <c r="B65" s="175">
        <f>'将来負担比率（分子）の構造'!I$42</f>
        <v>39</v>
      </c>
      <c r="C65" s="175"/>
      <c r="D65" s="175"/>
      <c r="E65" s="175">
        <f>'将来負担比率（分子）の構造'!J$42</f>
        <v>26</v>
      </c>
      <c r="F65" s="175"/>
      <c r="G65" s="175"/>
      <c r="H65" s="175">
        <f>'将来負担比率（分子）の構造'!K$42</f>
        <v>84</v>
      </c>
      <c r="I65" s="175"/>
      <c r="J65" s="175"/>
      <c r="K65" s="175">
        <f>'将来負担比率（分子）の構造'!L$42</f>
        <v>76</v>
      </c>
      <c r="L65" s="175"/>
      <c r="M65" s="175"/>
      <c r="N65" s="175">
        <f>'将来負担比率（分子）の構造'!M$42</f>
        <v>65</v>
      </c>
      <c r="O65" s="175"/>
      <c r="P65" s="175"/>
    </row>
    <row r="66" spans="1:16" x14ac:dyDescent="0.15">
      <c r="A66" s="175" t="s">
        <v>32</v>
      </c>
      <c r="B66" s="175">
        <f>'将来負担比率（分子）の構造'!I$41</f>
        <v>4963</v>
      </c>
      <c r="C66" s="175"/>
      <c r="D66" s="175"/>
      <c r="E66" s="175">
        <f>'将来負担比率（分子）の構造'!J$41</f>
        <v>4915</v>
      </c>
      <c r="F66" s="175"/>
      <c r="G66" s="175"/>
      <c r="H66" s="175">
        <f>'将来負担比率（分子）の構造'!K$41</f>
        <v>5248</v>
      </c>
      <c r="I66" s="175"/>
      <c r="J66" s="175"/>
      <c r="K66" s="175">
        <f>'将来負担比率（分子）の構造'!L$41</f>
        <v>5518</v>
      </c>
      <c r="L66" s="175"/>
      <c r="M66" s="175"/>
      <c r="N66" s="175">
        <f>'将来負担比率（分子）の構造'!M$41</f>
        <v>5565</v>
      </c>
      <c r="O66" s="175"/>
      <c r="P66" s="175"/>
    </row>
    <row r="67" spans="1:16" x14ac:dyDescent="0.15">
      <c r="A67" s="175" t="s">
        <v>76</v>
      </c>
      <c r="B67" s="175" t="e">
        <f>NA()</f>
        <v>#N/A</v>
      </c>
      <c r="C67" s="175">
        <f>IF(ISNUMBER('将来負担比率（分子）の構造'!I$53), IF('将来負担比率（分子）の構造'!I$53 &lt; 0, 0, '将来負担比率（分子）の構造'!I$53), NA())</f>
        <v>2426</v>
      </c>
      <c r="D67" s="175" t="e">
        <f>NA()</f>
        <v>#N/A</v>
      </c>
      <c r="E67" s="175" t="e">
        <f>NA()</f>
        <v>#N/A</v>
      </c>
      <c r="F67" s="175">
        <f>IF(ISNUMBER('将来負担比率（分子）の構造'!J$53), IF('将来負担比率（分子）の構造'!J$53 &lt; 0, 0, '将来負担比率（分子）の構造'!J$53), NA())</f>
        <v>2189</v>
      </c>
      <c r="G67" s="175" t="e">
        <f>NA()</f>
        <v>#N/A</v>
      </c>
      <c r="H67" s="175" t="e">
        <f>NA()</f>
        <v>#N/A</v>
      </c>
      <c r="I67" s="175">
        <f>IF(ISNUMBER('将来負担比率（分子）の構造'!K$53), IF('将来負担比率（分子）の構造'!K$53 &lt; 0, 0, '将来負担比率（分子）の構造'!K$53), NA())</f>
        <v>1900</v>
      </c>
      <c r="J67" s="175" t="e">
        <f>NA()</f>
        <v>#N/A</v>
      </c>
      <c r="K67" s="175" t="e">
        <f>NA()</f>
        <v>#N/A</v>
      </c>
      <c r="L67" s="175">
        <f>IF(ISNUMBER('将来負担比率（分子）の構造'!L$53), IF('将来負担比率（分子）の構造'!L$53 &lt; 0, 0, '将来負担比率（分子）の構造'!L$53), NA())</f>
        <v>755</v>
      </c>
      <c r="M67" s="175" t="e">
        <f>NA()</f>
        <v>#N/A</v>
      </c>
      <c r="N67" s="175" t="e">
        <f>NA()</f>
        <v>#N/A</v>
      </c>
      <c r="O67" s="175">
        <f>IF(ISNUMBER('将来負担比率（分子）の構造'!M$53), IF('将来負担比率（分子）の構造'!M$53 &lt; 0, 0, '将来負担比率（分子）の構造'!M$53), NA())</f>
        <v>392</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1390</v>
      </c>
      <c r="C72" s="179">
        <f>基金残高に係る経年分析!G55</f>
        <v>1601</v>
      </c>
      <c r="D72" s="179">
        <f>基金残高に係る経年分析!H55</f>
        <v>1502</v>
      </c>
    </row>
    <row r="73" spans="1:16" x14ac:dyDescent="0.15">
      <c r="A73" s="178" t="s">
        <v>79</v>
      </c>
      <c r="B73" s="179">
        <f>基金残高に係る経年分析!F56</f>
        <v>30</v>
      </c>
      <c r="C73" s="179">
        <f>基金残高に係る経年分析!G56</f>
        <v>189</v>
      </c>
      <c r="D73" s="179">
        <f>基金残高に係る経年分析!H56</f>
        <v>521</v>
      </c>
    </row>
    <row r="74" spans="1:16" x14ac:dyDescent="0.15">
      <c r="A74" s="178" t="s">
        <v>80</v>
      </c>
      <c r="B74" s="179">
        <f>基金残高に係る経年分析!F57</f>
        <v>985</v>
      </c>
      <c r="C74" s="179">
        <f>基金残高に係る経年分析!G57</f>
        <v>1618</v>
      </c>
      <c r="D74" s="179">
        <f>基金残高に係る経年分析!H57</f>
        <v>1692</v>
      </c>
    </row>
  </sheetData>
  <sheetProtection algorithmName="SHA-512" hashValue="8+26O0Hjb2XExlqFjHkZfiXZ5DfoBcs7rNyPYcPyUSJfy+mSvoQ3GyDA1FajxX+nJ6EsorD/4bPn8esQf9HNbA==" saltValue="KZ+/dO/sFguZHB9sOjdj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1249664</v>
      </c>
      <c r="S5" s="613"/>
      <c r="T5" s="613"/>
      <c r="U5" s="613"/>
      <c r="V5" s="613"/>
      <c r="W5" s="613"/>
      <c r="X5" s="613"/>
      <c r="Y5" s="614"/>
      <c r="Z5" s="615">
        <v>14.1</v>
      </c>
      <c r="AA5" s="615"/>
      <c r="AB5" s="615"/>
      <c r="AC5" s="615"/>
      <c r="AD5" s="616">
        <v>1249664</v>
      </c>
      <c r="AE5" s="616"/>
      <c r="AF5" s="616"/>
      <c r="AG5" s="616"/>
      <c r="AH5" s="616"/>
      <c r="AI5" s="616"/>
      <c r="AJ5" s="616"/>
      <c r="AK5" s="616"/>
      <c r="AL5" s="617">
        <v>34.4</v>
      </c>
      <c r="AM5" s="618"/>
      <c r="AN5" s="618"/>
      <c r="AO5" s="619"/>
      <c r="AP5" s="609" t="s">
        <v>228</v>
      </c>
      <c r="AQ5" s="610"/>
      <c r="AR5" s="610"/>
      <c r="AS5" s="610"/>
      <c r="AT5" s="610"/>
      <c r="AU5" s="610"/>
      <c r="AV5" s="610"/>
      <c r="AW5" s="610"/>
      <c r="AX5" s="610"/>
      <c r="AY5" s="610"/>
      <c r="AZ5" s="610"/>
      <c r="BA5" s="610"/>
      <c r="BB5" s="610"/>
      <c r="BC5" s="610"/>
      <c r="BD5" s="610"/>
      <c r="BE5" s="610"/>
      <c r="BF5" s="611"/>
      <c r="BG5" s="623">
        <v>1249277</v>
      </c>
      <c r="BH5" s="624"/>
      <c r="BI5" s="624"/>
      <c r="BJ5" s="624"/>
      <c r="BK5" s="624"/>
      <c r="BL5" s="624"/>
      <c r="BM5" s="624"/>
      <c r="BN5" s="625"/>
      <c r="BO5" s="626">
        <v>100</v>
      </c>
      <c r="BP5" s="626"/>
      <c r="BQ5" s="626"/>
      <c r="BR5" s="626"/>
      <c r="BS5" s="627" t="s">
        <v>229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221</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64648</v>
      </c>
      <c r="S6" s="624"/>
      <c r="T6" s="624"/>
      <c r="U6" s="624"/>
      <c r="V6" s="624"/>
      <c r="W6" s="624"/>
      <c r="X6" s="624"/>
      <c r="Y6" s="625"/>
      <c r="Z6" s="626">
        <v>0.7</v>
      </c>
      <c r="AA6" s="626"/>
      <c r="AB6" s="626"/>
      <c r="AC6" s="626"/>
      <c r="AD6" s="627">
        <v>64648</v>
      </c>
      <c r="AE6" s="627"/>
      <c r="AF6" s="627"/>
      <c r="AG6" s="627"/>
      <c r="AH6" s="627"/>
      <c r="AI6" s="627"/>
      <c r="AJ6" s="627"/>
      <c r="AK6" s="627"/>
      <c r="AL6" s="628">
        <v>1.8</v>
      </c>
      <c r="AM6" s="629"/>
      <c r="AN6" s="629"/>
      <c r="AO6" s="630"/>
      <c r="AP6" s="620" t="s">
        <v>234</v>
      </c>
      <c r="AQ6" s="621"/>
      <c r="AR6" s="621"/>
      <c r="AS6" s="621"/>
      <c r="AT6" s="621"/>
      <c r="AU6" s="621"/>
      <c r="AV6" s="621"/>
      <c r="AW6" s="621"/>
      <c r="AX6" s="621"/>
      <c r="AY6" s="621"/>
      <c r="AZ6" s="621"/>
      <c r="BA6" s="621"/>
      <c r="BB6" s="621"/>
      <c r="BC6" s="621"/>
      <c r="BD6" s="621"/>
      <c r="BE6" s="621"/>
      <c r="BF6" s="622"/>
      <c r="BG6" s="623">
        <v>1249277</v>
      </c>
      <c r="BH6" s="624"/>
      <c r="BI6" s="624"/>
      <c r="BJ6" s="624"/>
      <c r="BK6" s="624"/>
      <c r="BL6" s="624"/>
      <c r="BM6" s="624"/>
      <c r="BN6" s="625"/>
      <c r="BO6" s="626">
        <v>100</v>
      </c>
      <c r="BP6" s="626"/>
      <c r="BQ6" s="626"/>
      <c r="BR6" s="626"/>
      <c r="BS6" s="627" t="s">
        <v>229</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76267</v>
      </c>
      <c r="CS6" s="624"/>
      <c r="CT6" s="624"/>
      <c r="CU6" s="624"/>
      <c r="CV6" s="624"/>
      <c r="CW6" s="624"/>
      <c r="CX6" s="624"/>
      <c r="CY6" s="625"/>
      <c r="CZ6" s="617">
        <v>0.9</v>
      </c>
      <c r="DA6" s="618"/>
      <c r="DB6" s="618"/>
      <c r="DC6" s="634"/>
      <c r="DD6" s="632" t="s">
        <v>129</v>
      </c>
      <c r="DE6" s="624"/>
      <c r="DF6" s="624"/>
      <c r="DG6" s="624"/>
      <c r="DH6" s="624"/>
      <c r="DI6" s="624"/>
      <c r="DJ6" s="624"/>
      <c r="DK6" s="624"/>
      <c r="DL6" s="624"/>
      <c r="DM6" s="624"/>
      <c r="DN6" s="624"/>
      <c r="DO6" s="624"/>
      <c r="DP6" s="625"/>
      <c r="DQ6" s="632">
        <v>76267</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194</v>
      </c>
      <c r="S7" s="624"/>
      <c r="T7" s="624"/>
      <c r="U7" s="624"/>
      <c r="V7" s="624"/>
      <c r="W7" s="624"/>
      <c r="X7" s="624"/>
      <c r="Y7" s="625"/>
      <c r="Z7" s="626">
        <v>0</v>
      </c>
      <c r="AA7" s="626"/>
      <c r="AB7" s="626"/>
      <c r="AC7" s="626"/>
      <c r="AD7" s="627">
        <v>194</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505809</v>
      </c>
      <c r="BH7" s="624"/>
      <c r="BI7" s="624"/>
      <c r="BJ7" s="624"/>
      <c r="BK7" s="624"/>
      <c r="BL7" s="624"/>
      <c r="BM7" s="624"/>
      <c r="BN7" s="625"/>
      <c r="BO7" s="626">
        <v>40.5</v>
      </c>
      <c r="BP7" s="626"/>
      <c r="BQ7" s="626"/>
      <c r="BR7" s="626"/>
      <c r="BS7" s="627" t="s">
        <v>229</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1625509</v>
      </c>
      <c r="CS7" s="624"/>
      <c r="CT7" s="624"/>
      <c r="CU7" s="624"/>
      <c r="CV7" s="624"/>
      <c r="CW7" s="624"/>
      <c r="CX7" s="624"/>
      <c r="CY7" s="625"/>
      <c r="CZ7" s="626">
        <v>19.2</v>
      </c>
      <c r="DA7" s="626"/>
      <c r="DB7" s="626"/>
      <c r="DC7" s="626"/>
      <c r="DD7" s="632">
        <v>21933</v>
      </c>
      <c r="DE7" s="624"/>
      <c r="DF7" s="624"/>
      <c r="DG7" s="624"/>
      <c r="DH7" s="624"/>
      <c r="DI7" s="624"/>
      <c r="DJ7" s="624"/>
      <c r="DK7" s="624"/>
      <c r="DL7" s="624"/>
      <c r="DM7" s="624"/>
      <c r="DN7" s="624"/>
      <c r="DO7" s="624"/>
      <c r="DP7" s="625"/>
      <c r="DQ7" s="632">
        <v>1009748</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3780</v>
      </c>
      <c r="S8" s="624"/>
      <c r="T8" s="624"/>
      <c r="U8" s="624"/>
      <c r="V8" s="624"/>
      <c r="W8" s="624"/>
      <c r="X8" s="624"/>
      <c r="Y8" s="625"/>
      <c r="Z8" s="626">
        <v>0</v>
      </c>
      <c r="AA8" s="626"/>
      <c r="AB8" s="626"/>
      <c r="AC8" s="626"/>
      <c r="AD8" s="627">
        <v>3780</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17200</v>
      </c>
      <c r="BH8" s="624"/>
      <c r="BI8" s="624"/>
      <c r="BJ8" s="624"/>
      <c r="BK8" s="624"/>
      <c r="BL8" s="624"/>
      <c r="BM8" s="624"/>
      <c r="BN8" s="625"/>
      <c r="BO8" s="626">
        <v>1.4</v>
      </c>
      <c r="BP8" s="626"/>
      <c r="BQ8" s="626"/>
      <c r="BR8" s="626"/>
      <c r="BS8" s="627" t="s">
        <v>129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2066524</v>
      </c>
      <c r="CS8" s="624"/>
      <c r="CT8" s="624"/>
      <c r="CU8" s="624"/>
      <c r="CV8" s="624"/>
      <c r="CW8" s="624"/>
      <c r="CX8" s="624"/>
      <c r="CY8" s="625"/>
      <c r="CZ8" s="626">
        <v>24.4</v>
      </c>
      <c r="DA8" s="626"/>
      <c r="DB8" s="626"/>
      <c r="DC8" s="626"/>
      <c r="DD8" s="632">
        <v>94516</v>
      </c>
      <c r="DE8" s="624"/>
      <c r="DF8" s="624"/>
      <c r="DG8" s="624"/>
      <c r="DH8" s="624"/>
      <c r="DI8" s="624"/>
      <c r="DJ8" s="624"/>
      <c r="DK8" s="624"/>
      <c r="DL8" s="624"/>
      <c r="DM8" s="624"/>
      <c r="DN8" s="624"/>
      <c r="DO8" s="624"/>
      <c r="DP8" s="625"/>
      <c r="DQ8" s="632">
        <v>840715</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2609</v>
      </c>
      <c r="S9" s="624"/>
      <c r="T9" s="624"/>
      <c r="U9" s="624"/>
      <c r="V9" s="624"/>
      <c r="W9" s="624"/>
      <c r="X9" s="624"/>
      <c r="Y9" s="625"/>
      <c r="Z9" s="626">
        <v>0</v>
      </c>
      <c r="AA9" s="626"/>
      <c r="AB9" s="626"/>
      <c r="AC9" s="626"/>
      <c r="AD9" s="627">
        <v>2609</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327962</v>
      </c>
      <c r="BH9" s="624"/>
      <c r="BI9" s="624"/>
      <c r="BJ9" s="624"/>
      <c r="BK9" s="624"/>
      <c r="BL9" s="624"/>
      <c r="BM9" s="624"/>
      <c r="BN9" s="625"/>
      <c r="BO9" s="626">
        <v>26.2</v>
      </c>
      <c r="BP9" s="626"/>
      <c r="BQ9" s="626"/>
      <c r="BR9" s="626"/>
      <c r="BS9" s="627" t="s">
        <v>129</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471975</v>
      </c>
      <c r="CS9" s="624"/>
      <c r="CT9" s="624"/>
      <c r="CU9" s="624"/>
      <c r="CV9" s="624"/>
      <c r="CW9" s="624"/>
      <c r="CX9" s="624"/>
      <c r="CY9" s="625"/>
      <c r="CZ9" s="626">
        <v>5.6</v>
      </c>
      <c r="DA9" s="626"/>
      <c r="DB9" s="626"/>
      <c r="DC9" s="626"/>
      <c r="DD9" s="632">
        <v>15577</v>
      </c>
      <c r="DE9" s="624"/>
      <c r="DF9" s="624"/>
      <c r="DG9" s="624"/>
      <c r="DH9" s="624"/>
      <c r="DI9" s="624"/>
      <c r="DJ9" s="624"/>
      <c r="DK9" s="624"/>
      <c r="DL9" s="624"/>
      <c r="DM9" s="624"/>
      <c r="DN9" s="624"/>
      <c r="DO9" s="624"/>
      <c r="DP9" s="625"/>
      <c r="DQ9" s="632">
        <v>337178</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229</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32203</v>
      </c>
      <c r="BH10" s="624"/>
      <c r="BI10" s="624"/>
      <c r="BJ10" s="624"/>
      <c r="BK10" s="624"/>
      <c r="BL10" s="624"/>
      <c r="BM10" s="624"/>
      <c r="BN10" s="625"/>
      <c r="BO10" s="626">
        <v>2.6</v>
      </c>
      <c r="BP10" s="626"/>
      <c r="BQ10" s="626"/>
      <c r="BR10" s="626"/>
      <c r="BS10" s="627" t="s">
        <v>229</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29</v>
      </c>
      <c r="CS10" s="624"/>
      <c r="CT10" s="624"/>
      <c r="CU10" s="624"/>
      <c r="CV10" s="624"/>
      <c r="CW10" s="624"/>
      <c r="CX10" s="624"/>
      <c r="CY10" s="625"/>
      <c r="CZ10" s="626">
        <v>0</v>
      </c>
      <c r="DA10" s="626"/>
      <c r="DB10" s="626"/>
      <c r="DC10" s="626"/>
      <c r="DD10" s="632" t="s">
        <v>129</v>
      </c>
      <c r="DE10" s="624"/>
      <c r="DF10" s="624"/>
      <c r="DG10" s="624"/>
      <c r="DH10" s="624"/>
      <c r="DI10" s="624"/>
      <c r="DJ10" s="624"/>
      <c r="DK10" s="624"/>
      <c r="DL10" s="624"/>
      <c r="DM10" s="624"/>
      <c r="DN10" s="624"/>
      <c r="DO10" s="624"/>
      <c r="DP10" s="625"/>
      <c r="DQ10" s="632">
        <v>29</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256251</v>
      </c>
      <c r="S11" s="624"/>
      <c r="T11" s="624"/>
      <c r="U11" s="624"/>
      <c r="V11" s="624"/>
      <c r="W11" s="624"/>
      <c r="X11" s="624"/>
      <c r="Y11" s="625"/>
      <c r="Z11" s="628">
        <v>2.9</v>
      </c>
      <c r="AA11" s="629"/>
      <c r="AB11" s="629"/>
      <c r="AC11" s="635"/>
      <c r="AD11" s="632">
        <v>256251</v>
      </c>
      <c r="AE11" s="624"/>
      <c r="AF11" s="624"/>
      <c r="AG11" s="624"/>
      <c r="AH11" s="624"/>
      <c r="AI11" s="624"/>
      <c r="AJ11" s="624"/>
      <c r="AK11" s="625"/>
      <c r="AL11" s="628">
        <v>7.1</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128444</v>
      </c>
      <c r="BH11" s="624"/>
      <c r="BI11" s="624"/>
      <c r="BJ11" s="624"/>
      <c r="BK11" s="624"/>
      <c r="BL11" s="624"/>
      <c r="BM11" s="624"/>
      <c r="BN11" s="625"/>
      <c r="BO11" s="626">
        <v>10.3</v>
      </c>
      <c r="BP11" s="626"/>
      <c r="BQ11" s="626"/>
      <c r="BR11" s="626"/>
      <c r="BS11" s="627" t="s">
        <v>129</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788189</v>
      </c>
      <c r="CS11" s="624"/>
      <c r="CT11" s="624"/>
      <c r="CU11" s="624"/>
      <c r="CV11" s="624"/>
      <c r="CW11" s="624"/>
      <c r="CX11" s="624"/>
      <c r="CY11" s="625"/>
      <c r="CZ11" s="626">
        <v>9.3000000000000007</v>
      </c>
      <c r="DA11" s="626"/>
      <c r="DB11" s="626"/>
      <c r="DC11" s="626"/>
      <c r="DD11" s="632">
        <v>282350</v>
      </c>
      <c r="DE11" s="624"/>
      <c r="DF11" s="624"/>
      <c r="DG11" s="624"/>
      <c r="DH11" s="624"/>
      <c r="DI11" s="624"/>
      <c r="DJ11" s="624"/>
      <c r="DK11" s="624"/>
      <c r="DL11" s="624"/>
      <c r="DM11" s="624"/>
      <c r="DN11" s="624"/>
      <c r="DO11" s="624"/>
      <c r="DP11" s="625"/>
      <c r="DQ11" s="632">
        <v>281491</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8896</v>
      </c>
      <c r="S12" s="624"/>
      <c r="T12" s="624"/>
      <c r="U12" s="624"/>
      <c r="V12" s="624"/>
      <c r="W12" s="624"/>
      <c r="X12" s="624"/>
      <c r="Y12" s="625"/>
      <c r="Z12" s="626">
        <v>0.1</v>
      </c>
      <c r="AA12" s="626"/>
      <c r="AB12" s="626"/>
      <c r="AC12" s="626"/>
      <c r="AD12" s="627">
        <v>8896</v>
      </c>
      <c r="AE12" s="627"/>
      <c r="AF12" s="627"/>
      <c r="AG12" s="627"/>
      <c r="AH12" s="627"/>
      <c r="AI12" s="627"/>
      <c r="AJ12" s="627"/>
      <c r="AK12" s="627"/>
      <c r="AL12" s="628">
        <v>0.2</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586734</v>
      </c>
      <c r="BH12" s="624"/>
      <c r="BI12" s="624"/>
      <c r="BJ12" s="624"/>
      <c r="BK12" s="624"/>
      <c r="BL12" s="624"/>
      <c r="BM12" s="624"/>
      <c r="BN12" s="625"/>
      <c r="BO12" s="626">
        <v>47</v>
      </c>
      <c r="BP12" s="626"/>
      <c r="BQ12" s="626"/>
      <c r="BR12" s="626"/>
      <c r="BS12" s="627" t="s">
        <v>129</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679683</v>
      </c>
      <c r="CS12" s="624"/>
      <c r="CT12" s="624"/>
      <c r="CU12" s="624"/>
      <c r="CV12" s="624"/>
      <c r="CW12" s="624"/>
      <c r="CX12" s="624"/>
      <c r="CY12" s="625"/>
      <c r="CZ12" s="626">
        <v>8</v>
      </c>
      <c r="DA12" s="626"/>
      <c r="DB12" s="626"/>
      <c r="DC12" s="626"/>
      <c r="DD12" s="632">
        <v>54734</v>
      </c>
      <c r="DE12" s="624"/>
      <c r="DF12" s="624"/>
      <c r="DG12" s="624"/>
      <c r="DH12" s="624"/>
      <c r="DI12" s="624"/>
      <c r="DJ12" s="624"/>
      <c r="DK12" s="624"/>
      <c r="DL12" s="624"/>
      <c r="DM12" s="624"/>
      <c r="DN12" s="624"/>
      <c r="DO12" s="624"/>
      <c r="DP12" s="625"/>
      <c r="DQ12" s="632">
        <v>513841</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229</v>
      </c>
      <c r="AA13" s="626"/>
      <c r="AB13" s="626"/>
      <c r="AC13" s="626"/>
      <c r="AD13" s="627" t="s">
        <v>129</v>
      </c>
      <c r="AE13" s="627"/>
      <c r="AF13" s="627"/>
      <c r="AG13" s="627"/>
      <c r="AH13" s="627"/>
      <c r="AI13" s="627"/>
      <c r="AJ13" s="627"/>
      <c r="AK13" s="627"/>
      <c r="AL13" s="628" t="s">
        <v>229</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585936</v>
      </c>
      <c r="BH13" s="624"/>
      <c r="BI13" s="624"/>
      <c r="BJ13" s="624"/>
      <c r="BK13" s="624"/>
      <c r="BL13" s="624"/>
      <c r="BM13" s="624"/>
      <c r="BN13" s="625"/>
      <c r="BO13" s="626">
        <v>46.9</v>
      </c>
      <c r="BP13" s="626"/>
      <c r="BQ13" s="626"/>
      <c r="BR13" s="626"/>
      <c r="BS13" s="627" t="s">
        <v>129</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1224215</v>
      </c>
      <c r="CS13" s="624"/>
      <c r="CT13" s="624"/>
      <c r="CU13" s="624"/>
      <c r="CV13" s="624"/>
      <c r="CW13" s="624"/>
      <c r="CX13" s="624"/>
      <c r="CY13" s="625"/>
      <c r="CZ13" s="626">
        <v>14.5</v>
      </c>
      <c r="DA13" s="626"/>
      <c r="DB13" s="626"/>
      <c r="DC13" s="626"/>
      <c r="DD13" s="632">
        <v>943576</v>
      </c>
      <c r="DE13" s="624"/>
      <c r="DF13" s="624"/>
      <c r="DG13" s="624"/>
      <c r="DH13" s="624"/>
      <c r="DI13" s="624"/>
      <c r="DJ13" s="624"/>
      <c r="DK13" s="624"/>
      <c r="DL13" s="624"/>
      <c r="DM13" s="624"/>
      <c r="DN13" s="624"/>
      <c r="DO13" s="624"/>
      <c r="DP13" s="625"/>
      <c r="DQ13" s="632">
        <v>357218</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129</v>
      </c>
      <c r="S14" s="624"/>
      <c r="T14" s="624"/>
      <c r="U14" s="624"/>
      <c r="V14" s="624"/>
      <c r="W14" s="624"/>
      <c r="X14" s="624"/>
      <c r="Y14" s="625"/>
      <c r="Z14" s="626" t="s">
        <v>129</v>
      </c>
      <c r="AA14" s="626"/>
      <c r="AB14" s="626"/>
      <c r="AC14" s="626"/>
      <c r="AD14" s="627" t="s">
        <v>129</v>
      </c>
      <c r="AE14" s="627"/>
      <c r="AF14" s="627"/>
      <c r="AG14" s="627"/>
      <c r="AH14" s="627"/>
      <c r="AI14" s="627"/>
      <c r="AJ14" s="627"/>
      <c r="AK14" s="627"/>
      <c r="AL14" s="628" t="s">
        <v>229</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50389</v>
      </c>
      <c r="BH14" s="624"/>
      <c r="BI14" s="624"/>
      <c r="BJ14" s="624"/>
      <c r="BK14" s="624"/>
      <c r="BL14" s="624"/>
      <c r="BM14" s="624"/>
      <c r="BN14" s="625"/>
      <c r="BO14" s="626">
        <v>4</v>
      </c>
      <c r="BP14" s="626"/>
      <c r="BQ14" s="626"/>
      <c r="BR14" s="626"/>
      <c r="BS14" s="627" t="s">
        <v>229</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253282</v>
      </c>
      <c r="CS14" s="624"/>
      <c r="CT14" s="624"/>
      <c r="CU14" s="624"/>
      <c r="CV14" s="624"/>
      <c r="CW14" s="624"/>
      <c r="CX14" s="624"/>
      <c r="CY14" s="625"/>
      <c r="CZ14" s="626">
        <v>3</v>
      </c>
      <c r="DA14" s="626"/>
      <c r="DB14" s="626"/>
      <c r="DC14" s="626"/>
      <c r="DD14" s="632">
        <v>12784</v>
      </c>
      <c r="DE14" s="624"/>
      <c r="DF14" s="624"/>
      <c r="DG14" s="624"/>
      <c r="DH14" s="624"/>
      <c r="DI14" s="624"/>
      <c r="DJ14" s="624"/>
      <c r="DK14" s="624"/>
      <c r="DL14" s="624"/>
      <c r="DM14" s="624"/>
      <c r="DN14" s="624"/>
      <c r="DO14" s="624"/>
      <c r="DP14" s="625"/>
      <c r="DQ14" s="632">
        <v>222888</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106345</v>
      </c>
      <c r="BH15" s="624"/>
      <c r="BI15" s="624"/>
      <c r="BJ15" s="624"/>
      <c r="BK15" s="624"/>
      <c r="BL15" s="624"/>
      <c r="BM15" s="624"/>
      <c r="BN15" s="625"/>
      <c r="BO15" s="626">
        <v>8.5</v>
      </c>
      <c r="BP15" s="626"/>
      <c r="BQ15" s="626"/>
      <c r="BR15" s="626"/>
      <c r="BS15" s="627" t="s">
        <v>229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496489</v>
      </c>
      <c r="CS15" s="624"/>
      <c r="CT15" s="624"/>
      <c r="CU15" s="624"/>
      <c r="CV15" s="624"/>
      <c r="CW15" s="624"/>
      <c r="CX15" s="624"/>
      <c r="CY15" s="625"/>
      <c r="CZ15" s="626">
        <v>5.9</v>
      </c>
      <c r="DA15" s="626"/>
      <c r="DB15" s="626"/>
      <c r="DC15" s="626"/>
      <c r="DD15" s="632">
        <v>75809</v>
      </c>
      <c r="DE15" s="624"/>
      <c r="DF15" s="624"/>
      <c r="DG15" s="624"/>
      <c r="DH15" s="624"/>
      <c r="DI15" s="624"/>
      <c r="DJ15" s="624"/>
      <c r="DK15" s="624"/>
      <c r="DL15" s="624"/>
      <c r="DM15" s="624"/>
      <c r="DN15" s="624"/>
      <c r="DO15" s="624"/>
      <c r="DP15" s="625"/>
      <c r="DQ15" s="632">
        <v>413576</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4942</v>
      </c>
      <c r="S16" s="624"/>
      <c r="T16" s="624"/>
      <c r="U16" s="624"/>
      <c r="V16" s="624"/>
      <c r="W16" s="624"/>
      <c r="X16" s="624"/>
      <c r="Y16" s="625"/>
      <c r="Z16" s="626">
        <v>0.1</v>
      </c>
      <c r="AA16" s="626"/>
      <c r="AB16" s="626"/>
      <c r="AC16" s="626"/>
      <c r="AD16" s="627">
        <v>4942</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229</v>
      </c>
      <c r="BH16" s="624"/>
      <c r="BI16" s="624"/>
      <c r="BJ16" s="624"/>
      <c r="BK16" s="624"/>
      <c r="BL16" s="624"/>
      <c r="BM16" s="624"/>
      <c r="BN16" s="625"/>
      <c r="BO16" s="626" t="s">
        <v>129</v>
      </c>
      <c r="BP16" s="626"/>
      <c r="BQ16" s="626"/>
      <c r="BR16" s="626"/>
      <c r="BS16" s="627" t="s">
        <v>229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327149</v>
      </c>
      <c r="CS16" s="624"/>
      <c r="CT16" s="624"/>
      <c r="CU16" s="624"/>
      <c r="CV16" s="624"/>
      <c r="CW16" s="624"/>
      <c r="CX16" s="624"/>
      <c r="CY16" s="625"/>
      <c r="CZ16" s="626">
        <v>3.9</v>
      </c>
      <c r="DA16" s="626"/>
      <c r="DB16" s="626"/>
      <c r="DC16" s="626"/>
      <c r="DD16" s="632" t="s">
        <v>229</v>
      </c>
      <c r="DE16" s="624"/>
      <c r="DF16" s="624"/>
      <c r="DG16" s="624"/>
      <c r="DH16" s="624"/>
      <c r="DI16" s="624"/>
      <c r="DJ16" s="624"/>
      <c r="DK16" s="624"/>
      <c r="DL16" s="624"/>
      <c r="DM16" s="624"/>
      <c r="DN16" s="624"/>
      <c r="DO16" s="624"/>
      <c r="DP16" s="625"/>
      <c r="DQ16" s="632">
        <v>44713</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15535</v>
      </c>
      <c r="S17" s="624"/>
      <c r="T17" s="624"/>
      <c r="U17" s="624"/>
      <c r="V17" s="624"/>
      <c r="W17" s="624"/>
      <c r="X17" s="624"/>
      <c r="Y17" s="625"/>
      <c r="Z17" s="626">
        <v>0.2</v>
      </c>
      <c r="AA17" s="626"/>
      <c r="AB17" s="626"/>
      <c r="AC17" s="626"/>
      <c r="AD17" s="627">
        <v>15535</v>
      </c>
      <c r="AE17" s="627"/>
      <c r="AF17" s="627"/>
      <c r="AG17" s="627"/>
      <c r="AH17" s="627"/>
      <c r="AI17" s="627"/>
      <c r="AJ17" s="627"/>
      <c r="AK17" s="627"/>
      <c r="AL17" s="628">
        <v>0.4</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229</v>
      </c>
      <c r="BP17" s="626"/>
      <c r="BQ17" s="626"/>
      <c r="BR17" s="626"/>
      <c r="BS17" s="627" t="s">
        <v>129</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458351</v>
      </c>
      <c r="CS17" s="624"/>
      <c r="CT17" s="624"/>
      <c r="CU17" s="624"/>
      <c r="CV17" s="624"/>
      <c r="CW17" s="624"/>
      <c r="CX17" s="624"/>
      <c r="CY17" s="625"/>
      <c r="CZ17" s="626">
        <v>5.4</v>
      </c>
      <c r="DA17" s="626"/>
      <c r="DB17" s="626"/>
      <c r="DC17" s="626"/>
      <c r="DD17" s="632" t="s">
        <v>129</v>
      </c>
      <c r="DE17" s="624"/>
      <c r="DF17" s="624"/>
      <c r="DG17" s="624"/>
      <c r="DH17" s="624"/>
      <c r="DI17" s="624"/>
      <c r="DJ17" s="624"/>
      <c r="DK17" s="624"/>
      <c r="DL17" s="624"/>
      <c r="DM17" s="624"/>
      <c r="DN17" s="624"/>
      <c r="DO17" s="624"/>
      <c r="DP17" s="625"/>
      <c r="DQ17" s="632">
        <v>434383</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6877</v>
      </c>
      <c r="S18" s="624"/>
      <c r="T18" s="624"/>
      <c r="U18" s="624"/>
      <c r="V18" s="624"/>
      <c r="W18" s="624"/>
      <c r="X18" s="624"/>
      <c r="Y18" s="625"/>
      <c r="Z18" s="626">
        <v>0.1</v>
      </c>
      <c r="AA18" s="626"/>
      <c r="AB18" s="626"/>
      <c r="AC18" s="626"/>
      <c r="AD18" s="627">
        <v>6877</v>
      </c>
      <c r="AE18" s="627"/>
      <c r="AF18" s="627"/>
      <c r="AG18" s="627"/>
      <c r="AH18" s="627"/>
      <c r="AI18" s="627"/>
      <c r="AJ18" s="627"/>
      <c r="AK18" s="627"/>
      <c r="AL18" s="628">
        <v>0.2</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229</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229</v>
      </c>
      <c r="CS18" s="624"/>
      <c r="CT18" s="624"/>
      <c r="CU18" s="624"/>
      <c r="CV18" s="624"/>
      <c r="CW18" s="624"/>
      <c r="CX18" s="624"/>
      <c r="CY18" s="625"/>
      <c r="CZ18" s="626" t="s">
        <v>129</v>
      </c>
      <c r="DA18" s="626"/>
      <c r="DB18" s="626"/>
      <c r="DC18" s="626"/>
      <c r="DD18" s="632" t="s">
        <v>229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6132</v>
      </c>
      <c r="S19" s="624"/>
      <c r="T19" s="624"/>
      <c r="U19" s="624"/>
      <c r="V19" s="624"/>
      <c r="W19" s="624"/>
      <c r="X19" s="624"/>
      <c r="Y19" s="625"/>
      <c r="Z19" s="626">
        <v>0.1</v>
      </c>
      <c r="AA19" s="626"/>
      <c r="AB19" s="626"/>
      <c r="AC19" s="626"/>
      <c r="AD19" s="627">
        <v>6132</v>
      </c>
      <c r="AE19" s="627"/>
      <c r="AF19" s="627"/>
      <c r="AG19" s="627"/>
      <c r="AH19" s="627"/>
      <c r="AI19" s="627"/>
      <c r="AJ19" s="627"/>
      <c r="AK19" s="627"/>
      <c r="AL19" s="628">
        <v>0.2</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387</v>
      </c>
      <c r="BH19" s="624"/>
      <c r="BI19" s="624"/>
      <c r="BJ19" s="624"/>
      <c r="BK19" s="624"/>
      <c r="BL19" s="624"/>
      <c r="BM19" s="624"/>
      <c r="BN19" s="625"/>
      <c r="BO19" s="626">
        <v>0</v>
      </c>
      <c r="BP19" s="626"/>
      <c r="BQ19" s="626"/>
      <c r="BR19" s="626"/>
      <c r="BS19" s="627" t="s">
        <v>129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229</v>
      </c>
      <c r="CS19" s="624"/>
      <c r="CT19" s="624"/>
      <c r="CU19" s="624"/>
      <c r="CV19" s="624"/>
      <c r="CW19" s="624"/>
      <c r="CX19" s="624"/>
      <c r="CY19" s="625"/>
      <c r="CZ19" s="626" t="s">
        <v>229</v>
      </c>
      <c r="DA19" s="626"/>
      <c r="DB19" s="626"/>
      <c r="DC19" s="626"/>
      <c r="DD19" s="632" t="s">
        <v>129</v>
      </c>
      <c r="DE19" s="624"/>
      <c r="DF19" s="624"/>
      <c r="DG19" s="624"/>
      <c r="DH19" s="624"/>
      <c r="DI19" s="624"/>
      <c r="DJ19" s="624"/>
      <c r="DK19" s="624"/>
      <c r="DL19" s="624"/>
      <c r="DM19" s="624"/>
      <c r="DN19" s="624"/>
      <c r="DO19" s="624"/>
      <c r="DP19" s="625"/>
      <c r="DQ19" s="632" t="s">
        <v>229</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745</v>
      </c>
      <c r="S20" s="624"/>
      <c r="T20" s="624"/>
      <c r="U20" s="624"/>
      <c r="V20" s="624"/>
      <c r="W20" s="624"/>
      <c r="X20" s="624"/>
      <c r="Y20" s="625"/>
      <c r="Z20" s="626">
        <v>0</v>
      </c>
      <c r="AA20" s="626"/>
      <c r="AB20" s="626"/>
      <c r="AC20" s="626"/>
      <c r="AD20" s="627">
        <v>745</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387</v>
      </c>
      <c r="BH20" s="624"/>
      <c r="BI20" s="624"/>
      <c r="BJ20" s="624"/>
      <c r="BK20" s="624"/>
      <c r="BL20" s="624"/>
      <c r="BM20" s="624"/>
      <c r="BN20" s="625"/>
      <c r="BO20" s="626">
        <v>0</v>
      </c>
      <c r="BP20" s="626"/>
      <c r="BQ20" s="626"/>
      <c r="BR20" s="626"/>
      <c r="BS20" s="627" t="s">
        <v>129</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8467662</v>
      </c>
      <c r="CS20" s="624"/>
      <c r="CT20" s="624"/>
      <c r="CU20" s="624"/>
      <c r="CV20" s="624"/>
      <c r="CW20" s="624"/>
      <c r="CX20" s="624"/>
      <c r="CY20" s="625"/>
      <c r="CZ20" s="626">
        <v>100</v>
      </c>
      <c r="DA20" s="626"/>
      <c r="DB20" s="626"/>
      <c r="DC20" s="626"/>
      <c r="DD20" s="632">
        <v>1501279</v>
      </c>
      <c r="DE20" s="624"/>
      <c r="DF20" s="624"/>
      <c r="DG20" s="624"/>
      <c r="DH20" s="624"/>
      <c r="DI20" s="624"/>
      <c r="DJ20" s="624"/>
      <c r="DK20" s="624"/>
      <c r="DL20" s="624"/>
      <c r="DM20" s="624"/>
      <c r="DN20" s="624"/>
      <c r="DO20" s="624"/>
      <c r="DP20" s="625"/>
      <c r="DQ20" s="632">
        <v>4532047</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2497294</v>
      </c>
      <c r="S21" s="624"/>
      <c r="T21" s="624"/>
      <c r="U21" s="624"/>
      <c r="V21" s="624"/>
      <c r="W21" s="624"/>
      <c r="X21" s="624"/>
      <c r="Y21" s="625"/>
      <c r="Z21" s="626">
        <v>28.2</v>
      </c>
      <c r="AA21" s="626"/>
      <c r="AB21" s="626"/>
      <c r="AC21" s="626"/>
      <c r="AD21" s="627">
        <v>1987240</v>
      </c>
      <c r="AE21" s="627"/>
      <c r="AF21" s="627"/>
      <c r="AG21" s="627"/>
      <c r="AH21" s="627"/>
      <c r="AI21" s="627"/>
      <c r="AJ21" s="627"/>
      <c r="AK21" s="627"/>
      <c r="AL21" s="628">
        <v>54.7</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387</v>
      </c>
      <c r="BH21" s="624"/>
      <c r="BI21" s="624"/>
      <c r="BJ21" s="624"/>
      <c r="BK21" s="624"/>
      <c r="BL21" s="624"/>
      <c r="BM21" s="624"/>
      <c r="BN21" s="625"/>
      <c r="BO21" s="626">
        <v>0</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1987240</v>
      </c>
      <c r="S22" s="624"/>
      <c r="T22" s="624"/>
      <c r="U22" s="624"/>
      <c r="V22" s="624"/>
      <c r="W22" s="624"/>
      <c r="X22" s="624"/>
      <c r="Y22" s="625"/>
      <c r="Z22" s="626">
        <v>22.5</v>
      </c>
      <c r="AA22" s="626"/>
      <c r="AB22" s="626"/>
      <c r="AC22" s="626"/>
      <c r="AD22" s="627">
        <v>1987240</v>
      </c>
      <c r="AE22" s="627"/>
      <c r="AF22" s="627"/>
      <c r="AG22" s="627"/>
      <c r="AH22" s="627"/>
      <c r="AI22" s="627"/>
      <c r="AJ22" s="627"/>
      <c r="AK22" s="627"/>
      <c r="AL22" s="628">
        <v>54.7</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229</v>
      </c>
      <c r="BP22" s="626"/>
      <c r="BQ22" s="626"/>
      <c r="BR22" s="626"/>
      <c r="BS22" s="627" t="s">
        <v>129</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510054</v>
      </c>
      <c r="S23" s="624"/>
      <c r="T23" s="624"/>
      <c r="U23" s="624"/>
      <c r="V23" s="624"/>
      <c r="W23" s="624"/>
      <c r="X23" s="624"/>
      <c r="Y23" s="625"/>
      <c r="Z23" s="626">
        <v>5.8</v>
      </c>
      <c r="AA23" s="626"/>
      <c r="AB23" s="626"/>
      <c r="AC23" s="626"/>
      <c r="AD23" s="627" t="s">
        <v>129</v>
      </c>
      <c r="AE23" s="627"/>
      <c r="AF23" s="627"/>
      <c r="AG23" s="627"/>
      <c r="AH23" s="627"/>
      <c r="AI23" s="627"/>
      <c r="AJ23" s="627"/>
      <c r="AK23" s="627"/>
      <c r="AL23" s="628" t="s">
        <v>129</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229</v>
      </c>
      <c r="AE24" s="627"/>
      <c r="AF24" s="627"/>
      <c r="AG24" s="627"/>
      <c r="AH24" s="627"/>
      <c r="AI24" s="627"/>
      <c r="AJ24" s="627"/>
      <c r="AK24" s="627"/>
      <c r="AL24" s="628" t="s">
        <v>129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229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2631371</v>
      </c>
      <c r="CS24" s="613"/>
      <c r="CT24" s="613"/>
      <c r="CU24" s="613"/>
      <c r="CV24" s="613"/>
      <c r="CW24" s="613"/>
      <c r="CX24" s="613"/>
      <c r="CY24" s="614"/>
      <c r="CZ24" s="617">
        <v>31.1</v>
      </c>
      <c r="DA24" s="618"/>
      <c r="DB24" s="618"/>
      <c r="DC24" s="634"/>
      <c r="DD24" s="653">
        <v>1487823</v>
      </c>
      <c r="DE24" s="613"/>
      <c r="DF24" s="613"/>
      <c r="DG24" s="613"/>
      <c r="DH24" s="613"/>
      <c r="DI24" s="613"/>
      <c r="DJ24" s="613"/>
      <c r="DK24" s="614"/>
      <c r="DL24" s="653">
        <v>1481449</v>
      </c>
      <c r="DM24" s="613"/>
      <c r="DN24" s="613"/>
      <c r="DO24" s="613"/>
      <c r="DP24" s="613"/>
      <c r="DQ24" s="613"/>
      <c r="DR24" s="613"/>
      <c r="DS24" s="613"/>
      <c r="DT24" s="613"/>
      <c r="DU24" s="613"/>
      <c r="DV24" s="614"/>
      <c r="DW24" s="617">
        <v>40.299999999999997</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4110690</v>
      </c>
      <c r="S25" s="624"/>
      <c r="T25" s="624"/>
      <c r="U25" s="624"/>
      <c r="V25" s="624"/>
      <c r="W25" s="624"/>
      <c r="X25" s="624"/>
      <c r="Y25" s="625"/>
      <c r="Z25" s="626">
        <v>46.5</v>
      </c>
      <c r="AA25" s="626"/>
      <c r="AB25" s="626"/>
      <c r="AC25" s="626"/>
      <c r="AD25" s="627">
        <v>3600636</v>
      </c>
      <c r="AE25" s="627"/>
      <c r="AF25" s="627"/>
      <c r="AG25" s="627"/>
      <c r="AH25" s="627"/>
      <c r="AI25" s="627"/>
      <c r="AJ25" s="627"/>
      <c r="AK25" s="627"/>
      <c r="AL25" s="628">
        <v>99.2</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229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833235</v>
      </c>
      <c r="CS25" s="654"/>
      <c r="CT25" s="654"/>
      <c r="CU25" s="654"/>
      <c r="CV25" s="654"/>
      <c r="CW25" s="654"/>
      <c r="CX25" s="654"/>
      <c r="CY25" s="655"/>
      <c r="CZ25" s="628">
        <v>9.8000000000000007</v>
      </c>
      <c r="DA25" s="656"/>
      <c r="DB25" s="656"/>
      <c r="DC25" s="658"/>
      <c r="DD25" s="632">
        <v>752066</v>
      </c>
      <c r="DE25" s="654"/>
      <c r="DF25" s="654"/>
      <c r="DG25" s="654"/>
      <c r="DH25" s="654"/>
      <c r="DI25" s="654"/>
      <c r="DJ25" s="654"/>
      <c r="DK25" s="655"/>
      <c r="DL25" s="632">
        <v>747492</v>
      </c>
      <c r="DM25" s="654"/>
      <c r="DN25" s="654"/>
      <c r="DO25" s="654"/>
      <c r="DP25" s="654"/>
      <c r="DQ25" s="654"/>
      <c r="DR25" s="654"/>
      <c r="DS25" s="654"/>
      <c r="DT25" s="654"/>
      <c r="DU25" s="654"/>
      <c r="DV25" s="655"/>
      <c r="DW25" s="628">
        <v>20.3</v>
      </c>
      <c r="DX25" s="656"/>
      <c r="DY25" s="656"/>
      <c r="DZ25" s="656"/>
      <c r="EA25" s="656"/>
      <c r="EB25" s="656"/>
      <c r="EC25" s="657"/>
    </row>
    <row r="26" spans="2:133" ht="11.25" customHeight="1" x14ac:dyDescent="0.15">
      <c r="B26" s="620" t="s">
        <v>296</v>
      </c>
      <c r="C26" s="621"/>
      <c r="D26" s="621"/>
      <c r="E26" s="621"/>
      <c r="F26" s="621"/>
      <c r="G26" s="621"/>
      <c r="H26" s="621"/>
      <c r="I26" s="621"/>
      <c r="J26" s="621"/>
      <c r="K26" s="621"/>
      <c r="L26" s="621"/>
      <c r="M26" s="621"/>
      <c r="N26" s="621"/>
      <c r="O26" s="621"/>
      <c r="P26" s="621"/>
      <c r="Q26" s="622"/>
      <c r="R26" s="623">
        <v>753</v>
      </c>
      <c r="S26" s="624"/>
      <c r="T26" s="624"/>
      <c r="U26" s="624"/>
      <c r="V26" s="624"/>
      <c r="W26" s="624"/>
      <c r="X26" s="624"/>
      <c r="Y26" s="625"/>
      <c r="Z26" s="626">
        <v>0</v>
      </c>
      <c r="AA26" s="626"/>
      <c r="AB26" s="626"/>
      <c r="AC26" s="626"/>
      <c r="AD26" s="627">
        <v>753</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229</v>
      </c>
      <c r="BH26" s="624"/>
      <c r="BI26" s="624"/>
      <c r="BJ26" s="624"/>
      <c r="BK26" s="624"/>
      <c r="BL26" s="624"/>
      <c r="BM26" s="624"/>
      <c r="BN26" s="625"/>
      <c r="BO26" s="626" t="s">
        <v>229</v>
      </c>
      <c r="BP26" s="626"/>
      <c r="BQ26" s="626"/>
      <c r="BR26" s="626"/>
      <c r="BS26" s="627" t="s">
        <v>229</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439774</v>
      </c>
      <c r="CS26" s="624"/>
      <c r="CT26" s="624"/>
      <c r="CU26" s="624"/>
      <c r="CV26" s="624"/>
      <c r="CW26" s="624"/>
      <c r="CX26" s="624"/>
      <c r="CY26" s="625"/>
      <c r="CZ26" s="628">
        <v>5.2</v>
      </c>
      <c r="DA26" s="656"/>
      <c r="DB26" s="656"/>
      <c r="DC26" s="658"/>
      <c r="DD26" s="632">
        <v>398213</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15">
      <c r="B27" s="620" t="s">
        <v>299</v>
      </c>
      <c r="C27" s="621"/>
      <c r="D27" s="621"/>
      <c r="E27" s="621"/>
      <c r="F27" s="621"/>
      <c r="G27" s="621"/>
      <c r="H27" s="621"/>
      <c r="I27" s="621"/>
      <c r="J27" s="621"/>
      <c r="K27" s="621"/>
      <c r="L27" s="621"/>
      <c r="M27" s="621"/>
      <c r="N27" s="621"/>
      <c r="O27" s="621"/>
      <c r="P27" s="621"/>
      <c r="Q27" s="622"/>
      <c r="R27" s="623">
        <v>183399</v>
      </c>
      <c r="S27" s="624"/>
      <c r="T27" s="624"/>
      <c r="U27" s="624"/>
      <c r="V27" s="624"/>
      <c r="W27" s="624"/>
      <c r="X27" s="624"/>
      <c r="Y27" s="625"/>
      <c r="Z27" s="626">
        <v>2.1</v>
      </c>
      <c r="AA27" s="626"/>
      <c r="AB27" s="626"/>
      <c r="AC27" s="626"/>
      <c r="AD27" s="627" t="s">
        <v>229</v>
      </c>
      <c r="AE27" s="627"/>
      <c r="AF27" s="627"/>
      <c r="AG27" s="627"/>
      <c r="AH27" s="627"/>
      <c r="AI27" s="627"/>
      <c r="AJ27" s="627"/>
      <c r="AK27" s="627"/>
      <c r="AL27" s="628" t="s">
        <v>129</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1249664</v>
      </c>
      <c r="BH27" s="624"/>
      <c r="BI27" s="624"/>
      <c r="BJ27" s="624"/>
      <c r="BK27" s="624"/>
      <c r="BL27" s="624"/>
      <c r="BM27" s="624"/>
      <c r="BN27" s="625"/>
      <c r="BO27" s="626">
        <v>100</v>
      </c>
      <c r="BP27" s="626"/>
      <c r="BQ27" s="626"/>
      <c r="BR27" s="626"/>
      <c r="BS27" s="627" t="s">
        <v>229</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1339785</v>
      </c>
      <c r="CS27" s="654"/>
      <c r="CT27" s="654"/>
      <c r="CU27" s="654"/>
      <c r="CV27" s="654"/>
      <c r="CW27" s="654"/>
      <c r="CX27" s="654"/>
      <c r="CY27" s="655"/>
      <c r="CZ27" s="628">
        <v>15.8</v>
      </c>
      <c r="DA27" s="656"/>
      <c r="DB27" s="656"/>
      <c r="DC27" s="658"/>
      <c r="DD27" s="632">
        <v>301374</v>
      </c>
      <c r="DE27" s="654"/>
      <c r="DF27" s="654"/>
      <c r="DG27" s="654"/>
      <c r="DH27" s="654"/>
      <c r="DI27" s="654"/>
      <c r="DJ27" s="654"/>
      <c r="DK27" s="655"/>
      <c r="DL27" s="632">
        <v>299574</v>
      </c>
      <c r="DM27" s="654"/>
      <c r="DN27" s="654"/>
      <c r="DO27" s="654"/>
      <c r="DP27" s="654"/>
      <c r="DQ27" s="654"/>
      <c r="DR27" s="654"/>
      <c r="DS27" s="654"/>
      <c r="DT27" s="654"/>
      <c r="DU27" s="654"/>
      <c r="DV27" s="655"/>
      <c r="DW27" s="628">
        <v>8.1</v>
      </c>
      <c r="DX27" s="656"/>
      <c r="DY27" s="656"/>
      <c r="DZ27" s="656"/>
      <c r="EA27" s="656"/>
      <c r="EB27" s="656"/>
      <c r="EC27" s="657"/>
    </row>
    <row r="28" spans="2:133" ht="11.25" customHeight="1" x14ac:dyDescent="0.15">
      <c r="B28" s="620" t="s">
        <v>302</v>
      </c>
      <c r="C28" s="621"/>
      <c r="D28" s="621"/>
      <c r="E28" s="621"/>
      <c r="F28" s="621"/>
      <c r="G28" s="621"/>
      <c r="H28" s="621"/>
      <c r="I28" s="621"/>
      <c r="J28" s="621"/>
      <c r="K28" s="621"/>
      <c r="L28" s="621"/>
      <c r="M28" s="621"/>
      <c r="N28" s="621"/>
      <c r="O28" s="621"/>
      <c r="P28" s="621"/>
      <c r="Q28" s="622"/>
      <c r="R28" s="623">
        <v>132254</v>
      </c>
      <c r="S28" s="624"/>
      <c r="T28" s="624"/>
      <c r="U28" s="624"/>
      <c r="V28" s="624"/>
      <c r="W28" s="624"/>
      <c r="X28" s="624"/>
      <c r="Y28" s="625"/>
      <c r="Z28" s="626">
        <v>1.5</v>
      </c>
      <c r="AA28" s="626"/>
      <c r="AB28" s="626"/>
      <c r="AC28" s="626"/>
      <c r="AD28" s="627">
        <v>2223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458351</v>
      </c>
      <c r="CS28" s="624"/>
      <c r="CT28" s="624"/>
      <c r="CU28" s="624"/>
      <c r="CV28" s="624"/>
      <c r="CW28" s="624"/>
      <c r="CX28" s="624"/>
      <c r="CY28" s="625"/>
      <c r="CZ28" s="628">
        <v>5.4</v>
      </c>
      <c r="DA28" s="656"/>
      <c r="DB28" s="656"/>
      <c r="DC28" s="658"/>
      <c r="DD28" s="632">
        <v>434383</v>
      </c>
      <c r="DE28" s="624"/>
      <c r="DF28" s="624"/>
      <c r="DG28" s="624"/>
      <c r="DH28" s="624"/>
      <c r="DI28" s="624"/>
      <c r="DJ28" s="624"/>
      <c r="DK28" s="625"/>
      <c r="DL28" s="632">
        <v>434383</v>
      </c>
      <c r="DM28" s="624"/>
      <c r="DN28" s="624"/>
      <c r="DO28" s="624"/>
      <c r="DP28" s="624"/>
      <c r="DQ28" s="624"/>
      <c r="DR28" s="624"/>
      <c r="DS28" s="624"/>
      <c r="DT28" s="624"/>
      <c r="DU28" s="624"/>
      <c r="DV28" s="625"/>
      <c r="DW28" s="628">
        <v>11.8</v>
      </c>
      <c r="DX28" s="656"/>
      <c r="DY28" s="656"/>
      <c r="DZ28" s="656"/>
      <c r="EA28" s="656"/>
      <c r="EB28" s="656"/>
      <c r="EC28" s="657"/>
    </row>
    <row r="29" spans="2:133" ht="11.25" customHeight="1" x14ac:dyDescent="0.15">
      <c r="B29" s="620" t="s">
        <v>304</v>
      </c>
      <c r="C29" s="621"/>
      <c r="D29" s="621"/>
      <c r="E29" s="621"/>
      <c r="F29" s="621"/>
      <c r="G29" s="621"/>
      <c r="H29" s="621"/>
      <c r="I29" s="621"/>
      <c r="J29" s="621"/>
      <c r="K29" s="621"/>
      <c r="L29" s="621"/>
      <c r="M29" s="621"/>
      <c r="N29" s="621"/>
      <c r="O29" s="621"/>
      <c r="P29" s="621"/>
      <c r="Q29" s="622"/>
      <c r="R29" s="623">
        <v>9615</v>
      </c>
      <c r="S29" s="624"/>
      <c r="T29" s="624"/>
      <c r="U29" s="624"/>
      <c r="V29" s="624"/>
      <c r="W29" s="624"/>
      <c r="X29" s="624"/>
      <c r="Y29" s="625"/>
      <c r="Z29" s="626">
        <v>0.1</v>
      </c>
      <c r="AA29" s="626"/>
      <c r="AB29" s="626"/>
      <c r="AC29" s="626"/>
      <c r="AD29" s="627">
        <v>77</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458351</v>
      </c>
      <c r="CS29" s="654"/>
      <c r="CT29" s="654"/>
      <c r="CU29" s="654"/>
      <c r="CV29" s="654"/>
      <c r="CW29" s="654"/>
      <c r="CX29" s="654"/>
      <c r="CY29" s="655"/>
      <c r="CZ29" s="628">
        <v>5.4</v>
      </c>
      <c r="DA29" s="656"/>
      <c r="DB29" s="656"/>
      <c r="DC29" s="658"/>
      <c r="DD29" s="632">
        <v>434383</v>
      </c>
      <c r="DE29" s="654"/>
      <c r="DF29" s="654"/>
      <c r="DG29" s="654"/>
      <c r="DH29" s="654"/>
      <c r="DI29" s="654"/>
      <c r="DJ29" s="654"/>
      <c r="DK29" s="655"/>
      <c r="DL29" s="632">
        <v>434383</v>
      </c>
      <c r="DM29" s="654"/>
      <c r="DN29" s="654"/>
      <c r="DO29" s="654"/>
      <c r="DP29" s="654"/>
      <c r="DQ29" s="654"/>
      <c r="DR29" s="654"/>
      <c r="DS29" s="654"/>
      <c r="DT29" s="654"/>
      <c r="DU29" s="654"/>
      <c r="DV29" s="655"/>
      <c r="DW29" s="628">
        <v>11.8</v>
      </c>
      <c r="DX29" s="656"/>
      <c r="DY29" s="656"/>
      <c r="DZ29" s="656"/>
      <c r="EA29" s="656"/>
      <c r="EB29" s="656"/>
      <c r="EC29" s="657"/>
    </row>
    <row r="30" spans="2:133" ht="11.25" customHeight="1" x14ac:dyDescent="0.15">
      <c r="B30" s="620" t="s">
        <v>307</v>
      </c>
      <c r="C30" s="621"/>
      <c r="D30" s="621"/>
      <c r="E30" s="621"/>
      <c r="F30" s="621"/>
      <c r="G30" s="621"/>
      <c r="H30" s="621"/>
      <c r="I30" s="621"/>
      <c r="J30" s="621"/>
      <c r="K30" s="621"/>
      <c r="L30" s="621"/>
      <c r="M30" s="621"/>
      <c r="N30" s="621"/>
      <c r="O30" s="621"/>
      <c r="P30" s="621"/>
      <c r="Q30" s="622"/>
      <c r="R30" s="623">
        <v>1555407</v>
      </c>
      <c r="S30" s="624"/>
      <c r="T30" s="624"/>
      <c r="U30" s="624"/>
      <c r="V30" s="624"/>
      <c r="W30" s="624"/>
      <c r="X30" s="624"/>
      <c r="Y30" s="625"/>
      <c r="Z30" s="626">
        <v>17.600000000000001</v>
      </c>
      <c r="AA30" s="626"/>
      <c r="AB30" s="626"/>
      <c r="AC30" s="626"/>
      <c r="AD30" s="627" t="s">
        <v>129</v>
      </c>
      <c r="AE30" s="627"/>
      <c r="AF30" s="627"/>
      <c r="AG30" s="627"/>
      <c r="AH30" s="627"/>
      <c r="AI30" s="627"/>
      <c r="AJ30" s="627"/>
      <c r="AK30" s="627"/>
      <c r="AL30" s="628" t="s">
        <v>129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425350</v>
      </c>
      <c r="CS30" s="624"/>
      <c r="CT30" s="624"/>
      <c r="CU30" s="624"/>
      <c r="CV30" s="624"/>
      <c r="CW30" s="624"/>
      <c r="CX30" s="624"/>
      <c r="CY30" s="625"/>
      <c r="CZ30" s="628">
        <v>5</v>
      </c>
      <c r="DA30" s="656"/>
      <c r="DB30" s="656"/>
      <c r="DC30" s="658"/>
      <c r="DD30" s="632">
        <v>402548</v>
      </c>
      <c r="DE30" s="624"/>
      <c r="DF30" s="624"/>
      <c r="DG30" s="624"/>
      <c r="DH30" s="624"/>
      <c r="DI30" s="624"/>
      <c r="DJ30" s="624"/>
      <c r="DK30" s="625"/>
      <c r="DL30" s="632">
        <v>402548</v>
      </c>
      <c r="DM30" s="624"/>
      <c r="DN30" s="624"/>
      <c r="DO30" s="624"/>
      <c r="DP30" s="624"/>
      <c r="DQ30" s="624"/>
      <c r="DR30" s="624"/>
      <c r="DS30" s="624"/>
      <c r="DT30" s="624"/>
      <c r="DU30" s="624"/>
      <c r="DV30" s="625"/>
      <c r="DW30" s="628">
        <v>10.9</v>
      </c>
      <c r="DX30" s="656"/>
      <c r="DY30" s="656"/>
      <c r="DZ30" s="656"/>
      <c r="EA30" s="656"/>
      <c r="EB30" s="656"/>
      <c r="EC30" s="657"/>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129</v>
      </c>
      <c r="AA31" s="626"/>
      <c r="AB31" s="626"/>
      <c r="AC31" s="626"/>
      <c r="AD31" s="627" t="s">
        <v>229</v>
      </c>
      <c r="AE31" s="627"/>
      <c r="AF31" s="627"/>
      <c r="AG31" s="627"/>
      <c r="AH31" s="627"/>
      <c r="AI31" s="627"/>
      <c r="AJ31" s="627"/>
      <c r="AK31" s="627"/>
      <c r="AL31" s="628" t="s">
        <v>129</v>
      </c>
      <c r="AM31" s="629"/>
      <c r="AN31" s="629"/>
      <c r="AO31" s="630"/>
      <c r="AP31" s="667" t="s">
        <v>312</v>
      </c>
      <c r="AQ31" s="668"/>
      <c r="AR31" s="668"/>
      <c r="AS31" s="668"/>
      <c r="AT31" s="673" t="s">
        <v>313</v>
      </c>
      <c r="AU31" s="218"/>
      <c r="AV31" s="218"/>
      <c r="AW31" s="218"/>
      <c r="AX31" s="609" t="s">
        <v>189</v>
      </c>
      <c r="AY31" s="610"/>
      <c r="AZ31" s="610"/>
      <c r="BA31" s="610"/>
      <c r="BB31" s="610"/>
      <c r="BC31" s="610"/>
      <c r="BD31" s="610"/>
      <c r="BE31" s="610"/>
      <c r="BF31" s="611"/>
      <c r="BG31" s="676">
        <v>98.1</v>
      </c>
      <c r="BH31" s="677"/>
      <c r="BI31" s="677"/>
      <c r="BJ31" s="677"/>
      <c r="BK31" s="677"/>
      <c r="BL31" s="677"/>
      <c r="BM31" s="618">
        <v>94</v>
      </c>
      <c r="BN31" s="677"/>
      <c r="BO31" s="677"/>
      <c r="BP31" s="677"/>
      <c r="BQ31" s="678"/>
      <c r="BR31" s="676">
        <v>98.6</v>
      </c>
      <c r="BS31" s="677"/>
      <c r="BT31" s="677"/>
      <c r="BU31" s="677"/>
      <c r="BV31" s="677"/>
      <c r="BW31" s="677"/>
      <c r="BX31" s="618">
        <v>94.9</v>
      </c>
      <c r="BY31" s="677"/>
      <c r="BZ31" s="677"/>
      <c r="CA31" s="677"/>
      <c r="CB31" s="678"/>
      <c r="CD31" s="663"/>
      <c r="CE31" s="664"/>
      <c r="CF31" s="620" t="s">
        <v>314</v>
      </c>
      <c r="CG31" s="621"/>
      <c r="CH31" s="621"/>
      <c r="CI31" s="621"/>
      <c r="CJ31" s="621"/>
      <c r="CK31" s="621"/>
      <c r="CL31" s="621"/>
      <c r="CM31" s="621"/>
      <c r="CN31" s="621"/>
      <c r="CO31" s="621"/>
      <c r="CP31" s="621"/>
      <c r="CQ31" s="622"/>
      <c r="CR31" s="623">
        <v>33001</v>
      </c>
      <c r="CS31" s="654"/>
      <c r="CT31" s="654"/>
      <c r="CU31" s="654"/>
      <c r="CV31" s="654"/>
      <c r="CW31" s="654"/>
      <c r="CX31" s="654"/>
      <c r="CY31" s="655"/>
      <c r="CZ31" s="628">
        <v>0.4</v>
      </c>
      <c r="DA31" s="656"/>
      <c r="DB31" s="656"/>
      <c r="DC31" s="658"/>
      <c r="DD31" s="632">
        <v>31835</v>
      </c>
      <c r="DE31" s="654"/>
      <c r="DF31" s="654"/>
      <c r="DG31" s="654"/>
      <c r="DH31" s="654"/>
      <c r="DI31" s="654"/>
      <c r="DJ31" s="654"/>
      <c r="DK31" s="655"/>
      <c r="DL31" s="632">
        <v>31835</v>
      </c>
      <c r="DM31" s="654"/>
      <c r="DN31" s="654"/>
      <c r="DO31" s="654"/>
      <c r="DP31" s="654"/>
      <c r="DQ31" s="654"/>
      <c r="DR31" s="654"/>
      <c r="DS31" s="654"/>
      <c r="DT31" s="654"/>
      <c r="DU31" s="654"/>
      <c r="DV31" s="655"/>
      <c r="DW31" s="628">
        <v>0.9</v>
      </c>
      <c r="DX31" s="656"/>
      <c r="DY31" s="656"/>
      <c r="DZ31" s="656"/>
      <c r="EA31" s="656"/>
      <c r="EB31" s="656"/>
      <c r="EC31" s="657"/>
    </row>
    <row r="32" spans="2:133" ht="11.25" customHeight="1" x14ac:dyDescent="0.15">
      <c r="B32" s="620" t="s">
        <v>315</v>
      </c>
      <c r="C32" s="621"/>
      <c r="D32" s="621"/>
      <c r="E32" s="621"/>
      <c r="F32" s="621"/>
      <c r="G32" s="621"/>
      <c r="H32" s="621"/>
      <c r="I32" s="621"/>
      <c r="J32" s="621"/>
      <c r="K32" s="621"/>
      <c r="L32" s="621"/>
      <c r="M32" s="621"/>
      <c r="N32" s="621"/>
      <c r="O32" s="621"/>
      <c r="P32" s="621"/>
      <c r="Q32" s="622"/>
      <c r="R32" s="623">
        <v>938972</v>
      </c>
      <c r="S32" s="624"/>
      <c r="T32" s="624"/>
      <c r="U32" s="624"/>
      <c r="V32" s="624"/>
      <c r="W32" s="624"/>
      <c r="X32" s="624"/>
      <c r="Y32" s="625"/>
      <c r="Z32" s="626">
        <v>10.6</v>
      </c>
      <c r="AA32" s="626"/>
      <c r="AB32" s="626"/>
      <c r="AC32" s="626"/>
      <c r="AD32" s="627" t="s">
        <v>129</v>
      </c>
      <c r="AE32" s="627"/>
      <c r="AF32" s="627"/>
      <c r="AG32" s="627"/>
      <c r="AH32" s="627"/>
      <c r="AI32" s="627"/>
      <c r="AJ32" s="627"/>
      <c r="AK32" s="627"/>
      <c r="AL32" s="628" t="s">
        <v>129</v>
      </c>
      <c r="AM32" s="629"/>
      <c r="AN32" s="629"/>
      <c r="AO32" s="630"/>
      <c r="AP32" s="669"/>
      <c r="AQ32" s="670"/>
      <c r="AR32" s="670"/>
      <c r="AS32" s="670"/>
      <c r="AT32" s="674"/>
      <c r="AU32" s="214" t="s">
        <v>316</v>
      </c>
      <c r="AX32" s="620" t="s">
        <v>317</v>
      </c>
      <c r="AY32" s="621"/>
      <c r="AZ32" s="621"/>
      <c r="BA32" s="621"/>
      <c r="BB32" s="621"/>
      <c r="BC32" s="621"/>
      <c r="BD32" s="621"/>
      <c r="BE32" s="621"/>
      <c r="BF32" s="622"/>
      <c r="BG32" s="679">
        <v>99.2</v>
      </c>
      <c r="BH32" s="654"/>
      <c r="BI32" s="654"/>
      <c r="BJ32" s="654"/>
      <c r="BK32" s="654"/>
      <c r="BL32" s="654"/>
      <c r="BM32" s="629">
        <v>96.8</v>
      </c>
      <c r="BN32" s="654"/>
      <c r="BO32" s="654"/>
      <c r="BP32" s="654"/>
      <c r="BQ32" s="680"/>
      <c r="BR32" s="679">
        <v>99.2</v>
      </c>
      <c r="BS32" s="654"/>
      <c r="BT32" s="654"/>
      <c r="BU32" s="654"/>
      <c r="BV32" s="654"/>
      <c r="BW32" s="654"/>
      <c r="BX32" s="629">
        <v>96.5</v>
      </c>
      <c r="BY32" s="654"/>
      <c r="BZ32" s="654"/>
      <c r="CA32" s="654"/>
      <c r="CB32" s="680"/>
      <c r="CD32" s="665"/>
      <c r="CE32" s="666"/>
      <c r="CF32" s="620" t="s">
        <v>318</v>
      </c>
      <c r="CG32" s="621"/>
      <c r="CH32" s="621"/>
      <c r="CI32" s="621"/>
      <c r="CJ32" s="621"/>
      <c r="CK32" s="621"/>
      <c r="CL32" s="621"/>
      <c r="CM32" s="621"/>
      <c r="CN32" s="621"/>
      <c r="CO32" s="621"/>
      <c r="CP32" s="621"/>
      <c r="CQ32" s="622"/>
      <c r="CR32" s="623" t="s">
        <v>129</v>
      </c>
      <c r="CS32" s="624"/>
      <c r="CT32" s="624"/>
      <c r="CU32" s="624"/>
      <c r="CV32" s="624"/>
      <c r="CW32" s="624"/>
      <c r="CX32" s="624"/>
      <c r="CY32" s="625"/>
      <c r="CZ32" s="628" t="s">
        <v>229</v>
      </c>
      <c r="DA32" s="656"/>
      <c r="DB32" s="656"/>
      <c r="DC32" s="658"/>
      <c r="DD32" s="632" t="s">
        <v>129</v>
      </c>
      <c r="DE32" s="624"/>
      <c r="DF32" s="624"/>
      <c r="DG32" s="624"/>
      <c r="DH32" s="624"/>
      <c r="DI32" s="624"/>
      <c r="DJ32" s="624"/>
      <c r="DK32" s="625"/>
      <c r="DL32" s="632" t="s">
        <v>129</v>
      </c>
      <c r="DM32" s="624"/>
      <c r="DN32" s="624"/>
      <c r="DO32" s="624"/>
      <c r="DP32" s="624"/>
      <c r="DQ32" s="624"/>
      <c r="DR32" s="624"/>
      <c r="DS32" s="624"/>
      <c r="DT32" s="624"/>
      <c r="DU32" s="624"/>
      <c r="DV32" s="625"/>
      <c r="DW32" s="628" t="s">
        <v>229</v>
      </c>
      <c r="DX32" s="656"/>
      <c r="DY32" s="656"/>
      <c r="DZ32" s="656"/>
      <c r="EA32" s="656"/>
      <c r="EB32" s="656"/>
      <c r="EC32" s="657"/>
    </row>
    <row r="33" spans="2:133" ht="11.25" customHeight="1" x14ac:dyDescent="0.15">
      <c r="B33" s="620" t="s">
        <v>319</v>
      </c>
      <c r="C33" s="621"/>
      <c r="D33" s="621"/>
      <c r="E33" s="621"/>
      <c r="F33" s="621"/>
      <c r="G33" s="621"/>
      <c r="H33" s="621"/>
      <c r="I33" s="621"/>
      <c r="J33" s="621"/>
      <c r="K33" s="621"/>
      <c r="L33" s="621"/>
      <c r="M33" s="621"/>
      <c r="N33" s="621"/>
      <c r="O33" s="621"/>
      <c r="P33" s="621"/>
      <c r="Q33" s="622"/>
      <c r="R33" s="623">
        <v>29040</v>
      </c>
      <c r="S33" s="624"/>
      <c r="T33" s="624"/>
      <c r="U33" s="624"/>
      <c r="V33" s="624"/>
      <c r="W33" s="624"/>
      <c r="X33" s="624"/>
      <c r="Y33" s="625"/>
      <c r="Z33" s="626">
        <v>0.3</v>
      </c>
      <c r="AA33" s="626"/>
      <c r="AB33" s="626"/>
      <c r="AC33" s="626"/>
      <c r="AD33" s="627">
        <v>27084</v>
      </c>
      <c r="AE33" s="627"/>
      <c r="AF33" s="627"/>
      <c r="AG33" s="627"/>
      <c r="AH33" s="627"/>
      <c r="AI33" s="627"/>
      <c r="AJ33" s="627"/>
      <c r="AK33" s="627"/>
      <c r="AL33" s="628">
        <v>0.7</v>
      </c>
      <c r="AM33" s="629"/>
      <c r="AN33" s="629"/>
      <c r="AO33" s="630"/>
      <c r="AP33" s="671"/>
      <c r="AQ33" s="672"/>
      <c r="AR33" s="672"/>
      <c r="AS33" s="672"/>
      <c r="AT33" s="675"/>
      <c r="AU33" s="219"/>
      <c r="AV33" s="219"/>
      <c r="AW33" s="219"/>
      <c r="AX33" s="644" t="s">
        <v>320</v>
      </c>
      <c r="AY33" s="645"/>
      <c r="AZ33" s="645"/>
      <c r="BA33" s="645"/>
      <c r="BB33" s="645"/>
      <c r="BC33" s="645"/>
      <c r="BD33" s="645"/>
      <c r="BE33" s="645"/>
      <c r="BF33" s="646"/>
      <c r="BG33" s="681">
        <v>96.7</v>
      </c>
      <c r="BH33" s="682"/>
      <c r="BI33" s="682"/>
      <c r="BJ33" s="682"/>
      <c r="BK33" s="682"/>
      <c r="BL33" s="682"/>
      <c r="BM33" s="683">
        <v>90.5</v>
      </c>
      <c r="BN33" s="682"/>
      <c r="BO33" s="682"/>
      <c r="BP33" s="682"/>
      <c r="BQ33" s="684"/>
      <c r="BR33" s="681">
        <v>98</v>
      </c>
      <c r="BS33" s="682"/>
      <c r="BT33" s="682"/>
      <c r="BU33" s="682"/>
      <c r="BV33" s="682"/>
      <c r="BW33" s="682"/>
      <c r="BX33" s="683">
        <v>93</v>
      </c>
      <c r="BY33" s="682"/>
      <c r="BZ33" s="682"/>
      <c r="CA33" s="682"/>
      <c r="CB33" s="684"/>
      <c r="CD33" s="620" t="s">
        <v>321</v>
      </c>
      <c r="CE33" s="621"/>
      <c r="CF33" s="621"/>
      <c r="CG33" s="621"/>
      <c r="CH33" s="621"/>
      <c r="CI33" s="621"/>
      <c r="CJ33" s="621"/>
      <c r="CK33" s="621"/>
      <c r="CL33" s="621"/>
      <c r="CM33" s="621"/>
      <c r="CN33" s="621"/>
      <c r="CO33" s="621"/>
      <c r="CP33" s="621"/>
      <c r="CQ33" s="622"/>
      <c r="CR33" s="623">
        <v>4007863</v>
      </c>
      <c r="CS33" s="654"/>
      <c r="CT33" s="654"/>
      <c r="CU33" s="654"/>
      <c r="CV33" s="654"/>
      <c r="CW33" s="654"/>
      <c r="CX33" s="654"/>
      <c r="CY33" s="655"/>
      <c r="CZ33" s="628">
        <v>47.3</v>
      </c>
      <c r="DA33" s="656"/>
      <c r="DB33" s="656"/>
      <c r="DC33" s="658"/>
      <c r="DD33" s="632">
        <v>2650821</v>
      </c>
      <c r="DE33" s="654"/>
      <c r="DF33" s="654"/>
      <c r="DG33" s="654"/>
      <c r="DH33" s="654"/>
      <c r="DI33" s="654"/>
      <c r="DJ33" s="654"/>
      <c r="DK33" s="655"/>
      <c r="DL33" s="632">
        <v>1438575</v>
      </c>
      <c r="DM33" s="654"/>
      <c r="DN33" s="654"/>
      <c r="DO33" s="654"/>
      <c r="DP33" s="654"/>
      <c r="DQ33" s="654"/>
      <c r="DR33" s="654"/>
      <c r="DS33" s="654"/>
      <c r="DT33" s="654"/>
      <c r="DU33" s="654"/>
      <c r="DV33" s="655"/>
      <c r="DW33" s="628">
        <v>39.1</v>
      </c>
      <c r="DX33" s="656"/>
      <c r="DY33" s="656"/>
      <c r="DZ33" s="656"/>
      <c r="EA33" s="656"/>
      <c r="EB33" s="656"/>
      <c r="EC33" s="657"/>
    </row>
    <row r="34" spans="2:133" ht="11.25" customHeight="1" x14ac:dyDescent="0.15">
      <c r="B34" s="620" t="s">
        <v>322</v>
      </c>
      <c r="C34" s="621"/>
      <c r="D34" s="621"/>
      <c r="E34" s="621"/>
      <c r="F34" s="621"/>
      <c r="G34" s="621"/>
      <c r="H34" s="621"/>
      <c r="I34" s="621"/>
      <c r="J34" s="621"/>
      <c r="K34" s="621"/>
      <c r="L34" s="621"/>
      <c r="M34" s="621"/>
      <c r="N34" s="621"/>
      <c r="O34" s="621"/>
      <c r="P34" s="621"/>
      <c r="Q34" s="622"/>
      <c r="R34" s="623">
        <v>447103</v>
      </c>
      <c r="S34" s="624"/>
      <c r="T34" s="624"/>
      <c r="U34" s="624"/>
      <c r="V34" s="624"/>
      <c r="W34" s="624"/>
      <c r="X34" s="624"/>
      <c r="Y34" s="625"/>
      <c r="Z34" s="626">
        <v>5.0999999999999996</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1238056</v>
      </c>
      <c r="CS34" s="624"/>
      <c r="CT34" s="624"/>
      <c r="CU34" s="624"/>
      <c r="CV34" s="624"/>
      <c r="CW34" s="624"/>
      <c r="CX34" s="624"/>
      <c r="CY34" s="625"/>
      <c r="CZ34" s="628">
        <v>14.6</v>
      </c>
      <c r="DA34" s="656"/>
      <c r="DB34" s="656"/>
      <c r="DC34" s="658"/>
      <c r="DD34" s="632">
        <v>876512</v>
      </c>
      <c r="DE34" s="624"/>
      <c r="DF34" s="624"/>
      <c r="DG34" s="624"/>
      <c r="DH34" s="624"/>
      <c r="DI34" s="624"/>
      <c r="DJ34" s="624"/>
      <c r="DK34" s="625"/>
      <c r="DL34" s="632">
        <v>406800</v>
      </c>
      <c r="DM34" s="624"/>
      <c r="DN34" s="624"/>
      <c r="DO34" s="624"/>
      <c r="DP34" s="624"/>
      <c r="DQ34" s="624"/>
      <c r="DR34" s="624"/>
      <c r="DS34" s="624"/>
      <c r="DT34" s="624"/>
      <c r="DU34" s="624"/>
      <c r="DV34" s="625"/>
      <c r="DW34" s="628">
        <v>11.1</v>
      </c>
      <c r="DX34" s="656"/>
      <c r="DY34" s="656"/>
      <c r="DZ34" s="656"/>
      <c r="EA34" s="656"/>
      <c r="EB34" s="656"/>
      <c r="EC34" s="657"/>
    </row>
    <row r="35" spans="2:133" ht="11.25" customHeight="1" x14ac:dyDescent="0.15">
      <c r="B35" s="620" t="s">
        <v>324</v>
      </c>
      <c r="C35" s="621"/>
      <c r="D35" s="621"/>
      <c r="E35" s="621"/>
      <c r="F35" s="621"/>
      <c r="G35" s="621"/>
      <c r="H35" s="621"/>
      <c r="I35" s="621"/>
      <c r="J35" s="621"/>
      <c r="K35" s="621"/>
      <c r="L35" s="621"/>
      <c r="M35" s="621"/>
      <c r="N35" s="621"/>
      <c r="O35" s="621"/>
      <c r="P35" s="621"/>
      <c r="Q35" s="622"/>
      <c r="R35" s="623">
        <v>605224</v>
      </c>
      <c r="S35" s="624"/>
      <c r="T35" s="624"/>
      <c r="U35" s="624"/>
      <c r="V35" s="624"/>
      <c r="W35" s="624"/>
      <c r="X35" s="624"/>
      <c r="Y35" s="625"/>
      <c r="Z35" s="626">
        <v>6.8</v>
      </c>
      <c r="AA35" s="626"/>
      <c r="AB35" s="626"/>
      <c r="AC35" s="626"/>
      <c r="AD35" s="627" t="s">
        <v>229</v>
      </c>
      <c r="AE35" s="627"/>
      <c r="AF35" s="627"/>
      <c r="AG35" s="627"/>
      <c r="AH35" s="627"/>
      <c r="AI35" s="627"/>
      <c r="AJ35" s="627"/>
      <c r="AK35" s="627"/>
      <c r="AL35" s="628" t="s">
        <v>129</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79269</v>
      </c>
      <c r="CS35" s="654"/>
      <c r="CT35" s="654"/>
      <c r="CU35" s="654"/>
      <c r="CV35" s="654"/>
      <c r="CW35" s="654"/>
      <c r="CX35" s="654"/>
      <c r="CY35" s="655"/>
      <c r="CZ35" s="628">
        <v>0.9</v>
      </c>
      <c r="DA35" s="656"/>
      <c r="DB35" s="656"/>
      <c r="DC35" s="658"/>
      <c r="DD35" s="632">
        <v>18177</v>
      </c>
      <c r="DE35" s="654"/>
      <c r="DF35" s="654"/>
      <c r="DG35" s="654"/>
      <c r="DH35" s="654"/>
      <c r="DI35" s="654"/>
      <c r="DJ35" s="654"/>
      <c r="DK35" s="655"/>
      <c r="DL35" s="632">
        <v>14418</v>
      </c>
      <c r="DM35" s="654"/>
      <c r="DN35" s="654"/>
      <c r="DO35" s="654"/>
      <c r="DP35" s="654"/>
      <c r="DQ35" s="654"/>
      <c r="DR35" s="654"/>
      <c r="DS35" s="654"/>
      <c r="DT35" s="654"/>
      <c r="DU35" s="654"/>
      <c r="DV35" s="655"/>
      <c r="DW35" s="628">
        <v>0.4</v>
      </c>
      <c r="DX35" s="656"/>
      <c r="DY35" s="656"/>
      <c r="DZ35" s="656"/>
      <c r="EA35" s="656"/>
      <c r="EB35" s="656"/>
      <c r="EC35" s="657"/>
    </row>
    <row r="36" spans="2:133" ht="11.25" customHeight="1" x14ac:dyDescent="0.15">
      <c r="B36" s="620" t="s">
        <v>328</v>
      </c>
      <c r="C36" s="621"/>
      <c r="D36" s="621"/>
      <c r="E36" s="621"/>
      <c r="F36" s="621"/>
      <c r="G36" s="621"/>
      <c r="H36" s="621"/>
      <c r="I36" s="621"/>
      <c r="J36" s="621"/>
      <c r="K36" s="621"/>
      <c r="L36" s="621"/>
      <c r="M36" s="621"/>
      <c r="N36" s="621"/>
      <c r="O36" s="621"/>
      <c r="P36" s="621"/>
      <c r="Q36" s="622"/>
      <c r="R36" s="623">
        <v>326029</v>
      </c>
      <c r="S36" s="624"/>
      <c r="T36" s="624"/>
      <c r="U36" s="624"/>
      <c r="V36" s="624"/>
      <c r="W36" s="624"/>
      <c r="X36" s="624"/>
      <c r="Y36" s="625"/>
      <c r="Z36" s="626">
        <v>3.7</v>
      </c>
      <c r="AA36" s="626"/>
      <c r="AB36" s="626"/>
      <c r="AC36" s="626"/>
      <c r="AD36" s="627" t="s">
        <v>129</v>
      </c>
      <c r="AE36" s="627"/>
      <c r="AF36" s="627"/>
      <c r="AG36" s="627"/>
      <c r="AH36" s="627"/>
      <c r="AI36" s="627"/>
      <c r="AJ36" s="627"/>
      <c r="AK36" s="627"/>
      <c r="AL36" s="628" t="s">
        <v>229</v>
      </c>
      <c r="AM36" s="629"/>
      <c r="AN36" s="629"/>
      <c r="AO36" s="630"/>
      <c r="AP36" s="222"/>
      <c r="AQ36" s="685" t="s">
        <v>329</v>
      </c>
      <c r="AR36" s="686"/>
      <c r="AS36" s="686"/>
      <c r="AT36" s="686"/>
      <c r="AU36" s="686"/>
      <c r="AV36" s="686"/>
      <c r="AW36" s="686"/>
      <c r="AX36" s="686"/>
      <c r="AY36" s="687"/>
      <c r="AZ36" s="612">
        <v>673817</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65088</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1200245</v>
      </c>
      <c r="CS36" s="624"/>
      <c r="CT36" s="624"/>
      <c r="CU36" s="624"/>
      <c r="CV36" s="624"/>
      <c r="CW36" s="624"/>
      <c r="CX36" s="624"/>
      <c r="CY36" s="625"/>
      <c r="CZ36" s="628">
        <v>14.2</v>
      </c>
      <c r="DA36" s="656"/>
      <c r="DB36" s="656"/>
      <c r="DC36" s="658"/>
      <c r="DD36" s="632">
        <v>835538</v>
      </c>
      <c r="DE36" s="624"/>
      <c r="DF36" s="624"/>
      <c r="DG36" s="624"/>
      <c r="DH36" s="624"/>
      <c r="DI36" s="624"/>
      <c r="DJ36" s="624"/>
      <c r="DK36" s="625"/>
      <c r="DL36" s="632">
        <v>544086</v>
      </c>
      <c r="DM36" s="624"/>
      <c r="DN36" s="624"/>
      <c r="DO36" s="624"/>
      <c r="DP36" s="624"/>
      <c r="DQ36" s="624"/>
      <c r="DR36" s="624"/>
      <c r="DS36" s="624"/>
      <c r="DT36" s="624"/>
      <c r="DU36" s="624"/>
      <c r="DV36" s="625"/>
      <c r="DW36" s="628">
        <v>14.8</v>
      </c>
      <c r="DX36" s="656"/>
      <c r="DY36" s="656"/>
      <c r="DZ36" s="656"/>
      <c r="EA36" s="656"/>
      <c r="EB36" s="656"/>
      <c r="EC36" s="657"/>
    </row>
    <row r="37" spans="2:133" ht="11.25" customHeight="1" x14ac:dyDescent="0.15">
      <c r="B37" s="620" t="s">
        <v>332</v>
      </c>
      <c r="C37" s="621"/>
      <c r="D37" s="621"/>
      <c r="E37" s="621"/>
      <c r="F37" s="621"/>
      <c r="G37" s="621"/>
      <c r="H37" s="621"/>
      <c r="I37" s="621"/>
      <c r="J37" s="621"/>
      <c r="K37" s="621"/>
      <c r="L37" s="621"/>
      <c r="M37" s="621"/>
      <c r="N37" s="621"/>
      <c r="O37" s="621"/>
      <c r="P37" s="621"/>
      <c r="Q37" s="622"/>
      <c r="R37" s="623">
        <v>30365</v>
      </c>
      <c r="S37" s="624"/>
      <c r="T37" s="624"/>
      <c r="U37" s="624"/>
      <c r="V37" s="624"/>
      <c r="W37" s="624"/>
      <c r="X37" s="624"/>
      <c r="Y37" s="625"/>
      <c r="Z37" s="626">
        <v>0.3</v>
      </c>
      <c r="AA37" s="626"/>
      <c r="AB37" s="626"/>
      <c r="AC37" s="626"/>
      <c r="AD37" s="627">
        <v>32</v>
      </c>
      <c r="AE37" s="627"/>
      <c r="AF37" s="627"/>
      <c r="AG37" s="627"/>
      <c r="AH37" s="627"/>
      <c r="AI37" s="627"/>
      <c r="AJ37" s="627"/>
      <c r="AK37" s="627"/>
      <c r="AL37" s="628">
        <v>0</v>
      </c>
      <c r="AM37" s="629"/>
      <c r="AN37" s="629"/>
      <c r="AO37" s="630"/>
      <c r="AQ37" s="689" t="s">
        <v>333</v>
      </c>
      <c r="AR37" s="690"/>
      <c r="AS37" s="690"/>
      <c r="AT37" s="690"/>
      <c r="AU37" s="690"/>
      <c r="AV37" s="690"/>
      <c r="AW37" s="690"/>
      <c r="AX37" s="690"/>
      <c r="AY37" s="691"/>
      <c r="AZ37" s="623">
        <v>101727</v>
      </c>
      <c r="BA37" s="624"/>
      <c r="BB37" s="624"/>
      <c r="BC37" s="624"/>
      <c r="BD37" s="654"/>
      <c r="BE37" s="654"/>
      <c r="BF37" s="680"/>
      <c r="BG37" s="620" t="s">
        <v>334</v>
      </c>
      <c r="BH37" s="621"/>
      <c r="BI37" s="621"/>
      <c r="BJ37" s="621"/>
      <c r="BK37" s="621"/>
      <c r="BL37" s="621"/>
      <c r="BM37" s="621"/>
      <c r="BN37" s="621"/>
      <c r="BO37" s="621"/>
      <c r="BP37" s="621"/>
      <c r="BQ37" s="621"/>
      <c r="BR37" s="621"/>
      <c r="BS37" s="621"/>
      <c r="BT37" s="621"/>
      <c r="BU37" s="622"/>
      <c r="BV37" s="623">
        <v>23409</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361665</v>
      </c>
      <c r="CS37" s="654"/>
      <c r="CT37" s="654"/>
      <c r="CU37" s="654"/>
      <c r="CV37" s="654"/>
      <c r="CW37" s="654"/>
      <c r="CX37" s="654"/>
      <c r="CY37" s="655"/>
      <c r="CZ37" s="628">
        <v>4.3</v>
      </c>
      <c r="DA37" s="656"/>
      <c r="DB37" s="656"/>
      <c r="DC37" s="658"/>
      <c r="DD37" s="632">
        <v>331605</v>
      </c>
      <c r="DE37" s="654"/>
      <c r="DF37" s="654"/>
      <c r="DG37" s="654"/>
      <c r="DH37" s="654"/>
      <c r="DI37" s="654"/>
      <c r="DJ37" s="654"/>
      <c r="DK37" s="655"/>
      <c r="DL37" s="632">
        <v>299738</v>
      </c>
      <c r="DM37" s="654"/>
      <c r="DN37" s="654"/>
      <c r="DO37" s="654"/>
      <c r="DP37" s="654"/>
      <c r="DQ37" s="654"/>
      <c r="DR37" s="654"/>
      <c r="DS37" s="654"/>
      <c r="DT37" s="654"/>
      <c r="DU37" s="654"/>
      <c r="DV37" s="655"/>
      <c r="DW37" s="628">
        <v>8.1999999999999993</v>
      </c>
      <c r="DX37" s="656"/>
      <c r="DY37" s="656"/>
      <c r="DZ37" s="656"/>
      <c r="EA37" s="656"/>
      <c r="EB37" s="656"/>
      <c r="EC37" s="657"/>
    </row>
    <row r="38" spans="2:133" ht="11.25" customHeight="1" x14ac:dyDescent="0.15">
      <c r="B38" s="620" t="s">
        <v>336</v>
      </c>
      <c r="C38" s="621"/>
      <c r="D38" s="621"/>
      <c r="E38" s="621"/>
      <c r="F38" s="621"/>
      <c r="G38" s="621"/>
      <c r="H38" s="621"/>
      <c r="I38" s="621"/>
      <c r="J38" s="621"/>
      <c r="K38" s="621"/>
      <c r="L38" s="621"/>
      <c r="M38" s="621"/>
      <c r="N38" s="621"/>
      <c r="O38" s="621"/>
      <c r="P38" s="621"/>
      <c r="Q38" s="622"/>
      <c r="R38" s="623">
        <v>472340</v>
      </c>
      <c r="S38" s="624"/>
      <c r="T38" s="624"/>
      <c r="U38" s="624"/>
      <c r="V38" s="624"/>
      <c r="W38" s="624"/>
      <c r="X38" s="624"/>
      <c r="Y38" s="625"/>
      <c r="Z38" s="626">
        <v>5.3</v>
      </c>
      <c r="AA38" s="626"/>
      <c r="AB38" s="626"/>
      <c r="AC38" s="626"/>
      <c r="AD38" s="627" t="s">
        <v>229</v>
      </c>
      <c r="AE38" s="627"/>
      <c r="AF38" s="627"/>
      <c r="AG38" s="627"/>
      <c r="AH38" s="627"/>
      <c r="AI38" s="627"/>
      <c r="AJ38" s="627"/>
      <c r="AK38" s="627"/>
      <c r="AL38" s="628" t="s">
        <v>229</v>
      </c>
      <c r="AM38" s="629"/>
      <c r="AN38" s="629"/>
      <c r="AO38" s="630"/>
      <c r="AQ38" s="689" t="s">
        <v>337</v>
      </c>
      <c r="AR38" s="690"/>
      <c r="AS38" s="690"/>
      <c r="AT38" s="690"/>
      <c r="AU38" s="690"/>
      <c r="AV38" s="690"/>
      <c r="AW38" s="690"/>
      <c r="AX38" s="690"/>
      <c r="AY38" s="691"/>
      <c r="AZ38" s="623">
        <v>88562</v>
      </c>
      <c r="BA38" s="624"/>
      <c r="BB38" s="624"/>
      <c r="BC38" s="624"/>
      <c r="BD38" s="654"/>
      <c r="BE38" s="654"/>
      <c r="BF38" s="680"/>
      <c r="BG38" s="620" t="s">
        <v>338</v>
      </c>
      <c r="BH38" s="621"/>
      <c r="BI38" s="621"/>
      <c r="BJ38" s="621"/>
      <c r="BK38" s="621"/>
      <c r="BL38" s="621"/>
      <c r="BM38" s="621"/>
      <c r="BN38" s="621"/>
      <c r="BO38" s="621"/>
      <c r="BP38" s="621"/>
      <c r="BQ38" s="621"/>
      <c r="BR38" s="621"/>
      <c r="BS38" s="621"/>
      <c r="BT38" s="621"/>
      <c r="BU38" s="622"/>
      <c r="BV38" s="623">
        <v>1338</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585255</v>
      </c>
      <c r="CS38" s="624"/>
      <c r="CT38" s="624"/>
      <c r="CU38" s="624"/>
      <c r="CV38" s="624"/>
      <c r="CW38" s="624"/>
      <c r="CX38" s="624"/>
      <c r="CY38" s="625"/>
      <c r="CZ38" s="628">
        <v>6.9</v>
      </c>
      <c r="DA38" s="656"/>
      <c r="DB38" s="656"/>
      <c r="DC38" s="658"/>
      <c r="DD38" s="632">
        <v>493357</v>
      </c>
      <c r="DE38" s="624"/>
      <c r="DF38" s="624"/>
      <c r="DG38" s="624"/>
      <c r="DH38" s="624"/>
      <c r="DI38" s="624"/>
      <c r="DJ38" s="624"/>
      <c r="DK38" s="625"/>
      <c r="DL38" s="632">
        <v>473271</v>
      </c>
      <c r="DM38" s="624"/>
      <c r="DN38" s="624"/>
      <c r="DO38" s="624"/>
      <c r="DP38" s="624"/>
      <c r="DQ38" s="624"/>
      <c r="DR38" s="624"/>
      <c r="DS38" s="624"/>
      <c r="DT38" s="624"/>
      <c r="DU38" s="624"/>
      <c r="DV38" s="625"/>
      <c r="DW38" s="628">
        <v>12.9</v>
      </c>
      <c r="DX38" s="656"/>
      <c r="DY38" s="656"/>
      <c r="DZ38" s="656"/>
      <c r="EA38" s="656"/>
      <c r="EB38" s="656"/>
      <c r="EC38" s="657"/>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229</v>
      </c>
      <c r="AA39" s="626"/>
      <c r="AB39" s="626"/>
      <c r="AC39" s="626"/>
      <c r="AD39" s="627" t="s">
        <v>129</v>
      </c>
      <c r="AE39" s="627"/>
      <c r="AF39" s="627"/>
      <c r="AG39" s="627"/>
      <c r="AH39" s="627"/>
      <c r="AI39" s="627"/>
      <c r="AJ39" s="627"/>
      <c r="AK39" s="627"/>
      <c r="AL39" s="628" t="s">
        <v>129</v>
      </c>
      <c r="AM39" s="629"/>
      <c r="AN39" s="629"/>
      <c r="AO39" s="630"/>
      <c r="AQ39" s="689" t="s">
        <v>341</v>
      </c>
      <c r="AR39" s="690"/>
      <c r="AS39" s="690"/>
      <c r="AT39" s="690"/>
      <c r="AU39" s="690"/>
      <c r="AV39" s="690"/>
      <c r="AW39" s="690"/>
      <c r="AX39" s="690"/>
      <c r="AY39" s="691"/>
      <c r="AZ39" s="623" t="s">
        <v>129</v>
      </c>
      <c r="BA39" s="624"/>
      <c r="BB39" s="624"/>
      <c r="BC39" s="624"/>
      <c r="BD39" s="654"/>
      <c r="BE39" s="654"/>
      <c r="BF39" s="680"/>
      <c r="BG39" s="620" t="s">
        <v>342</v>
      </c>
      <c r="BH39" s="621"/>
      <c r="BI39" s="621"/>
      <c r="BJ39" s="621"/>
      <c r="BK39" s="621"/>
      <c r="BL39" s="621"/>
      <c r="BM39" s="621"/>
      <c r="BN39" s="621"/>
      <c r="BO39" s="621"/>
      <c r="BP39" s="621"/>
      <c r="BQ39" s="621"/>
      <c r="BR39" s="621"/>
      <c r="BS39" s="621"/>
      <c r="BT39" s="621"/>
      <c r="BU39" s="622"/>
      <c r="BV39" s="623">
        <v>2298</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905038</v>
      </c>
      <c r="CS39" s="654"/>
      <c r="CT39" s="654"/>
      <c r="CU39" s="654"/>
      <c r="CV39" s="654"/>
      <c r="CW39" s="654"/>
      <c r="CX39" s="654"/>
      <c r="CY39" s="655"/>
      <c r="CZ39" s="628">
        <v>10.7</v>
      </c>
      <c r="DA39" s="656"/>
      <c r="DB39" s="656"/>
      <c r="DC39" s="658"/>
      <c r="DD39" s="632">
        <v>427237</v>
      </c>
      <c r="DE39" s="654"/>
      <c r="DF39" s="654"/>
      <c r="DG39" s="654"/>
      <c r="DH39" s="654"/>
      <c r="DI39" s="654"/>
      <c r="DJ39" s="654"/>
      <c r="DK39" s="655"/>
      <c r="DL39" s="632" t="s">
        <v>229</v>
      </c>
      <c r="DM39" s="654"/>
      <c r="DN39" s="654"/>
      <c r="DO39" s="654"/>
      <c r="DP39" s="654"/>
      <c r="DQ39" s="654"/>
      <c r="DR39" s="654"/>
      <c r="DS39" s="654"/>
      <c r="DT39" s="654"/>
      <c r="DU39" s="654"/>
      <c r="DV39" s="655"/>
      <c r="DW39" s="628" t="s">
        <v>129</v>
      </c>
      <c r="DX39" s="656"/>
      <c r="DY39" s="656"/>
      <c r="DZ39" s="656"/>
      <c r="EA39" s="656"/>
      <c r="EB39" s="656"/>
      <c r="EC39" s="657"/>
    </row>
    <row r="40" spans="2:133" ht="11.25" customHeight="1" x14ac:dyDescent="0.15">
      <c r="B40" s="620" t="s">
        <v>344</v>
      </c>
      <c r="C40" s="621"/>
      <c r="D40" s="621"/>
      <c r="E40" s="621"/>
      <c r="F40" s="621"/>
      <c r="G40" s="621"/>
      <c r="H40" s="621"/>
      <c r="I40" s="621"/>
      <c r="J40" s="621"/>
      <c r="K40" s="621"/>
      <c r="L40" s="621"/>
      <c r="M40" s="621"/>
      <c r="N40" s="621"/>
      <c r="O40" s="621"/>
      <c r="P40" s="621"/>
      <c r="Q40" s="622"/>
      <c r="R40" s="623">
        <v>46040</v>
      </c>
      <c r="S40" s="624"/>
      <c r="T40" s="624"/>
      <c r="U40" s="624"/>
      <c r="V40" s="624"/>
      <c r="W40" s="624"/>
      <c r="X40" s="624"/>
      <c r="Y40" s="625"/>
      <c r="Z40" s="626">
        <v>0.5</v>
      </c>
      <c r="AA40" s="626"/>
      <c r="AB40" s="626"/>
      <c r="AC40" s="626"/>
      <c r="AD40" s="627" t="s">
        <v>129</v>
      </c>
      <c r="AE40" s="627"/>
      <c r="AF40" s="627"/>
      <c r="AG40" s="627"/>
      <c r="AH40" s="627"/>
      <c r="AI40" s="627"/>
      <c r="AJ40" s="627"/>
      <c r="AK40" s="627"/>
      <c r="AL40" s="628" t="s">
        <v>229</v>
      </c>
      <c r="AM40" s="629"/>
      <c r="AN40" s="629"/>
      <c r="AO40" s="630"/>
      <c r="AQ40" s="689" t="s">
        <v>345</v>
      </c>
      <c r="AR40" s="690"/>
      <c r="AS40" s="690"/>
      <c r="AT40" s="690"/>
      <c r="AU40" s="690"/>
      <c r="AV40" s="690"/>
      <c r="AW40" s="690"/>
      <c r="AX40" s="690"/>
      <c r="AY40" s="691"/>
      <c r="AZ40" s="623" t="s">
        <v>229</v>
      </c>
      <c r="BA40" s="624"/>
      <c r="BB40" s="624"/>
      <c r="BC40" s="624"/>
      <c r="BD40" s="654"/>
      <c r="BE40" s="654"/>
      <c r="BF40" s="680"/>
      <c r="BG40" s="669" t="s">
        <v>346</v>
      </c>
      <c r="BH40" s="670"/>
      <c r="BI40" s="670"/>
      <c r="BJ40" s="670"/>
      <c r="BK40" s="670"/>
      <c r="BL40" s="223"/>
      <c r="BM40" s="621" t="s">
        <v>347</v>
      </c>
      <c r="BN40" s="621"/>
      <c r="BO40" s="621"/>
      <c r="BP40" s="621"/>
      <c r="BQ40" s="621"/>
      <c r="BR40" s="621"/>
      <c r="BS40" s="621"/>
      <c r="BT40" s="621"/>
      <c r="BU40" s="622"/>
      <c r="BV40" s="623">
        <v>104</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t="s">
        <v>129</v>
      </c>
      <c r="CS40" s="624"/>
      <c r="CT40" s="624"/>
      <c r="CU40" s="624"/>
      <c r="CV40" s="624"/>
      <c r="CW40" s="624"/>
      <c r="CX40" s="624"/>
      <c r="CY40" s="625"/>
      <c r="CZ40" s="628" t="s">
        <v>129</v>
      </c>
      <c r="DA40" s="656"/>
      <c r="DB40" s="656"/>
      <c r="DC40" s="658"/>
      <c r="DD40" s="632" t="s">
        <v>229</v>
      </c>
      <c r="DE40" s="624"/>
      <c r="DF40" s="624"/>
      <c r="DG40" s="624"/>
      <c r="DH40" s="624"/>
      <c r="DI40" s="624"/>
      <c r="DJ40" s="624"/>
      <c r="DK40" s="625"/>
      <c r="DL40" s="632" t="s">
        <v>229</v>
      </c>
      <c r="DM40" s="624"/>
      <c r="DN40" s="624"/>
      <c r="DO40" s="624"/>
      <c r="DP40" s="624"/>
      <c r="DQ40" s="624"/>
      <c r="DR40" s="624"/>
      <c r="DS40" s="624"/>
      <c r="DT40" s="624"/>
      <c r="DU40" s="624"/>
      <c r="DV40" s="625"/>
      <c r="DW40" s="628" t="s">
        <v>129</v>
      </c>
      <c r="DX40" s="656"/>
      <c r="DY40" s="656"/>
      <c r="DZ40" s="656"/>
      <c r="EA40" s="656"/>
      <c r="EB40" s="656"/>
      <c r="EC40" s="657"/>
    </row>
    <row r="41" spans="2:133" ht="11.25" customHeight="1" x14ac:dyDescent="0.15">
      <c r="B41" s="644" t="s">
        <v>349</v>
      </c>
      <c r="C41" s="645"/>
      <c r="D41" s="645"/>
      <c r="E41" s="645"/>
      <c r="F41" s="645"/>
      <c r="G41" s="645"/>
      <c r="H41" s="645"/>
      <c r="I41" s="645"/>
      <c r="J41" s="645"/>
      <c r="K41" s="645"/>
      <c r="L41" s="645"/>
      <c r="M41" s="645"/>
      <c r="N41" s="645"/>
      <c r="O41" s="645"/>
      <c r="P41" s="645"/>
      <c r="Q41" s="646"/>
      <c r="R41" s="698">
        <v>8841191</v>
      </c>
      <c r="S41" s="699"/>
      <c r="T41" s="699"/>
      <c r="U41" s="699"/>
      <c r="V41" s="699"/>
      <c r="W41" s="699"/>
      <c r="X41" s="699"/>
      <c r="Y41" s="700"/>
      <c r="Z41" s="701">
        <v>100</v>
      </c>
      <c r="AA41" s="701"/>
      <c r="AB41" s="701"/>
      <c r="AC41" s="701"/>
      <c r="AD41" s="702">
        <v>3630805</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107186</v>
      </c>
      <c r="BA41" s="624"/>
      <c r="BB41" s="624"/>
      <c r="BC41" s="624"/>
      <c r="BD41" s="654"/>
      <c r="BE41" s="654"/>
      <c r="BF41" s="680"/>
      <c r="BG41" s="669"/>
      <c r="BH41" s="670"/>
      <c r="BI41" s="670"/>
      <c r="BJ41" s="670"/>
      <c r="BK41" s="670"/>
      <c r="BL41" s="223"/>
      <c r="BM41" s="621" t="s">
        <v>351</v>
      </c>
      <c r="BN41" s="621"/>
      <c r="BO41" s="621"/>
      <c r="BP41" s="621"/>
      <c r="BQ41" s="621"/>
      <c r="BR41" s="621"/>
      <c r="BS41" s="621"/>
      <c r="BT41" s="621"/>
      <c r="BU41" s="622"/>
      <c r="BV41" s="623" t="s">
        <v>129</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129</v>
      </c>
      <c r="CS41" s="654"/>
      <c r="CT41" s="654"/>
      <c r="CU41" s="654"/>
      <c r="CV41" s="654"/>
      <c r="CW41" s="654"/>
      <c r="CX41" s="654"/>
      <c r="CY41" s="655"/>
      <c r="CZ41" s="628" t="s">
        <v>229</v>
      </c>
      <c r="DA41" s="656"/>
      <c r="DB41" s="656"/>
      <c r="DC41" s="658"/>
      <c r="DD41" s="632" t="s">
        <v>129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353</v>
      </c>
      <c r="AR42" s="706"/>
      <c r="AS42" s="706"/>
      <c r="AT42" s="706"/>
      <c r="AU42" s="706"/>
      <c r="AV42" s="706"/>
      <c r="AW42" s="706"/>
      <c r="AX42" s="706"/>
      <c r="AY42" s="707"/>
      <c r="AZ42" s="698">
        <v>376342</v>
      </c>
      <c r="BA42" s="699"/>
      <c r="BB42" s="699"/>
      <c r="BC42" s="699"/>
      <c r="BD42" s="682"/>
      <c r="BE42" s="682"/>
      <c r="BF42" s="684"/>
      <c r="BG42" s="671"/>
      <c r="BH42" s="672"/>
      <c r="BI42" s="672"/>
      <c r="BJ42" s="672"/>
      <c r="BK42" s="672"/>
      <c r="BL42" s="224"/>
      <c r="BM42" s="645" t="s">
        <v>354</v>
      </c>
      <c r="BN42" s="645"/>
      <c r="BO42" s="645"/>
      <c r="BP42" s="645"/>
      <c r="BQ42" s="645"/>
      <c r="BR42" s="645"/>
      <c r="BS42" s="645"/>
      <c r="BT42" s="645"/>
      <c r="BU42" s="646"/>
      <c r="BV42" s="698">
        <v>368</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1828428</v>
      </c>
      <c r="CS42" s="654"/>
      <c r="CT42" s="654"/>
      <c r="CU42" s="654"/>
      <c r="CV42" s="654"/>
      <c r="CW42" s="654"/>
      <c r="CX42" s="654"/>
      <c r="CY42" s="655"/>
      <c r="CZ42" s="628">
        <v>21.6</v>
      </c>
      <c r="DA42" s="656"/>
      <c r="DB42" s="656"/>
      <c r="DC42" s="658"/>
      <c r="DD42" s="632">
        <v>393403</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31405</v>
      </c>
      <c r="CS43" s="654"/>
      <c r="CT43" s="654"/>
      <c r="CU43" s="654"/>
      <c r="CV43" s="654"/>
      <c r="CW43" s="654"/>
      <c r="CX43" s="654"/>
      <c r="CY43" s="655"/>
      <c r="CZ43" s="628">
        <v>0.4</v>
      </c>
      <c r="DA43" s="656"/>
      <c r="DB43" s="656"/>
      <c r="DC43" s="658"/>
      <c r="DD43" s="632">
        <v>31405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359</v>
      </c>
      <c r="CG44" s="621"/>
      <c r="CH44" s="621"/>
      <c r="CI44" s="621"/>
      <c r="CJ44" s="621"/>
      <c r="CK44" s="621"/>
      <c r="CL44" s="621"/>
      <c r="CM44" s="621"/>
      <c r="CN44" s="621"/>
      <c r="CO44" s="621"/>
      <c r="CP44" s="621"/>
      <c r="CQ44" s="622"/>
      <c r="CR44" s="623">
        <v>1501279</v>
      </c>
      <c r="CS44" s="624"/>
      <c r="CT44" s="624"/>
      <c r="CU44" s="624"/>
      <c r="CV44" s="624"/>
      <c r="CW44" s="624"/>
      <c r="CX44" s="624"/>
      <c r="CY44" s="625"/>
      <c r="CZ44" s="628">
        <v>17.7</v>
      </c>
      <c r="DA44" s="629"/>
      <c r="DB44" s="629"/>
      <c r="DC44" s="635"/>
      <c r="DD44" s="632">
        <v>348690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1034998</v>
      </c>
      <c r="CS45" s="654"/>
      <c r="CT45" s="654"/>
      <c r="CU45" s="654"/>
      <c r="CV45" s="654"/>
      <c r="CW45" s="654"/>
      <c r="CX45" s="654"/>
      <c r="CY45" s="655"/>
      <c r="CZ45" s="628">
        <v>12.2</v>
      </c>
      <c r="DA45" s="656"/>
      <c r="DB45" s="656"/>
      <c r="DC45" s="658"/>
      <c r="DD45" s="632">
        <v>105245</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459101</v>
      </c>
      <c r="CS46" s="624"/>
      <c r="CT46" s="624"/>
      <c r="CU46" s="624"/>
      <c r="CV46" s="624"/>
      <c r="CW46" s="624"/>
      <c r="CX46" s="624"/>
      <c r="CY46" s="625"/>
      <c r="CZ46" s="628">
        <v>5.4</v>
      </c>
      <c r="DA46" s="629"/>
      <c r="DB46" s="629"/>
      <c r="DC46" s="635"/>
      <c r="DD46" s="632">
        <v>241165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327149</v>
      </c>
      <c r="CS47" s="654"/>
      <c r="CT47" s="654"/>
      <c r="CU47" s="654"/>
      <c r="CV47" s="654"/>
      <c r="CW47" s="654"/>
      <c r="CX47" s="654"/>
      <c r="CY47" s="655"/>
      <c r="CZ47" s="628">
        <v>3.9</v>
      </c>
      <c r="DA47" s="656"/>
      <c r="DB47" s="656"/>
      <c r="DC47" s="658"/>
      <c r="DD47" s="632">
        <v>44713</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364</v>
      </c>
      <c r="CG48" s="621"/>
      <c r="CH48" s="621"/>
      <c r="CI48" s="621"/>
      <c r="CJ48" s="621"/>
      <c r="CK48" s="621"/>
      <c r="CL48" s="621"/>
      <c r="CM48" s="621"/>
      <c r="CN48" s="621"/>
      <c r="CO48" s="621"/>
      <c r="CP48" s="621"/>
      <c r="CQ48" s="622"/>
      <c r="CR48" s="623" t="s">
        <v>229</v>
      </c>
      <c r="CS48" s="624"/>
      <c r="CT48" s="624"/>
      <c r="CU48" s="624"/>
      <c r="CV48" s="624"/>
      <c r="CW48" s="624"/>
      <c r="CX48" s="624"/>
      <c r="CY48" s="625"/>
      <c r="CZ48" s="628" t="s">
        <v>229</v>
      </c>
      <c r="DA48" s="629"/>
      <c r="DB48" s="629"/>
      <c r="DC48" s="635"/>
      <c r="DD48" s="632" t="s">
        <v>229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365</v>
      </c>
      <c r="CE49" s="645"/>
      <c r="CF49" s="645"/>
      <c r="CG49" s="645"/>
      <c r="CH49" s="645"/>
      <c r="CI49" s="645"/>
      <c r="CJ49" s="645"/>
      <c r="CK49" s="645"/>
      <c r="CL49" s="645"/>
      <c r="CM49" s="645"/>
      <c r="CN49" s="645"/>
      <c r="CO49" s="645"/>
      <c r="CP49" s="645"/>
      <c r="CQ49" s="646"/>
      <c r="CR49" s="698">
        <v>8467662</v>
      </c>
      <c r="CS49" s="682"/>
      <c r="CT49" s="682"/>
      <c r="CU49" s="682"/>
      <c r="CV49" s="682"/>
      <c r="CW49" s="682"/>
      <c r="CX49" s="682"/>
      <c r="CY49" s="711"/>
      <c r="CZ49" s="703">
        <v>100</v>
      </c>
      <c r="DA49" s="712"/>
      <c r="DB49" s="712"/>
      <c r="DC49" s="713"/>
      <c r="DD49" s="714">
        <v>4532047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s30J/YInMffYstE5Qij0jkFrgb8hT1++naUXgfp++3XFCBN/8gGUbvywgkwIJiTp/H6FLqUrFavy0tatEsjYQ==" saltValue="vDTRo/bSW6ZKJ2Qmz01Cu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366</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367</v>
      </c>
      <c r="DK2" s="737"/>
      <c r="DL2" s="737"/>
      <c r="DM2" s="737"/>
      <c r="DN2" s="737"/>
      <c r="DO2" s="738"/>
      <c r="DP2" s="228"/>
      <c r="DQ2" s="736" t="s">
        <v>368</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369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370</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371</v>
      </c>
      <c r="B5" s="730"/>
      <c r="C5" s="730"/>
      <c r="D5" s="730"/>
      <c r="E5" s="730"/>
      <c r="F5" s="730"/>
      <c r="G5" s="730"/>
      <c r="H5" s="730"/>
      <c r="I5" s="730"/>
      <c r="J5" s="730"/>
      <c r="K5" s="730"/>
      <c r="L5" s="730"/>
      <c r="M5" s="730"/>
      <c r="N5" s="730"/>
      <c r="O5" s="730"/>
      <c r="P5" s="731"/>
      <c r="Q5" s="725" t="s">
        <v>372</v>
      </c>
      <c r="R5" s="721"/>
      <c r="S5" s="721"/>
      <c r="T5" s="721"/>
      <c r="U5" s="722"/>
      <c r="V5" s="725" t="s">
        <v>373</v>
      </c>
      <c r="W5" s="721"/>
      <c r="X5" s="721"/>
      <c r="Y5" s="721"/>
      <c r="Z5" s="722"/>
      <c r="AA5" s="725" t="s">
        <v>374</v>
      </c>
      <c r="AB5" s="721"/>
      <c r="AC5" s="721"/>
      <c r="AD5" s="721"/>
      <c r="AE5" s="721"/>
      <c r="AF5" s="741" t="s">
        <v>375</v>
      </c>
      <c r="AG5" s="721"/>
      <c r="AH5" s="721"/>
      <c r="AI5" s="721"/>
      <c r="AJ5" s="727"/>
      <c r="AK5" s="721" t="s">
        <v>376</v>
      </c>
      <c r="AL5" s="721"/>
      <c r="AM5" s="721"/>
      <c r="AN5" s="721"/>
      <c r="AO5" s="722"/>
      <c r="AP5" s="725" t="s">
        <v>377</v>
      </c>
      <c r="AQ5" s="721"/>
      <c r="AR5" s="721"/>
      <c r="AS5" s="721"/>
      <c r="AT5" s="722"/>
      <c r="AU5" s="725" t="s">
        <v>378</v>
      </c>
      <c r="AV5" s="721"/>
      <c r="AW5" s="721"/>
      <c r="AX5" s="721"/>
      <c r="AY5" s="727"/>
      <c r="AZ5" s="232"/>
      <c r="BA5" s="232"/>
      <c r="BB5" s="232"/>
      <c r="BC5" s="232"/>
      <c r="BD5" s="232"/>
      <c r="BE5" s="233"/>
      <c r="BF5" s="233"/>
      <c r="BG5" s="233"/>
      <c r="BH5" s="233"/>
      <c r="BI5" s="233"/>
      <c r="BJ5" s="233"/>
      <c r="BK5" s="233"/>
      <c r="BL5" s="233"/>
      <c r="BM5" s="233"/>
      <c r="BN5" s="233"/>
      <c r="BO5" s="233"/>
      <c r="BP5" s="233"/>
      <c r="BQ5" s="729" t="s">
        <v>379</v>
      </c>
      <c r="BR5" s="730"/>
      <c r="BS5" s="730"/>
      <c r="BT5" s="730"/>
      <c r="BU5" s="730"/>
      <c r="BV5" s="730"/>
      <c r="BW5" s="730"/>
      <c r="BX5" s="730"/>
      <c r="BY5" s="730"/>
      <c r="BZ5" s="730"/>
      <c r="CA5" s="730"/>
      <c r="CB5" s="730"/>
      <c r="CC5" s="730"/>
      <c r="CD5" s="730"/>
      <c r="CE5" s="730"/>
      <c r="CF5" s="730"/>
      <c r="CG5" s="731"/>
      <c r="CH5" s="725" t="s">
        <v>380</v>
      </c>
      <c r="CI5" s="721"/>
      <c r="CJ5" s="721"/>
      <c r="CK5" s="721"/>
      <c r="CL5" s="722"/>
      <c r="CM5" s="725" t="s">
        <v>381</v>
      </c>
      <c r="CN5" s="721"/>
      <c r="CO5" s="721"/>
      <c r="CP5" s="721"/>
      <c r="CQ5" s="722"/>
      <c r="CR5" s="725" t="s">
        <v>382</v>
      </c>
      <c r="CS5" s="721"/>
      <c r="CT5" s="721"/>
      <c r="CU5" s="721"/>
      <c r="CV5" s="722"/>
      <c r="CW5" s="725" t="s">
        <v>383</v>
      </c>
      <c r="CX5" s="721"/>
      <c r="CY5" s="721"/>
      <c r="CZ5" s="721"/>
      <c r="DA5" s="722"/>
      <c r="DB5" s="725" t="s">
        <v>384</v>
      </c>
      <c r="DC5" s="721"/>
      <c r="DD5" s="721"/>
      <c r="DE5" s="721"/>
      <c r="DF5" s="722"/>
      <c r="DG5" s="774" t="s">
        <v>385</v>
      </c>
      <c r="DH5" s="775"/>
      <c r="DI5" s="775"/>
      <c r="DJ5" s="775"/>
      <c r="DK5" s="776"/>
      <c r="DL5" s="774" t="s">
        <v>386</v>
      </c>
      <c r="DM5" s="775"/>
      <c r="DN5" s="775"/>
      <c r="DO5" s="775"/>
      <c r="DP5" s="776"/>
      <c r="DQ5" s="725" t="s">
        <v>387</v>
      </c>
      <c r="DR5" s="721"/>
      <c r="DS5" s="721"/>
      <c r="DT5" s="721"/>
      <c r="DU5" s="722"/>
      <c r="DV5" s="725" t="s">
        <v>378</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388</v>
      </c>
      <c r="C7" s="761"/>
      <c r="D7" s="761"/>
      <c r="E7" s="761"/>
      <c r="F7" s="761"/>
      <c r="G7" s="761"/>
      <c r="H7" s="761"/>
      <c r="I7" s="761"/>
      <c r="J7" s="761"/>
      <c r="K7" s="761"/>
      <c r="L7" s="761"/>
      <c r="M7" s="761"/>
      <c r="N7" s="761"/>
      <c r="O7" s="761"/>
      <c r="P7" s="762"/>
      <c r="Q7" s="763">
        <v>8841</v>
      </c>
      <c r="R7" s="764"/>
      <c r="S7" s="764"/>
      <c r="T7" s="764"/>
      <c r="U7" s="764"/>
      <c r="V7" s="764">
        <v>8467</v>
      </c>
      <c r="W7" s="764"/>
      <c r="X7" s="764"/>
      <c r="Y7" s="764"/>
      <c r="Z7" s="764"/>
      <c r="AA7" s="764">
        <v>374</v>
      </c>
      <c r="AB7" s="764"/>
      <c r="AC7" s="764"/>
      <c r="AD7" s="764"/>
      <c r="AE7" s="765"/>
      <c r="AF7" s="766">
        <v>247</v>
      </c>
      <c r="AG7" s="767"/>
      <c r="AH7" s="767"/>
      <c r="AI7" s="767"/>
      <c r="AJ7" s="768"/>
      <c r="AK7" s="769">
        <v>0</v>
      </c>
      <c r="AL7" s="770"/>
      <c r="AM7" s="770"/>
      <c r="AN7" s="770"/>
      <c r="AO7" s="770"/>
      <c r="AP7" s="770">
        <v>5565</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597</v>
      </c>
      <c r="BT7" s="747"/>
      <c r="BU7" s="747"/>
      <c r="BV7" s="747"/>
      <c r="BW7" s="747"/>
      <c r="BX7" s="747"/>
      <c r="BY7" s="747"/>
      <c r="BZ7" s="747"/>
      <c r="CA7" s="747"/>
      <c r="CB7" s="747"/>
      <c r="CC7" s="747"/>
      <c r="CD7" s="747"/>
      <c r="CE7" s="747"/>
      <c r="CF7" s="747"/>
      <c r="CG7" s="773"/>
      <c r="CH7" s="743">
        <v>467</v>
      </c>
      <c r="CI7" s="744"/>
      <c r="CJ7" s="744"/>
      <c r="CK7" s="744"/>
      <c r="CL7" s="745"/>
      <c r="CM7" s="743">
        <v>85</v>
      </c>
      <c r="CN7" s="744"/>
      <c r="CO7" s="744"/>
      <c r="CP7" s="744"/>
      <c r="CQ7" s="745"/>
      <c r="CR7" s="743">
        <v>6</v>
      </c>
      <c r="CS7" s="744"/>
      <c r="CT7" s="744"/>
      <c r="CU7" s="744"/>
      <c r="CV7" s="745"/>
      <c r="CW7" s="743">
        <v>55</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247</v>
      </c>
      <c r="AG23" s="793"/>
      <c r="AH23" s="793"/>
      <c r="AI23" s="793"/>
      <c r="AJ23" s="796"/>
      <c r="AK23" s="797"/>
      <c r="AL23" s="798"/>
      <c r="AM23" s="798"/>
      <c r="AN23" s="798"/>
      <c r="AO23" s="798"/>
      <c r="AP23" s="793"/>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371</v>
      </c>
      <c r="B26" s="730"/>
      <c r="C26" s="730"/>
      <c r="D26" s="730"/>
      <c r="E26" s="730"/>
      <c r="F26" s="730"/>
      <c r="G26" s="730"/>
      <c r="H26" s="730"/>
      <c r="I26" s="730"/>
      <c r="J26" s="730"/>
      <c r="K26" s="730"/>
      <c r="L26" s="730"/>
      <c r="M26" s="730"/>
      <c r="N26" s="730"/>
      <c r="O26" s="730"/>
      <c r="P26" s="731"/>
      <c r="Q26" s="725" t="s">
        <v>395</v>
      </c>
      <c r="R26" s="721"/>
      <c r="S26" s="721"/>
      <c r="T26" s="721"/>
      <c r="U26" s="722"/>
      <c r="V26" s="725" t="s">
        <v>396</v>
      </c>
      <c r="W26" s="721"/>
      <c r="X26" s="721"/>
      <c r="Y26" s="721"/>
      <c r="Z26" s="722"/>
      <c r="AA26" s="725" t="s">
        <v>397</v>
      </c>
      <c r="AB26" s="721"/>
      <c r="AC26" s="721"/>
      <c r="AD26" s="721"/>
      <c r="AE26" s="721"/>
      <c r="AF26" s="814" t="s">
        <v>398</v>
      </c>
      <c r="AG26" s="815"/>
      <c r="AH26" s="815"/>
      <c r="AI26" s="815"/>
      <c r="AJ26" s="816"/>
      <c r="AK26" s="721" t="s">
        <v>399</v>
      </c>
      <c r="AL26" s="721"/>
      <c r="AM26" s="721"/>
      <c r="AN26" s="721"/>
      <c r="AO26" s="722"/>
      <c r="AP26" s="725" t="s">
        <v>400</v>
      </c>
      <c r="AQ26" s="721"/>
      <c r="AR26" s="721"/>
      <c r="AS26" s="721"/>
      <c r="AT26" s="722"/>
      <c r="AU26" s="725" t="s">
        <v>401</v>
      </c>
      <c r="AV26" s="721"/>
      <c r="AW26" s="721"/>
      <c r="AX26" s="721"/>
      <c r="AY26" s="722"/>
      <c r="AZ26" s="725" t="s">
        <v>402</v>
      </c>
      <c r="BA26" s="721"/>
      <c r="BB26" s="721"/>
      <c r="BC26" s="721"/>
      <c r="BD26" s="722"/>
      <c r="BE26" s="725" t="s">
        <v>378</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403</v>
      </c>
      <c r="C28" s="761"/>
      <c r="D28" s="761"/>
      <c r="E28" s="761"/>
      <c r="F28" s="761"/>
      <c r="G28" s="761"/>
      <c r="H28" s="761"/>
      <c r="I28" s="761"/>
      <c r="J28" s="761"/>
      <c r="K28" s="761"/>
      <c r="L28" s="761"/>
      <c r="M28" s="761"/>
      <c r="N28" s="761"/>
      <c r="O28" s="761"/>
      <c r="P28" s="762"/>
      <c r="Q28" s="822">
        <v>1283</v>
      </c>
      <c r="R28" s="823"/>
      <c r="S28" s="823"/>
      <c r="T28" s="823"/>
      <c r="U28" s="823"/>
      <c r="V28" s="823">
        <v>1218</v>
      </c>
      <c r="W28" s="823"/>
      <c r="X28" s="823"/>
      <c r="Y28" s="823"/>
      <c r="Z28" s="823"/>
      <c r="AA28" s="823">
        <v>65</v>
      </c>
      <c r="AB28" s="823"/>
      <c r="AC28" s="823"/>
      <c r="AD28" s="823"/>
      <c r="AE28" s="824"/>
      <c r="AF28" s="825">
        <v>65</v>
      </c>
      <c r="AG28" s="823"/>
      <c r="AH28" s="823"/>
      <c r="AI28" s="823"/>
      <c r="AJ28" s="826"/>
      <c r="AK28" s="827">
        <v>107</v>
      </c>
      <c r="AL28" s="828"/>
      <c r="AM28" s="828"/>
      <c r="AN28" s="828"/>
      <c r="AO28" s="828"/>
      <c r="AP28" s="828" t="s">
        <v>518</v>
      </c>
      <c r="AQ28" s="828"/>
      <c r="AR28" s="828"/>
      <c r="AS28" s="828"/>
      <c r="AT28" s="828"/>
      <c r="AU28" s="828" t="s">
        <v>518</v>
      </c>
      <c r="AV28" s="828"/>
      <c r="AW28" s="828"/>
      <c r="AX28" s="828"/>
      <c r="AY28" s="828"/>
      <c r="AZ28" s="829" t="s">
        <v>518</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404</v>
      </c>
      <c r="C29" s="750"/>
      <c r="D29" s="750"/>
      <c r="E29" s="750"/>
      <c r="F29" s="750"/>
      <c r="G29" s="750"/>
      <c r="H29" s="750"/>
      <c r="I29" s="750"/>
      <c r="J29" s="750"/>
      <c r="K29" s="750"/>
      <c r="L29" s="750"/>
      <c r="M29" s="750"/>
      <c r="N29" s="750"/>
      <c r="O29" s="750"/>
      <c r="P29" s="751"/>
      <c r="Q29" s="752">
        <v>1224</v>
      </c>
      <c r="R29" s="753"/>
      <c r="S29" s="753"/>
      <c r="T29" s="753"/>
      <c r="U29" s="753"/>
      <c r="V29" s="753">
        <v>1148</v>
      </c>
      <c r="W29" s="753"/>
      <c r="X29" s="753"/>
      <c r="Y29" s="753"/>
      <c r="Z29" s="753"/>
      <c r="AA29" s="753">
        <v>76</v>
      </c>
      <c r="AB29" s="753"/>
      <c r="AC29" s="753"/>
      <c r="AD29" s="753"/>
      <c r="AE29" s="754"/>
      <c r="AF29" s="755">
        <v>76</v>
      </c>
      <c r="AG29" s="756"/>
      <c r="AH29" s="756"/>
      <c r="AI29" s="756"/>
      <c r="AJ29" s="757"/>
      <c r="AK29" s="834">
        <v>198</v>
      </c>
      <c r="AL29" s="830"/>
      <c r="AM29" s="830"/>
      <c r="AN29" s="830"/>
      <c r="AO29" s="830"/>
      <c r="AP29" s="830" t="s">
        <v>518</v>
      </c>
      <c r="AQ29" s="830"/>
      <c r="AR29" s="830"/>
      <c r="AS29" s="830"/>
      <c r="AT29" s="830"/>
      <c r="AU29" s="830" t="s">
        <v>518</v>
      </c>
      <c r="AV29" s="830"/>
      <c r="AW29" s="830"/>
      <c r="AX29" s="830"/>
      <c r="AY29" s="830"/>
      <c r="AZ29" s="831" t="s">
        <v>518</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405</v>
      </c>
      <c r="C30" s="750"/>
      <c r="D30" s="750"/>
      <c r="E30" s="750"/>
      <c r="F30" s="750"/>
      <c r="G30" s="750"/>
      <c r="H30" s="750"/>
      <c r="I30" s="750"/>
      <c r="J30" s="750"/>
      <c r="K30" s="750"/>
      <c r="L30" s="750"/>
      <c r="M30" s="750"/>
      <c r="N30" s="750"/>
      <c r="O30" s="750"/>
      <c r="P30" s="751"/>
      <c r="Q30" s="752">
        <v>151</v>
      </c>
      <c r="R30" s="753"/>
      <c r="S30" s="753"/>
      <c r="T30" s="753"/>
      <c r="U30" s="753"/>
      <c r="V30" s="753">
        <v>150</v>
      </c>
      <c r="W30" s="753"/>
      <c r="X30" s="753"/>
      <c r="Y30" s="753"/>
      <c r="Z30" s="753"/>
      <c r="AA30" s="753">
        <v>1</v>
      </c>
      <c r="AB30" s="753"/>
      <c r="AC30" s="753"/>
      <c r="AD30" s="753"/>
      <c r="AE30" s="754"/>
      <c r="AF30" s="755">
        <v>1</v>
      </c>
      <c r="AG30" s="756"/>
      <c r="AH30" s="756"/>
      <c r="AI30" s="756"/>
      <c r="AJ30" s="757"/>
      <c r="AK30" s="834">
        <v>44</v>
      </c>
      <c r="AL30" s="830"/>
      <c r="AM30" s="830"/>
      <c r="AN30" s="830"/>
      <c r="AO30" s="830"/>
      <c r="AP30" s="830" t="s">
        <v>518</v>
      </c>
      <c r="AQ30" s="830"/>
      <c r="AR30" s="830"/>
      <c r="AS30" s="830"/>
      <c r="AT30" s="830"/>
      <c r="AU30" s="830" t="s">
        <v>518</v>
      </c>
      <c r="AV30" s="830"/>
      <c r="AW30" s="830"/>
      <c r="AX30" s="830"/>
      <c r="AY30" s="830"/>
      <c r="AZ30" s="831" t="s">
        <v>518</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406</v>
      </c>
      <c r="C31" s="750"/>
      <c r="D31" s="750"/>
      <c r="E31" s="750"/>
      <c r="F31" s="750"/>
      <c r="G31" s="750"/>
      <c r="H31" s="750"/>
      <c r="I31" s="750"/>
      <c r="J31" s="750"/>
      <c r="K31" s="750"/>
      <c r="L31" s="750"/>
      <c r="M31" s="750"/>
      <c r="N31" s="750"/>
      <c r="O31" s="750"/>
      <c r="P31" s="751"/>
      <c r="Q31" s="752">
        <v>185</v>
      </c>
      <c r="R31" s="753"/>
      <c r="S31" s="753"/>
      <c r="T31" s="753"/>
      <c r="U31" s="753"/>
      <c r="V31" s="753">
        <v>194</v>
      </c>
      <c r="W31" s="753"/>
      <c r="X31" s="753"/>
      <c r="Y31" s="753"/>
      <c r="Z31" s="753"/>
      <c r="AA31" s="753">
        <v>-9</v>
      </c>
      <c r="AB31" s="753"/>
      <c r="AC31" s="753"/>
      <c r="AD31" s="753"/>
      <c r="AE31" s="754"/>
      <c r="AF31" s="755">
        <v>17</v>
      </c>
      <c r="AG31" s="756"/>
      <c r="AH31" s="756"/>
      <c r="AI31" s="756"/>
      <c r="AJ31" s="757"/>
      <c r="AK31" s="834">
        <v>89</v>
      </c>
      <c r="AL31" s="830"/>
      <c r="AM31" s="830"/>
      <c r="AN31" s="830"/>
      <c r="AO31" s="830"/>
      <c r="AP31" s="830">
        <v>1773</v>
      </c>
      <c r="AQ31" s="830"/>
      <c r="AR31" s="830"/>
      <c r="AS31" s="830"/>
      <c r="AT31" s="830"/>
      <c r="AU31" s="830">
        <v>1541</v>
      </c>
      <c r="AV31" s="830"/>
      <c r="AW31" s="830"/>
      <c r="AX31" s="830"/>
      <c r="AY31" s="830"/>
      <c r="AZ31" s="831" t="s">
        <v>593</v>
      </c>
      <c r="BA31" s="831"/>
      <c r="BB31" s="831"/>
      <c r="BC31" s="831"/>
      <c r="BD31" s="831"/>
      <c r="BE31" s="832" t="s">
        <v>407</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408</v>
      </c>
      <c r="C32" s="750"/>
      <c r="D32" s="750"/>
      <c r="E32" s="750"/>
      <c r="F32" s="750"/>
      <c r="G32" s="750"/>
      <c r="H32" s="750"/>
      <c r="I32" s="750"/>
      <c r="J32" s="750"/>
      <c r="K32" s="750"/>
      <c r="L32" s="750"/>
      <c r="M32" s="750"/>
      <c r="N32" s="750"/>
      <c r="O32" s="750"/>
      <c r="P32" s="751"/>
      <c r="Q32" s="752">
        <v>243</v>
      </c>
      <c r="R32" s="753"/>
      <c r="S32" s="753"/>
      <c r="T32" s="753"/>
      <c r="U32" s="753"/>
      <c r="V32" s="753">
        <v>239</v>
      </c>
      <c r="W32" s="753"/>
      <c r="X32" s="753"/>
      <c r="Y32" s="753"/>
      <c r="Z32" s="753"/>
      <c r="AA32" s="753">
        <v>4</v>
      </c>
      <c r="AB32" s="753"/>
      <c r="AC32" s="753"/>
      <c r="AD32" s="753"/>
      <c r="AE32" s="754"/>
      <c r="AF32" s="755">
        <v>4</v>
      </c>
      <c r="AG32" s="756"/>
      <c r="AH32" s="756"/>
      <c r="AI32" s="756"/>
      <c r="AJ32" s="757"/>
      <c r="AK32" s="834">
        <v>102</v>
      </c>
      <c r="AL32" s="830"/>
      <c r="AM32" s="830"/>
      <c r="AN32" s="830"/>
      <c r="AO32" s="830"/>
      <c r="AP32" s="830">
        <v>1561</v>
      </c>
      <c r="AQ32" s="830"/>
      <c r="AR32" s="830"/>
      <c r="AS32" s="830"/>
      <c r="AT32" s="830"/>
      <c r="AU32" s="830">
        <v>961</v>
      </c>
      <c r="AV32" s="830"/>
      <c r="AW32" s="830"/>
      <c r="AX32" s="830"/>
      <c r="AY32" s="830"/>
      <c r="AZ32" s="831" t="s">
        <v>518</v>
      </c>
      <c r="BA32" s="831"/>
      <c r="BB32" s="831"/>
      <c r="BC32" s="831"/>
      <c r="BD32" s="831"/>
      <c r="BE32" s="832" t="s">
        <v>409</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390</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163</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413</v>
      </c>
      <c r="B66" s="730"/>
      <c r="C66" s="730"/>
      <c r="D66" s="730"/>
      <c r="E66" s="730"/>
      <c r="F66" s="730"/>
      <c r="G66" s="730"/>
      <c r="H66" s="730"/>
      <c r="I66" s="730"/>
      <c r="J66" s="730"/>
      <c r="K66" s="730"/>
      <c r="L66" s="730"/>
      <c r="M66" s="730"/>
      <c r="N66" s="730"/>
      <c r="O66" s="730"/>
      <c r="P66" s="731"/>
      <c r="Q66" s="725" t="s">
        <v>414</v>
      </c>
      <c r="R66" s="721"/>
      <c r="S66" s="721"/>
      <c r="T66" s="721"/>
      <c r="U66" s="722"/>
      <c r="V66" s="725" t="s">
        <v>415</v>
      </c>
      <c r="W66" s="721"/>
      <c r="X66" s="721"/>
      <c r="Y66" s="721"/>
      <c r="Z66" s="722"/>
      <c r="AA66" s="725" t="s">
        <v>397</v>
      </c>
      <c r="AB66" s="721"/>
      <c r="AC66" s="721"/>
      <c r="AD66" s="721"/>
      <c r="AE66" s="722"/>
      <c r="AF66" s="854" t="s">
        <v>398</v>
      </c>
      <c r="AG66" s="815"/>
      <c r="AH66" s="815"/>
      <c r="AI66" s="815"/>
      <c r="AJ66" s="855"/>
      <c r="AK66" s="725" t="s">
        <v>399</v>
      </c>
      <c r="AL66" s="730"/>
      <c r="AM66" s="730"/>
      <c r="AN66" s="730"/>
      <c r="AO66" s="731"/>
      <c r="AP66" s="725" t="s">
        <v>416</v>
      </c>
      <c r="AQ66" s="721"/>
      <c r="AR66" s="721"/>
      <c r="AS66" s="721"/>
      <c r="AT66" s="722"/>
      <c r="AU66" s="725" t="s">
        <v>417</v>
      </c>
      <c r="AV66" s="721"/>
      <c r="AW66" s="721"/>
      <c r="AX66" s="721"/>
      <c r="AY66" s="722"/>
      <c r="AZ66" s="725" t="s">
        <v>378</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594</v>
      </c>
      <c r="C68" s="870"/>
      <c r="D68" s="870"/>
      <c r="E68" s="870"/>
      <c r="F68" s="870"/>
      <c r="G68" s="870"/>
      <c r="H68" s="870"/>
      <c r="I68" s="870"/>
      <c r="J68" s="870"/>
      <c r="K68" s="870"/>
      <c r="L68" s="870"/>
      <c r="M68" s="870"/>
      <c r="N68" s="870"/>
      <c r="O68" s="870"/>
      <c r="P68" s="871"/>
      <c r="Q68" s="872">
        <v>7036</v>
      </c>
      <c r="R68" s="866"/>
      <c r="S68" s="866"/>
      <c r="T68" s="866"/>
      <c r="U68" s="866"/>
      <c r="V68" s="866">
        <v>6106</v>
      </c>
      <c r="W68" s="866"/>
      <c r="X68" s="866"/>
      <c r="Y68" s="866"/>
      <c r="Z68" s="866"/>
      <c r="AA68" s="866">
        <v>930</v>
      </c>
      <c r="AB68" s="866"/>
      <c r="AC68" s="866"/>
      <c r="AD68" s="866"/>
      <c r="AE68" s="866"/>
      <c r="AF68" s="866">
        <v>930</v>
      </c>
      <c r="AG68" s="866"/>
      <c r="AH68" s="866"/>
      <c r="AI68" s="866"/>
      <c r="AJ68" s="866"/>
      <c r="AK68" s="866">
        <v>11</v>
      </c>
      <c r="AL68" s="866"/>
      <c r="AM68" s="866"/>
      <c r="AN68" s="866"/>
      <c r="AO68" s="866"/>
      <c r="AP68" s="866">
        <v>0</v>
      </c>
      <c r="AQ68" s="866"/>
      <c r="AR68" s="866"/>
      <c r="AS68" s="866"/>
      <c r="AT68" s="866"/>
      <c r="AU68" s="866">
        <v>0</v>
      </c>
      <c r="AV68" s="866"/>
      <c r="AW68" s="866"/>
      <c r="AX68" s="866"/>
      <c r="AY68" s="866"/>
      <c r="AZ68" s="867" t="s">
        <v>595</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580</v>
      </c>
      <c r="C69" s="874"/>
      <c r="D69" s="874"/>
      <c r="E69" s="874"/>
      <c r="F69" s="874"/>
      <c r="G69" s="874"/>
      <c r="H69" s="874"/>
      <c r="I69" s="874"/>
      <c r="J69" s="874"/>
      <c r="K69" s="874"/>
      <c r="L69" s="874"/>
      <c r="M69" s="874"/>
      <c r="N69" s="874"/>
      <c r="O69" s="874"/>
      <c r="P69" s="875"/>
      <c r="Q69" s="876">
        <v>1287</v>
      </c>
      <c r="R69" s="830"/>
      <c r="S69" s="830"/>
      <c r="T69" s="830"/>
      <c r="U69" s="830"/>
      <c r="V69" s="830">
        <v>1267</v>
      </c>
      <c r="W69" s="830"/>
      <c r="X69" s="830"/>
      <c r="Y69" s="830"/>
      <c r="Z69" s="830"/>
      <c r="AA69" s="830">
        <v>20</v>
      </c>
      <c r="AB69" s="830"/>
      <c r="AC69" s="830"/>
      <c r="AD69" s="830"/>
      <c r="AE69" s="830"/>
      <c r="AF69" s="830">
        <v>20</v>
      </c>
      <c r="AG69" s="830"/>
      <c r="AH69" s="830"/>
      <c r="AI69" s="830"/>
      <c r="AJ69" s="830"/>
      <c r="AK69" s="830" t="s">
        <v>518</v>
      </c>
      <c r="AL69" s="830"/>
      <c r="AM69" s="830"/>
      <c r="AN69" s="830"/>
      <c r="AO69" s="830"/>
      <c r="AP69" s="830">
        <v>632</v>
      </c>
      <c r="AQ69" s="830"/>
      <c r="AR69" s="830"/>
      <c r="AS69" s="830"/>
      <c r="AT69" s="830"/>
      <c r="AU69" s="830">
        <v>78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581</v>
      </c>
      <c r="C70" s="874"/>
      <c r="D70" s="874"/>
      <c r="E70" s="874"/>
      <c r="F70" s="874"/>
      <c r="G70" s="874"/>
      <c r="H70" s="874"/>
      <c r="I70" s="874"/>
      <c r="J70" s="874"/>
      <c r="K70" s="874"/>
      <c r="L70" s="874"/>
      <c r="M70" s="874"/>
      <c r="N70" s="874"/>
      <c r="O70" s="874"/>
      <c r="P70" s="875"/>
      <c r="Q70" s="876">
        <v>1899</v>
      </c>
      <c r="R70" s="830"/>
      <c r="S70" s="830"/>
      <c r="T70" s="830"/>
      <c r="U70" s="830"/>
      <c r="V70" s="830">
        <v>1536</v>
      </c>
      <c r="W70" s="830"/>
      <c r="X70" s="830"/>
      <c r="Y70" s="830"/>
      <c r="Z70" s="830"/>
      <c r="AA70" s="830">
        <v>363</v>
      </c>
      <c r="AB70" s="830"/>
      <c r="AC70" s="830"/>
      <c r="AD70" s="830"/>
      <c r="AE70" s="830"/>
      <c r="AF70" s="830">
        <v>360</v>
      </c>
      <c r="AG70" s="830"/>
      <c r="AH70" s="830"/>
      <c r="AI70" s="830"/>
      <c r="AJ70" s="830"/>
      <c r="AK70" s="830">
        <v>0</v>
      </c>
      <c r="AL70" s="830"/>
      <c r="AM70" s="830"/>
      <c r="AN70" s="830"/>
      <c r="AO70" s="830"/>
      <c r="AP70" s="830">
        <v>430</v>
      </c>
      <c r="AQ70" s="830"/>
      <c r="AR70" s="830"/>
      <c r="AS70" s="830"/>
      <c r="AT70" s="830"/>
      <c r="AU70" s="830">
        <v>19</v>
      </c>
      <c r="AV70" s="830"/>
      <c r="AW70" s="830"/>
      <c r="AX70" s="830"/>
      <c r="AY70" s="830"/>
      <c r="AZ70" s="832" t="s">
        <v>596</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582</v>
      </c>
      <c r="C71" s="874"/>
      <c r="D71" s="874"/>
      <c r="E71" s="874"/>
      <c r="F71" s="874"/>
      <c r="G71" s="874"/>
      <c r="H71" s="874"/>
      <c r="I71" s="874"/>
      <c r="J71" s="874"/>
      <c r="K71" s="874"/>
      <c r="L71" s="874"/>
      <c r="M71" s="874"/>
      <c r="N71" s="874"/>
      <c r="O71" s="874"/>
      <c r="P71" s="875"/>
      <c r="Q71" s="876" t="s">
        <v>518</v>
      </c>
      <c r="R71" s="830"/>
      <c r="S71" s="830"/>
      <c r="T71" s="830"/>
      <c r="U71" s="830"/>
      <c r="V71" s="830" t="s">
        <v>518</v>
      </c>
      <c r="W71" s="830"/>
      <c r="X71" s="830"/>
      <c r="Y71" s="830"/>
      <c r="Z71" s="830"/>
      <c r="AA71" s="830" t="s">
        <v>518</v>
      </c>
      <c r="AB71" s="830"/>
      <c r="AC71" s="830"/>
      <c r="AD71" s="830"/>
      <c r="AE71" s="830"/>
      <c r="AF71" s="830" t="s">
        <v>518</v>
      </c>
      <c r="AG71" s="830"/>
      <c r="AH71" s="830"/>
      <c r="AI71" s="830"/>
      <c r="AJ71" s="830"/>
      <c r="AK71" s="830" t="s">
        <v>518</v>
      </c>
      <c r="AL71" s="830"/>
      <c r="AM71" s="830"/>
      <c r="AN71" s="830"/>
      <c r="AO71" s="830"/>
      <c r="AP71" s="830" t="s">
        <v>518</v>
      </c>
      <c r="AQ71" s="830"/>
      <c r="AR71" s="830"/>
      <c r="AS71" s="830"/>
      <c r="AT71" s="830"/>
      <c r="AU71" s="830" t="s">
        <v>518</v>
      </c>
      <c r="AV71" s="830"/>
      <c r="AW71" s="830"/>
      <c r="AX71" s="830"/>
      <c r="AY71" s="830"/>
      <c r="AZ71" s="832" t="s">
        <v>586</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583</v>
      </c>
      <c r="C72" s="874"/>
      <c r="D72" s="874"/>
      <c r="E72" s="874"/>
      <c r="F72" s="874"/>
      <c r="G72" s="874"/>
      <c r="H72" s="874"/>
      <c r="I72" s="874"/>
      <c r="J72" s="874"/>
      <c r="K72" s="874"/>
      <c r="L72" s="874"/>
      <c r="M72" s="874"/>
      <c r="N72" s="874"/>
      <c r="O72" s="874"/>
      <c r="P72" s="875"/>
      <c r="Q72" s="876" t="s">
        <v>518</v>
      </c>
      <c r="R72" s="830"/>
      <c r="S72" s="830"/>
      <c r="T72" s="830"/>
      <c r="U72" s="830"/>
      <c r="V72" s="830" t="s">
        <v>518</v>
      </c>
      <c r="W72" s="830"/>
      <c r="X72" s="830"/>
      <c r="Y72" s="830"/>
      <c r="Z72" s="830"/>
      <c r="AA72" s="830" t="s">
        <v>518</v>
      </c>
      <c r="AB72" s="830"/>
      <c r="AC72" s="830"/>
      <c r="AD72" s="830"/>
      <c r="AE72" s="830"/>
      <c r="AF72" s="830" t="s">
        <v>518</v>
      </c>
      <c r="AG72" s="830"/>
      <c r="AH72" s="830"/>
      <c r="AI72" s="830"/>
      <c r="AJ72" s="830"/>
      <c r="AK72" s="830" t="s">
        <v>518</v>
      </c>
      <c r="AL72" s="830"/>
      <c r="AM72" s="830"/>
      <c r="AN72" s="830"/>
      <c r="AO72" s="830"/>
      <c r="AP72" s="830" t="s">
        <v>518</v>
      </c>
      <c r="AQ72" s="830"/>
      <c r="AR72" s="830"/>
      <c r="AS72" s="830"/>
      <c r="AT72" s="830"/>
      <c r="AU72" s="830" t="s">
        <v>518</v>
      </c>
      <c r="AV72" s="830"/>
      <c r="AW72" s="830"/>
      <c r="AX72" s="830"/>
      <c r="AY72" s="830"/>
      <c r="AZ72" s="832" t="s">
        <v>587</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584</v>
      </c>
      <c r="C73" s="874"/>
      <c r="D73" s="874"/>
      <c r="E73" s="874"/>
      <c r="F73" s="874"/>
      <c r="G73" s="874"/>
      <c r="H73" s="874"/>
      <c r="I73" s="874"/>
      <c r="J73" s="874"/>
      <c r="K73" s="874"/>
      <c r="L73" s="874"/>
      <c r="M73" s="874"/>
      <c r="N73" s="874"/>
      <c r="O73" s="874"/>
      <c r="P73" s="875"/>
      <c r="Q73" s="876">
        <v>254</v>
      </c>
      <c r="R73" s="830"/>
      <c r="S73" s="830"/>
      <c r="T73" s="830"/>
      <c r="U73" s="830"/>
      <c r="V73" s="830">
        <v>245</v>
      </c>
      <c r="W73" s="830"/>
      <c r="X73" s="830"/>
      <c r="Y73" s="830"/>
      <c r="Z73" s="830"/>
      <c r="AA73" s="830">
        <v>9</v>
      </c>
      <c r="AB73" s="830"/>
      <c r="AC73" s="830"/>
      <c r="AD73" s="830"/>
      <c r="AE73" s="830"/>
      <c r="AF73" s="830">
        <v>9</v>
      </c>
      <c r="AG73" s="830"/>
      <c r="AH73" s="830"/>
      <c r="AI73" s="830"/>
      <c r="AJ73" s="830"/>
      <c r="AK73" s="830" t="s">
        <v>518</v>
      </c>
      <c r="AL73" s="830"/>
      <c r="AM73" s="830"/>
      <c r="AN73" s="830"/>
      <c r="AO73" s="830"/>
      <c r="AP73" s="830" t="s">
        <v>518</v>
      </c>
      <c r="AQ73" s="830"/>
      <c r="AR73" s="830"/>
      <c r="AS73" s="830"/>
      <c r="AT73" s="830"/>
      <c r="AU73" s="830" t="s">
        <v>518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585</v>
      </c>
      <c r="C74" s="874"/>
      <c r="D74" s="874"/>
      <c r="E74" s="874"/>
      <c r="F74" s="874"/>
      <c r="G74" s="874"/>
      <c r="H74" s="874"/>
      <c r="I74" s="874"/>
      <c r="J74" s="874"/>
      <c r="K74" s="874"/>
      <c r="L74" s="874"/>
      <c r="M74" s="874"/>
      <c r="N74" s="874"/>
      <c r="O74" s="874"/>
      <c r="P74" s="875"/>
      <c r="Q74" s="876">
        <v>305293</v>
      </c>
      <c r="R74" s="830"/>
      <c r="S74" s="830"/>
      <c r="T74" s="830"/>
      <c r="U74" s="830"/>
      <c r="V74" s="830">
        <v>294817</v>
      </c>
      <c r="W74" s="830"/>
      <c r="X74" s="830"/>
      <c r="Y74" s="830"/>
      <c r="Z74" s="830"/>
      <c r="AA74" s="830">
        <v>10476</v>
      </c>
      <c r="AB74" s="830"/>
      <c r="AC74" s="830"/>
      <c r="AD74" s="830"/>
      <c r="AE74" s="830"/>
      <c r="AF74" s="830">
        <v>6371</v>
      </c>
      <c r="AG74" s="830"/>
      <c r="AH74" s="830"/>
      <c r="AI74" s="830"/>
      <c r="AJ74" s="830"/>
      <c r="AK74" s="830" t="s">
        <v>518</v>
      </c>
      <c r="AL74" s="830"/>
      <c r="AM74" s="830"/>
      <c r="AN74" s="830"/>
      <c r="AO74" s="830"/>
      <c r="AP74" s="830" t="s">
        <v>518</v>
      </c>
      <c r="AQ74" s="830"/>
      <c r="AR74" s="830"/>
      <c r="AS74" s="830"/>
      <c r="AT74" s="830"/>
      <c r="AU74" s="830" t="s">
        <v>518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308</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308</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308</v>
      </c>
      <c r="DR109" s="893"/>
      <c r="DS109" s="893"/>
      <c r="DT109" s="893"/>
      <c r="DU109" s="894"/>
      <c r="DV109" s="892" t="s">
        <v>429</v>
      </c>
      <c r="DW109" s="893"/>
      <c r="DX109" s="893"/>
      <c r="DY109" s="893"/>
      <c r="DZ109" s="895"/>
    </row>
    <row r="110" spans="1:131" s="230" customFormat="1" ht="26.25" customHeight="1" x14ac:dyDescent="0.15">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417261</v>
      </c>
      <c r="AB110" s="900"/>
      <c r="AC110" s="900"/>
      <c r="AD110" s="900"/>
      <c r="AE110" s="901"/>
      <c r="AF110" s="902">
        <v>425815</v>
      </c>
      <c r="AG110" s="900"/>
      <c r="AH110" s="900"/>
      <c r="AI110" s="900"/>
      <c r="AJ110" s="901"/>
      <c r="AK110" s="902">
        <v>458351</v>
      </c>
      <c r="AL110" s="900"/>
      <c r="AM110" s="900"/>
      <c r="AN110" s="900"/>
      <c r="AO110" s="901"/>
      <c r="AP110" s="903">
        <v>14.3</v>
      </c>
      <c r="AQ110" s="904"/>
      <c r="AR110" s="904"/>
      <c r="AS110" s="904"/>
      <c r="AT110" s="905"/>
      <c r="AU110" s="906" t="s">
        <v>74</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5248268</v>
      </c>
      <c r="BR110" s="931"/>
      <c r="BS110" s="931"/>
      <c r="BT110" s="931"/>
      <c r="BU110" s="931"/>
      <c r="BV110" s="931">
        <v>5518219</v>
      </c>
      <c r="BW110" s="931"/>
      <c r="BX110" s="931"/>
      <c r="BY110" s="931"/>
      <c r="BZ110" s="931"/>
      <c r="CA110" s="931">
        <v>5565209</v>
      </c>
      <c r="CB110" s="931"/>
      <c r="CC110" s="931"/>
      <c r="CD110" s="931"/>
      <c r="CE110" s="931"/>
      <c r="CF110" s="944">
        <v>173.4</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435</v>
      </c>
      <c r="DH110" s="931"/>
      <c r="DI110" s="931"/>
      <c r="DJ110" s="931"/>
      <c r="DK110" s="931"/>
      <c r="DL110" s="931" t="s">
        <v>435</v>
      </c>
      <c r="DM110" s="931"/>
      <c r="DN110" s="931"/>
      <c r="DO110" s="931"/>
      <c r="DP110" s="931"/>
      <c r="DQ110" s="931" t="s">
        <v>435</v>
      </c>
      <c r="DR110" s="931"/>
      <c r="DS110" s="931"/>
      <c r="DT110" s="931"/>
      <c r="DU110" s="931"/>
      <c r="DV110" s="932" t="s">
        <v>129</v>
      </c>
      <c r="DW110" s="932"/>
      <c r="DX110" s="932"/>
      <c r="DY110" s="932"/>
      <c r="DZ110" s="933"/>
    </row>
    <row r="111" spans="1:131" s="230" customFormat="1" ht="26.25" customHeight="1" x14ac:dyDescent="0.15">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392</v>
      </c>
      <c r="AB111" s="938"/>
      <c r="AC111" s="938"/>
      <c r="AD111" s="938"/>
      <c r="AE111" s="939"/>
      <c r="AF111" s="940" t="s">
        <v>437</v>
      </c>
      <c r="AG111" s="938"/>
      <c r="AH111" s="938"/>
      <c r="AI111" s="938"/>
      <c r="AJ111" s="939"/>
      <c r="AK111" s="940" t="s">
        <v>438</v>
      </c>
      <c r="AL111" s="938"/>
      <c r="AM111" s="938"/>
      <c r="AN111" s="938"/>
      <c r="AO111" s="939"/>
      <c r="AP111" s="941" t="s">
        <v>437</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v>84194</v>
      </c>
      <c r="BR111" s="926"/>
      <c r="BS111" s="926"/>
      <c r="BT111" s="926"/>
      <c r="BU111" s="926"/>
      <c r="BV111" s="926">
        <v>75530</v>
      </c>
      <c r="BW111" s="926"/>
      <c r="BX111" s="926"/>
      <c r="BY111" s="926"/>
      <c r="BZ111" s="926"/>
      <c r="CA111" s="926">
        <v>65498</v>
      </c>
      <c r="CB111" s="926"/>
      <c r="CC111" s="926"/>
      <c r="CD111" s="926"/>
      <c r="CE111" s="926"/>
      <c r="CF111" s="920">
        <v>2</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437</v>
      </c>
      <c r="DH111" s="926"/>
      <c r="DI111" s="926"/>
      <c r="DJ111" s="926"/>
      <c r="DK111" s="926"/>
      <c r="DL111" s="926" t="s">
        <v>441</v>
      </c>
      <c r="DM111" s="926"/>
      <c r="DN111" s="926"/>
      <c r="DO111" s="926"/>
      <c r="DP111" s="926"/>
      <c r="DQ111" s="926" t="s">
        <v>442</v>
      </c>
      <c r="DR111" s="926"/>
      <c r="DS111" s="926"/>
      <c r="DT111" s="926"/>
      <c r="DU111" s="926"/>
      <c r="DV111" s="927" t="s">
        <v>437</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392</v>
      </c>
      <c r="AG112" s="959"/>
      <c r="AH112" s="959"/>
      <c r="AI112" s="959"/>
      <c r="AJ112" s="960"/>
      <c r="AK112" s="961" t="s">
        <v>392</v>
      </c>
      <c r="AL112" s="959"/>
      <c r="AM112" s="959"/>
      <c r="AN112" s="959"/>
      <c r="AO112" s="960"/>
      <c r="AP112" s="962" t="s">
        <v>445</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2803608</v>
      </c>
      <c r="BR112" s="926"/>
      <c r="BS112" s="926"/>
      <c r="BT112" s="926"/>
      <c r="BU112" s="926"/>
      <c r="BV112" s="926">
        <v>2673804</v>
      </c>
      <c r="BW112" s="926"/>
      <c r="BX112" s="926"/>
      <c r="BY112" s="926"/>
      <c r="BZ112" s="926"/>
      <c r="CA112" s="926">
        <v>2501979</v>
      </c>
      <c r="CB112" s="926"/>
      <c r="CC112" s="926"/>
      <c r="CD112" s="926"/>
      <c r="CE112" s="926"/>
      <c r="CF112" s="920">
        <v>78</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437</v>
      </c>
      <c r="DH112" s="926"/>
      <c r="DI112" s="926"/>
      <c r="DJ112" s="926"/>
      <c r="DK112" s="926"/>
      <c r="DL112" s="926" t="s">
        <v>437</v>
      </c>
      <c r="DM112" s="926"/>
      <c r="DN112" s="926"/>
      <c r="DO112" s="926"/>
      <c r="DP112" s="926"/>
      <c r="DQ112" s="926" t="s">
        <v>442</v>
      </c>
      <c r="DR112" s="926"/>
      <c r="DS112" s="926"/>
      <c r="DT112" s="926"/>
      <c r="DU112" s="926"/>
      <c r="DV112" s="927" t="s">
        <v>445</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188530</v>
      </c>
      <c r="AB113" s="938"/>
      <c r="AC113" s="938"/>
      <c r="AD113" s="938"/>
      <c r="AE113" s="939"/>
      <c r="AF113" s="940">
        <v>188034</v>
      </c>
      <c r="AG113" s="938"/>
      <c r="AH113" s="938"/>
      <c r="AI113" s="938"/>
      <c r="AJ113" s="939"/>
      <c r="AK113" s="940">
        <v>188282</v>
      </c>
      <c r="AL113" s="938"/>
      <c r="AM113" s="938"/>
      <c r="AN113" s="938"/>
      <c r="AO113" s="939"/>
      <c r="AP113" s="941">
        <v>5.9</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76705</v>
      </c>
      <c r="BR113" s="926"/>
      <c r="BS113" s="926"/>
      <c r="BT113" s="926"/>
      <c r="BU113" s="926"/>
      <c r="BV113" s="926">
        <v>58999</v>
      </c>
      <c r="BW113" s="926"/>
      <c r="BX113" s="926"/>
      <c r="BY113" s="926"/>
      <c r="BZ113" s="926"/>
      <c r="CA113" s="926">
        <v>96993</v>
      </c>
      <c r="CB113" s="926"/>
      <c r="CC113" s="926"/>
      <c r="CD113" s="926"/>
      <c r="CE113" s="926"/>
      <c r="CF113" s="920">
        <v>3</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442</v>
      </c>
      <c r="DH113" s="959"/>
      <c r="DI113" s="959"/>
      <c r="DJ113" s="959"/>
      <c r="DK113" s="960"/>
      <c r="DL113" s="961" t="s">
        <v>442</v>
      </c>
      <c r="DM113" s="959"/>
      <c r="DN113" s="959"/>
      <c r="DO113" s="959"/>
      <c r="DP113" s="960"/>
      <c r="DQ113" s="961" t="s">
        <v>438</v>
      </c>
      <c r="DR113" s="959"/>
      <c r="DS113" s="959"/>
      <c r="DT113" s="959"/>
      <c r="DU113" s="960"/>
      <c r="DV113" s="962" t="s">
        <v>451</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35288</v>
      </c>
      <c r="AB114" s="959"/>
      <c r="AC114" s="959"/>
      <c r="AD114" s="959"/>
      <c r="AE114" s="960"/>
      <c r="AF114" s="961">
        <v>43418</v>
      </c>
      <c r="AG114" s="959"/>
      <c r="AH114" s="959"/>
      <c r="AI114" s="959"/>
      <c r="AJ114" s="960"/>
      <c r="AK114" s="961">
        <v>9102</v>
      </c>
      <c r="AL114" s="959"/>
      <c r="AM114" s="959"/>
      <c r="AN114" s="959"/>
      <c r="AO114" s="960"/>
      <c r="AP114" s="962">
        <v>0.3</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943623</v>
      </c>
      <c r="BR114" s="926"/>
      <c r="BS114" s="926"/>
      <c r="BT114" s="926"/>
      <c r="BU114" s="926"/>
      <c r="BV114" s="926">
        <v>849005</v>
      </c>
      <c r="BW114" s="926"/>
      <c r="BX114" s="926"/>
      <c r="BY114" s="926"/>
      <c r="BZ114" s="926"/>
      <c r="CA114" s="926">
        <v>819060</v>
      </c>
      <c r="CB114" s="926"/>
      <c r="CC114" s="926"/>
      <c r="CD114" s="926"/>
      <c r="CE114" s="926"/>
      <c r="CF114" s="920">
        <v>25.5</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451</v>
      </c>
      <c r="DH114" s="959"/>
      <c r="DI114" s="959"/>
      <c r="DJ114" s="959"/>
      <c r="DK114" s="960"/>
      <c r="DL114" s="961" t="s">
        <v>442</v>
      </c>
      <c r="DM114" s="959"/>
      <c r="DN114" s="959"/>
      <c r="DO114" s="959"/>
      <c r="DP114" s="960"/>
      <c r="DQ114" s="961" t="s">
        <v>392</v>
      </c>
      <c r="DR114" s="959"/>
      <c r="DS114" s="959"/>
      <c r="DT114" s="959"/>
      <c r="DU114" s="960"/>
      <c r="DV114" s="962" t="s">
        <v>438</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10247</v>
      </c>
      <c r="AB115" s="938"/>
      <c r="AC115" s="938"/>
      <c r="AD115" s="938"/>
      <c r="AE115" s="939"/>
      <c r="AF115" s="940">
        <v>8754</v>
      </c>
      <c r="AG115" s="938"/>
      <c r="AH115" s="938"/>
      <c r="AI115" s="938"/>
      <c r="AJ115" s="939"/>
      <c r="AK115" s="940">
        <v>10118</v>
      </c>
      <c r="AL115" s="938"/>
      <c r="AM115" s="938"/>
      <c r="AN115" s="938"/>
      <c r="AO115" s="939"/>
      <c r="AP115" s="941">
        <v>0.3</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438</v>
      </c>
      <c r="BR115" s="926"/>
      <c r="BS115" s="926"/>
      <c r="BT115" s="926"/>
      <c r="BU115" s="926"/>
      <c r="BV115" s="926" t="s">
        <v>438</v>
      </c>
      <c r="BW115" s="926"/>
      <c r="BX115" s="926"/>
      <c r="BY115" s="926"/>
      <c r="BZ115" s="926"/>
      <c r="CA115" s="926" t="s">
        <v>441</v>
      </c>
      <c r="CB115" s="926"/>
      <c r="CC115" s="926"/>
      <c r="CD115" s="926"/>
      <c r="CE115" s="926"/>
      <c r="CF115" s="920" t="s">
        <v>442</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437</v>
      </c>
      <c r="DH115" s="959"/>
      <c r="DI115" s="959"/>
      <c r="DJ115" s="959"/>
      <c r="DK115" s="960"/>
      <c r="DL115" s="961" t="s">
        <v>392</v>
      </c>
      <c r="DM115" s="959"/>
      <c r="DN115" s="959"/>
      <c r="DO115" s="959"/>
      <c r="DP115" s="960"/>
      <c r="DQ115" s="961" t="s">
        <v>445</v>
      </c>
      <c r="DR115" s="959"/>
      <c r="DS115" s="959"/>
      <c r="DT115" s="959"/>
      <c r="DU115" s="960"/>
      <c r="DV115" s="962" t="s">
        <v>458</v>
      </c>
      <c r="DW115" s="963"/>
      <c r="DX115" s="963"/>
      <c r="DY115" s="963"/>
      <c r="DZ115" s="964"/>
    </row>
    <row r="116" spans="1:130" s="230" customFormat="1" ht="26.25" customHeight="1" x14ac:dyDescent="0.15">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57</v>
      </c>
      <c r="AB116" s="959"/>
      <c r="AC116" s="959"/>
      <c r="AD116" s="959"/>
      <c r="AE116" s="960"/>
      <c r="AF116" s="961" t="s">
        <v>451</v>
      </c>
      <c r="AG116" s="959"/>
      <c r="AH116" s="959"/>
      <c r="AI116" s="959"/>
      <c r="AJ116" s="960"/>
      <c r="AK116" s="961" t="s">
        <v>442</v>
      </c>
      <c r="AL116" s="959"/>
      <c r="AM116" s="959"/>
      <c r="AN116" s="959"/>
      <c r="AO116" s="960"/>
      <c r="AP116" s="962" t="s">
        <v>442</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441</v>
      </c>
      <c r="BW116" s="926"/>
      <c r="BX116" s="926"/>
      <c r="BY116" s="926"/>
      <c r="BZ116" s="926"/>
      <c r="CA116" s="926" t="s">
        <v>129</v>
      </c>
      <c r="CB116" s="926"/>
      <c r="CC116" s="926"/>
      <c r="CD116" s="926"/>
      <c r="CE116" s="926"/>
      <c r="CF116" s="920" t="s">
        <v>392</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438</v>
      </c>
      <c r="DH116" s="959"/>
      <c r="DI116" s="959"/>
      <c r="DJ116" s="959"/>
      <c r="DK116" s="960"/>
      <c r="DL116" s="961" t="s">
        <v>392</v>
      </c>
      <c r="DM116" s="959"/>
      <c r="DN116" s="959"/>
      <c r="DO116" s="959"/>
      <c r="DP116" s="960"/>
      <c r="DQ116" s="961" t="s">
        <v>392</v>
      </c>
      <c r="DR116" s="959"/>
      <c r="DS116" s="959"/>
      <c r="DT116" s="959"/>
      <c r="DU116" s="960"/>
      <c r="DV116" s="962" t="s">
        <v>437</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651383</v>
      </c>
      <c r="AB117" s="979"/>
      <c r="AC117" s="979"/>
      <c r="AD117" s="979"/>
      <c r="AE117" s="980"/>
      <c r="AF117" s="981">
        <v>666021</v>
      </c>
      <c r="AG117" s="979"/>
      <c r="AH117" s="979"/>
      <c r="AI117" s="979"/>
      <c r="AJ117" s="980"/>
      <c r="AK117" s="981">
        <v>665853</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437</v>
      </c>
      <c r="BR117" s="926"/>
      <c r="BS117" s="926"/>
      <c r="BT117" s="926"/>
      <c r="BU117" s="926"/>
      <c r="BV117" s="926" t="s">
        <v>392</v>
      </c>
      <c r="BW117" s="926"/>
      <c r="BX117" s="926"/>
      <c r="BY117" s="926"/>
      <c r="BZ117" s="926"/>
      <c r="CA117" s="926" t="s">
        <v>445</v>
      </c>
      <c r="CB117" s="926"/>
      <c r="CC117" s="926"/>
      <c r="CD117" s="926"/>
      <c r="CE117" s="926"/>
      <c r="CF117" s="920" t="s">
        <v>438</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437</v>
      </c>
      <c r="DM117" s="959"/>
      <c r="DN117" s="959"/>
      <c r="DO117" s="959"/>
      <c r="DP117" s="960"/>
      <c r="DQ117" s="961" t="s">
        <v>445</v>
      </c>
      <c r="DR117" s="959"/>
      <c r="DS117" s="959"/>
      <c r="DT117" s="959"/>
      <c r="DU117" s="960"/>
      <c r="DV117" s="962" t="s">
        <v>445</v>
      </c>
      <c r="DW117" s="963"/>
      <c r="DX117" s="963"/>
      <c r="DY117" s="963"/>
      <c r="DZ117" s="964"/>
    </row>
    <row r="118" spans="1:130" s="230" customFormat="1" ht="26.25" customHeight="1" x14ac:dyDescent="0.15">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308</v>
      </c>
      <c r="AL118" s="893"/>
      <c r="AM118" s="893"/>
      <c r="AN118" s="893"/>
      <c r="AO118" s="894"/>
      <c r="AP118" s="970" t="s">
        <v>429</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445</v>
      </c>
      <c r="BR118" s="1000"/>
      <c r="BS118" s="1000"/>
      <c r="BT118" s="1000"/>
      <c r="BU118" s="1000"/>
      <c r="BV118" s="1000" t="s">
        <v>129</v>
      </c>
      <c r="BW118" s="1000"/>
      <c r="BX118" s="1000"/>
      <c r="BY118" s="1000"/>
      <c r="BZ118" s="1000"/>
      <c r="CA118" s="1000" t="s">
        <v>442</v>
      </c>
      <c r="CB118" s="1000"/>
      <c r="CC118" s="1000"/>
      <c r="CD118" s="1000"/>
      <c r="CE118" s="1000"/>
      <c r="CF118" s="920" t="s">
        <v>445</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437</v>
      </c>
      <c r="DH118" s="959"/>
      <c r="DI118" s="959"/>
      <c r="DJ118" s="959"/>
      <c r="DK118" s="960"/>
      <c r="DL118" s="961" t="s">
        <v>458</v>
      </c>
      <c r="DM118" s="959"/>
      <c r="DN118" s="959"/>
      <c r="DO118" s="959"/>
      <c r="DP118" s="960"/>
      <c r="DQ118" s="961" t="s">
        <v>451</v>
      </c>
      <c r="DR118" s="959"/>
      <c r="DS118" s="959"/>
      <c r="DT118" s="959"/>
      <c r="DU118" s="960"/>
      <c r="DV118" s="962" t="s">
        <v>467</v>
      </c>
      <c r="DW118" s="963"/>
      <c r="DX118" s="963"/>
      <c r="DY118" s="963"/>
      <c r="DZ118" s="964"/>
    </row>
    <row r="119" spans="1:130" s="230" customFormat="1" ht="26.25" customHeight="1" x14ac:dyDescent="0.15">
      <c r="A119" s="1062"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458</v>
      </c>
      <c r="AB119" s="900"/>
      <c r="AC119" s="900"/>
      <c r="AD119" s="900"/>
      <c r="AE119" s="901"/>
      <c r="AF119" s="902" t="s">
        <v>445</v>
      </c>
      <c r="AG119" s="900"/>
      <c r="AH119" s="900"/>
      <c r="AI119" s="900"/>
      <c r="AJ119" s="901"/>
      <c r="AK119" s="902" t="s">
        <v>438</v>
      </c>
      <c r="AL119" s="900"/>
      <c r="AM119" s="900"/>
      <c r="AN119" s="900"/>
      <c r="AO119" s="901"/>
      <c r="AP119" s="903" t="s">
        <v>438</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468</v>
      </c>
      <c r="BP119" s="1005"/>
      <c r="BQ119" s="999">
        <v>9156398</v>
      </c>
      <c r="BR119" s="1000"/>
      <c r="BS119" s="1000"/>
      <c r="BT119" s="1000"/>
      <c r="BU119" s="1000"/>
      <c r="BV119" s="1000">
        <v>9175557</v>
      </c>
      <c r="BW119" s="1000"/>
      <c r="BX119" s="1000"/>
      <c r="BY119" s="1000"/>
      <c r="BZ119" s="1000"/>
      <c r="CA119" s="1000">
        <v>9048739</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84194</v>
      </c>
      <c r="DH119" s="986"/>
      <c r="DI119" s="986"/>
      <c r="DJ119" s="986"/>
      <c r="DK119" s="987"/>
      <c r="DL119" s="985">
        <v>75530</v>
      </c>
      <c r="DM119" s="986"/>
      <c r="DN119" s="986"/>
      <c r="DO119" s="986"/>
      <c r="DP119" s="987"/>
      <c r="DQ119" s="985">
        <v>65498</v>
      </c>
      <c r="DR119" s="986"/>
      <c r="DS119" s="986"/>
      <c r="DT119" s="986"/>
      <c r="DU119" s="987"/>
      <c r="DV119" s="988">
        <v>2</v>
      </c>
      <c r="DW119" s="989"/>
      <c r="DX119" s="989"/>
      <c r="DY119" s="989"/>
      <c r="DZ119" s="990"/>
    </row>
    <row r="120" spans="1:130" s="230" customFormat="1" ht="26.25" customHeight="1" x14ac:dyDescent="0.15">
      <c r="A120" s="1063"/>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467</v>
      </c>
      <c r="AG120" s="959"/>
      <c r="AH120" s="959"/>
      <c r="AI120" s="959"/>
      <c r="AJ120" s="960"/>
      <c r="AK120" s="961" t="s">
        <v>451</v>
      </c>
      <c r="AL120" s="959"/>
      <c r="AM120" s="959"/>
      <c r="AN120" s="959"/>
      <c r="AO120" s="960"/>
      <c r="AP120" s="962" t="s">
        <v>437</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2773637</v>
      </c>
      <c r="BR120" s="931"/>
      <c r="BS120" s="931"/>
      <c r="BT120" s="931"/>
      <c r="BU120" s="931"/>
      <c r="BV120" s="931">
        <v>3811783</v>
      </c>
      <c r="BW120" s="931"/>
      <c r="BX120" s="931"/>
      <c r="BY120" s="931"/>
      <c r="BZ120" s="931"/>
      <c r="CA120" s="931">
        <v>4098904</v>
      </c>
      <c r="CB120" s="931"/>
      <c r="CC120" s="931"/>
      <c r="CD120" s="931"/>
      <c r="CE120" s="931"/>
      <c r="CF120" s="944">
        <v>127.7</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1641821</v>
      </c>
      <c r="DH120" s="931"/>
      <c r="DI120" s="931"/>
      <c r="DJ120" s="931"/>
      <c r="DK120" s="931"/>
      <c r="DL120" s="931">
        <v>1599792</v>
      </c>
      <c r="DM120" s="931"/>
      <c r="DN120" s="931"/>
      <c r="DO120" s="931"/>
      <c r="DP120" s="931"/>
      <c r="DQ120" s="931">
        <v>1541098</v>
      </c>
      <c r="DR120" s="931"/>
      <c r="DS120" s="931"/>
      <c r="DT120" s="931"/>
      <c r="DU120" s="931"/>
      <c r="DV120" s="932">
        <v>48</v>
      </c>
      <c r="DW120" s="932"/>
      <c r="DX120" s="932"/>
      <c r="DY120" s="932"/>
      <c r="DZ120" s="933"/>
    </row>
    <row r="121" spans="1:130" s="230" customFormat="1" ht="26.25" customHeight="1" x14ac:dyDescent="0.15">
      <c r="A121" s="1063"/>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437</v>
      </c>
      <c r="AB121" s="959"/>
      <c r="AC121" s="959"/>
      <c r="AD121" s="959"/>
      <c r="AE121" s="960"/>
      <c r="AF121" s="961" t="s">
        <v>445</v>
      </c>
      <c r="AG121" s="959"/>
      <c r="AH121" s="959"/>
      <c r="AI121" s="959"/>
      <c r="AJ121" s="960"/>
      <c r="AK121" s="961" t="s">
        <v>445</v>
      </c>
      <c r="AL121" s="959"/>
      <c r="AM121" s="959"/>
      <c r="AN121" s="959"/>
      <c r="AO121" s="960"/>
      <c r="AP121" s="962" t="s">
        <v>458</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157066</v>
      </c>
      <c r="BR121" s="926"/>
      <c r="BS121" s="926"/>
      <c r="BT121" s="926"/>
      <c r="BU121" s="926"/>
      <c r="BV121" s="926">
        <v>192447</v>
      </c>
      <c r="BW121" s="926"/>
      <c r="BX121" s="926"/>
      <c r="BY121" s="926"/>
      <c r="BZ121" s="926"/>
      <c r="CA121" s="926">
        <v>197333</v>
      </c>
      <c r="CB121" s="926"/>
      <c r="CC121" s="926"/>
      <c r="CD121" s="926"/>
      <c r="CE121" s="926"/>
      <c r="CF121" s="920">
        <v>6.2</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v>1161787</v>
      </c>
      <c r="DH121" s="926"/>
      <c r="DI121" s="926"/>
      <c r="DJ121" s="926"/>
      <c r="DK121" s="926"/>
      <c r="DL121" s="926">
        <v>1074012</v>
      </c>
      <c r="DM121" s="926"/>
      <c r="DN121" s="926"/>
      <c r="DO121" s="926"/>
      <c r="DP121" s="926"/>
      <c r="DQ121" s="926">
        <v>960881</v>
      </c>
      <c r="DR121" s="926"/>
      <c r="DS121" s="926"/>
      <c r="DT121" s="926"/>
      <c r="DU121" s="926"/>
      <c r="DV121" s="927">
        <v>29.9</v>
      </c>
      <c r="DW121" s="927"/>
      <c r="DX121" s="927"/>
      <c r="DY121" s="927"/>
      <c r="DZ121" s="928"/>
    </row>
    <row r="122" spans="1:130" s="230" customFormat="1" ht="26.25" customHeight="1" x14ac:dyDescent="0.15">
      <c r="A122" s="1063"/>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445</v>
      </c>
      <c r="AB122" s="959"/>
      <c r="AC122" s="959"/>
      <c r="AD122" s="959"/>
      <c r="AE122" s="960"/>
      <c r="AF122" s="961" t="s">
        <v>458</v>
      </c>
      <c r="AG122" s="959"/>
      <c r="AH122" s="959"/>
      <c r="AI122" s="959"/>
      <c r="AJ122" s="960"/>
      <c r="AK122" s="961" t="s">
        <v>392</v>
      </c>
      <c r="AL122" s="959"/>
      <c r="AM122" s="959"/>
      <c r="AN122" s="959"/>
      <c r="AO122" s="960"/>
      <c r="AP122" s="962" t="s">
        <v>445</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4325373</v>
      </c>
      <c r="BR122" s="1000"/>
      <c r="BS122" s="1000"/>
      <c r="BT122" s="1000"/>
      <c r="BU122" s="1000"/>
      <c r="BV122" s="1000">
        <v>4415921</v>
      </c>
      <c r="BW122" s="1000"/>
      <c r="BX122" s="1000"/>
      <c r="BY122" s="1000"/>
      <c r="BZ122" s="1000"/>
      <c r="CA122" s="1000">
        <v>4360699</v>
      </c>
      <c r="CB122" s="1000"/>
      <c r="CC122" s="1000"/>
      <c r="CD122" s="1000"/>
      <c r="CE122" s="1000"/>
      <c r="CF122" s="1017">
        <v>135.9</v>
      </c>
      <c r="CG122" s="1018"/>
      <c r="CH122" s="1018"/>
      <c r="CI122" s="1018"/>
      <c r="CJ122" s="1018"/>
      <c r="CK122" s="1009"/>
      <c r="CL122" s="1010"/>
      <c r="CM122" s="1010"/>
      <c r="CN122" s="1010"/>
      <c r="CO122" s="1011"/>
      <c r="CP122" s="1019" t="s">
        <v>478</v>
      </c>
      <c r="CQ122" s="1020"/>
      <c r="CR122" s="1020"/>
      <c r="CS122" s="1020"/>
      <c r="CT122" s="1020"/>
      <c r="CU122" s="1020"/>
      <c r="CV122" s="1020"/>
      <c r="CW122" s="1020"/>
      <c r="CX122" s="1020"/>
      <c r="CY122" s="1020"/>
      <c r="CZ122" s="1020"/>
      <c r="DA122" s="1020"/>
      <c r="DB122" s="1020"/>
      <c r="DC122" s="1020"/>
      <c r="DD122" s="1020"/>
      <c r="DE122" s="1020"/>
      <c r="DF122" s="1021"/>
      <c r="DG122" s="925" t="s">
        <v>441</v>
      </c>
      <c r="DH122" s="926"/>
      <c r="DI122" s="926"/>
      <c r="DJ122" s="926"/>
      <c r="DK122" s="926"/>
      <c r="DL122" s="926" t="s">
        <v>437</v>
      </c>
      <c r="DM122" s="926"/>
      <c r="DN122" s="926"/>
      <c r="DO122" s="926"/>
      <c r="DP122" s="926"/>
      <c r="DQ122" s="926" t="s">
        <v>437</v>
      </c>
      <c r="DR122" s="926"/>
      <c r="DS122" s="926"/>
      <c r="DT122" s="926"/>
      <c r="DU122" s="926"/>
      <c r="DV122" s="927" t="s">
        <v>129</v>
      </c>
      <c r="DW122" s="927"/>
      <c r="DX122" s="927"/>
      <c r="DY122" s="927"/>
      <c r="DZ122" s="928"/>
    </row>
    <row r="123" spans="1:130" s="230" customFormat="1" ht="26.25" customHeight="1" x14ac:dyDescent="0.15">
      <c r="A123" s="1063"/>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438</v>
      </c>
      <c r="AB123" s="959"/>
      <c r="AC123" s="959"/>
      <c r="AD123" s="959"/>
      <c r="AE123" s="960"/>
      <c r="AF123" s="961" t="s">
        <v>445</v>
      </c>
      <c r="AG123" s="959"/>
      <c r="AH123" s="959"/>
      <c r="AI123" s="959"/>
      <c r="AJ123" s="960"/>
      <c r="AK123" s="961" t="s">
        <v>442</v>
      </c>
      <c r="AL123" s="959"/>
      <c r="AM123" s="959"/>
      <c r="AN123" s="959"/>
      <c r="AO123" s="960"/>
      <c r="AP123" s="962" t="s">
        <v>438</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479</v>
      </c>
      <c r="BP123" s="1005"/>
      <c r="BQ123" s="1035">
        <v>7256076</v>
      </c>
      <c r="BR123" s="1036"/>
      <c r="BS123" s="1036"/>
      <c r="BT123" s="1036"/>
      <c r="BU123" s="1036"/>
      <c r="BV123" s="1036">
        <v>8420151</v>
      </c>
      <c r="BW123" s="1036"/>
      <c r="BX123" s="1036"/>
      <c r="BY123" s="1036"/>
      <c r="BZ123" s="1036"/>
      <c r="CA123" s="1036">
        <v>8656936</v>
      </c>
      <c r="CB123" s="1036"/>
      <c r="CC123" s="1036"/>
      <c r="CD123" s="1036"/>
      <c r="CE123" s="1036"/>
      <c r="CF123" s="1001"/>
      <c r="CG123" s="1002"/>
      <c r="CH123" s="1002"/>
      <c r="CI123" s="1002"/>
      <c r="CJ123" s="1003"/>
      <c r="CK123" s="1009"/>
      <c r="CL123" s="1010"/>
      <c r="CM123" s="1010"/>
      <c r="CN123" s="1010"/>
      <c r="CO123" s="1011"/>
      <c r="CP123" s="1019" t="s">
        <v>480</v>
      </c>
      <c r="CQ123" s="1020"/>
      <c r="CR123" s="1020"/>
      <c r="CS123" s="1020"/>
      <c r="CT123" s="1020"/>
      <c r="CU123" s="1020"/>
      <c r="CV123" s="1020"/>
      <c r="CW123" s="1020"/>
      <c r="CX123" s="1020"/>
      <c r="CY123" s="1020"/>
      <c r="CZ123" s="1020"/>
      <c r="DA123" s="1020"/>
      <c r="DB123" s="1020"/>
      <c r="DC123" s="1020"/>
      <c r="DD123" s="1020"/>
      <c r="DE123" s="1020"/>
      <c r="DF123" s="1021"/>
      <c r="DG123" s="958" t="s">
        <v>445</v>
      </c>
      <c r="DH123" s="959"/>
      <c r="DI123" s="959"/>
      <c r="DJ123" s="959"/>
      <c r="DK123" s="960"/>
      <c r="DL123" s="961" t="s">
        <v>129</v>
      </c>
      <c r="DM123" s="959"/>
      <c r="DN123" s="959"/>
      <c r="DO123" s="959"/>
      <c r="DP123" s="960"/>
      <c r="DQ123" s="961" t="s">
        <v>458</v>
      </c>
      <c r="DR123" s="959"/>
      <c r="DS123" s="959"/>
      <c r="DT123" s="959"/>
      <c r="DU123" s="960"/>
      <c r="DV123" s="962" t="s">
        <v>445</v>
      </c>
      <c r="DW123" s="963"/>
      <c r="DX123" s="963"/>
      <c r="DY123" s="963"/>
      <c r="DZ123" s="964"/>
    </row>
    <row r="124" spans="1:130" s="230" customFormat="1" ht="26.25" customHeight="1" thickBot="1" x14ac:dyDescent="0.2">
      <c r="A124" s="1063"/>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451</v>
      </c>
      <c r="AB124" s="959"/>
      <c r="AC124" s="959"/>
      <c r="AD124" s="959"/>
      <c r="AE124" s="960"/>
      <c r="AF124" s="961" t="s">
        <v>442</v>
      </c>
      <c r="AG124" s="959"/>
      <c r="AH124" s="959"/>
      <c r="AI124" s="959"/>
      <c r="AJ124" s="960"/>
      <c r="AK124" s="961" t="s">
        <v>441</v>
      </c>
      <c r="AL124" s="959"/>
      <c r="AM124" s="959"/>
      <c r="AN124" s="959"/>
      <c r="AO124" s="960"/>
      <c r="AP124" s="962" t="s">
        <v>392</v>
      </c>
      <c r="AQ124" s="963"/>
      <c r="AR124" s="963"/>
      <c r="AS124" s="963"/>
      <c r="AT124" s="964"/>
      <c r="AU124" s="1031" t="s">
        <v>481</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63.2</v>
      </c>
      <c r="BR124" s="1027"/>
      <c r="BS124" s="1027"/>
      <c r="BT124" s="1027"/>
      <c r="BU124" s="1027"/>
      <c r="BV124" s="1027">
        <v>23.1</v>
      </c>
      <c r="BW124" s="1027"/>
      <c r="BX124" s="1027"/>
      <c r="BY124" s="1027"/>
      <c r="BZ124" s="1027"/>
      <c r="CA124" s="1027">
        <v>12.2</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445</v>
      </c>
      <c r="DH124" s="986"/>
      <c r="DI124" s="986"/>
      <c r="DJ124" s="986"/>
      <c r="DK124" s="987"/>
      <c r="DL124" s="985" t="s">
        <v>442</v>
      </c>
      <c r="DM124" s="986"/>
      <c r="DN124" s="986"/>
      <c r="DO124" s="986"/>
      <c r="DP124" s="987"/>
      <c r="DQ124" s="985" t="s">
        <v>445</v>
      </c>
      <c r="DR124" s="986"/>
      <c r="DS124" s="986"/>
      <c r="DT124" s="986"/>
      <c r="DU124" s="987"/>
      <c r="DV124" s="988" t="s">
        <v>129</v>
      </c>
      <c r="DW124" s="989"/>
      <c r="DX124" s="989"/>
      <c r="DY124" s="989"/>
      <c r="DZ124" s="990"/>
    </row>
    <row r="125" spans="1:130" s="230" customFormat="1" ht="26.25" customHeight="1" x14ac:dyDescent="0.15">
      <c r="A125" s="1063"/>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458</v>
      </c>
      <c r="AB125" s="959"/>
      <c r="AC125" s="959"/>
      <c r="AD125" s="959"/>
      <c r="AE125" s="960"/>
      <c r="AF125" s="961" t="s">
        <v>437</v>
      </c>
      <c r="AG125" s="959"/>
      <c r="AH125" s="959"/>
      <c r="AI125" s="959"/>
      <c r="AJ125" s="960"/>
      <c r="AK125" s="961" t="s">
        <v>445</v>
      </c>
      <c r="AL125" s="959"/>
      <c r="AM125" s="959"/>
      <c r="AN125" s="959"/>
      <c r="AO125" s="960"/>
      <c r="AP125" s="962" t="s">
        <v>458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451</v>
      </c>
      <c r="DH125" s="931"/>
      <c r="DI125" s="931"/>
      <c r="DJ125" s="931"/>
      <c r="DK125" s="931"/>
      <c r="DL125" s="931" t="s">
        <v>458</v>
      </c>
      <c r="DM125" s="931"/>
      <c r="DN125" s="931"/>
      <c r="DO125" s="931"/>
      <c r="DP125" s="931"/>
      <c r="DQ125" s="931" t="s">
        <v>458</v>
      </c>
      <c r="DR125" s="931"/>
      <c r="DS125" s="931"/>
      <c r="DT125" s="931"/>
      <c r="DU125" s="931"/>
      <c r="DV125" s="932" t="s">
        <v>445</v>
      </c>
      <c r="DW125" s="932"/>
      <c r="DX125" s="932"/>
      <c r="DY125" s="932"/>
      <c r="DZ125" s="933"/>
    </row>
    <row r="126" spans="1:130" s="230" customFormat="1" ht="26.25" customHeight="1" thickBot="1" x14ac:dyDescent="0.2">
      <c r="A126" s="1063"/>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10247</v>
      </c>
      <c r="AB126" s="959"/>
      <c r="AC126" s="959"/>
      <c r="AD126" s="959"/>
      <c r="AE126" s="960"/>
      <c r="AF126" s="961">
        <v>8754</v>
      </c>
      <c r="AG126" s="959"/>
      <c r="AH126" s="959"/>
      <c r="AI126" s="959"/>
      <c r="AJ126" s="960"/>
      <c r="AK126" s="961">
        <v>10118</v>
      </c>
      <c r="AL126" s="959"/>
      <c r="AM126" s="959"/>
      <c r="AN126" s="959"/>
      <c r="AO126" s="960"/>
      <c r="AP126" s="962">
        <v>0.3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392</v>
      </c>
      <c r="DH126" s="926"/>
      <c r="DI126" s="926"/>
      <c r="DJ126" s="926"/>
      <c r="DK126" s="926"/>
      <c r="DL126" s="926" t="s">
        <v>438</v>
      </c>
      <c r="DM126" s="926"/>
      <c r="DN126" s="926"/>
      <c r="DO126" s="926"/>
      <c r="DP126" s="926"/>
      <c r="DQ126" s="926" t="s">
        <v>458</v>
      </c>
      <c r="DR126" s="926"/>
      <c r="DS126" s="926"/>
      <c r="DT126" s="926"/>
      <c r="DU126" s="926"/>
      <c r="DV126" s="927" t="s">
        <v>129</v>
      </c>
      <c r="DW126" s="927"/>
      <c r="DX126" s="927"/>
      <c r="DY126" s="927"/>
      <c r="DZ126" s="928"/>
    </row>
    <row r="127" spans="1:130" s="230" customFormat="1" ht="26.25" customHeight="1" x14ac:dyDescent="0.15">
      <c r="A127" s="1064"/>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437</v>
      </c>
      <c r="AB127" s="959"/>
      <c r="AC127" s="959"/>
      <c r="AD127" s="959"/>
      <c r="AE127" s="960"/>
      <c r="AF127" s="961" t="s">
        <v>437</v>
      </c>
      <c r="AG127" s="959"/>
      <c r="AH127" s="959"/>
      <c r="AI127" s="959"/>
      <c r="AJ127" s="960"/>
      <c r="AK127" s="961" t="s">
        <v>437</v>
      </c>
      <c r="AL127" s="959"/>
      <c r="AM127" s="959"/>
      <c r="AN127" s="959"/>
      <c r="AO127" s="960"/>
      <c r="AP127" s="962" t="s">
        <v>129</v>
      </c>
      <c r="AQ127" s="963"/>
      <c r="AR127" s="963"/>
      <c r="AS127" s="963"/>
      <c r="AT127" s="964"/>
      <c r="AU127" s="232"/>
      <c r="AV127" s="232"/>
      <c r="AW127" s="232"/>
      <c r="AX127" s="1037" t="s">
        <v>487</v>
      </c>
      <c r="AY127" s="1038"/>
      <c r="AZ127" s="1038"/>
      <c r="BA127" s="1038"/>
      <c r="BB127" s="1038"/>
      <c r="BC127" s="1038"/>
      <c r="BD127" s="1038"/>
      <c r="BE127" s="1039"/>
      <c r="BF127" s="1040" t="s">
        <v>488</v>
      </c>
      <c r="BG127" s="1038"/>
      <c r="BH127" s="1038"/>
      <c r="BI127" s="1038"/>
      <c r="BJ127" s="1038"/>
      <c r="BK127" s="1038"/>
      <c r="BL127" s="1039"/>
      <c r="BM127" s="1040" t="s">
        <v>489</v>
      </c>
      <c r="BN127" s="1038"/>
      <c r="BO127" s="1038"/>
      <c r="BP127" s="1038"/>
      <c r="BQ127" s="1038"/>
      <c r="BR127" s="1038"/>
      <c r="BS127" s="1039"/>
      <c r="BT127" s="1040" t="s">
        <v>490</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458</v>
      </c>
      <c r="DH127" s="926"/>
      <c r="DI127" s="926"/>
      <c r="DJ127" s="926"/>
      <c r="DK127" s="926"/>
      <c r="DL127" s="926" t="s">
        <v>438</v>
      </c>
      <c r="DM127" s="926"/>
      <c r="DN127" s="926"/>
      <c r="DO127" s="926"/>
      <c r="DP127" s="926"/>
      <c r="DQ127" s="926" t="s">
        <v>442</v>
      </c>
      <c r="DR127" s="926"/>
      <c r="DS127" s="926"/>
      <c r="DT127" s="926"/>
      <c r="DU127" s="926"/>
      <c r="DV127" s="927" t="s">
        <v>129</v>
      </c>
      <c r="DW127" s="927"/>
      <c r="DX127" s="927"/>
      <c r="DY127" s="927"/>
      <c r="DZ127" s="928"/>
    </row>
    <row r="128" spans="1:130" s="230" customFormat="1" ht="26.25" customHeight="1" thickBot="1" x14ac:dyDescent="0.2">
      <c r="A128" s="1047" t="s">
        <v>492</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493</v>
      </c>
      <c r="X128" s="1049"/>
      <c r="Y128" s="1049"/>
      <c r="Z128" s="1050"/>
      <c r="AA128" s="1051">
        <v>30118</v>
      </c>
      <c r="AB128" s="1052"/>
      <c r="AC128" s="1052"/>
      <c r="AD128" s="1052"/>
      <c r="AE128" s="1053"/>
      <c r="AF128" s="1054">
        <v>21298</v>
      </c>
      <c r="AG128" s="1052"/>
      <c r="AH128" s="1052"/>
      <c r="AI128" s="1052"/>
      <c r="AJ128" s="1053"/>
      <c r="AK128" s="1054">
        <v>23968</v>
      </c>
      <c r="AL128" s="1052"/>
      <c r="AM128" s="1052"/>
      <c r="AN128" s="1052"/>
      <c r="AO128" s="1053"/>
      <c r="AP128" s="1055"/>
      <c r="AQ128" s="1056"/>
      <c r="AR128" s="1056"/>
      <c r="AS128" s="1056"/>
      <c r="AT128" s="1057"/>
      <c r="AU128" s="232"/>
      <c r="AV128" s="232"/>
      <c r="AW128" s="232"/>
      <c r="AX128" s="896" t="s">
        <v>494</v>
      </c>
      <c r="AY128" s="897"/>
      <c r="AZ128" s="897"/>
      <c r="BA128" s="897"/>
      <c r="BB128" s="897"/>
      <c r="BC128" s="897"/>
      <c r="BD128" s="897"/>
      <c r="BE128" s="898"/>
      <c r="BF128" s="1058" t="s">
        <v>129</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495</v>
      </c>
      <c r="CQ128" s="740"/>
      <c r="CR128" s="740"/>
      <c r="CS128" s="740"/>
      <c r="CT128" s="740"/>
      <c r="CU128" s="740"/>
      <c r="CV128" s="740"/>
      <c r="CW128" s="740"/>
      <c r="CX128" s="740"/>
      <c r="CY128" s="740"/>
      <c r="CZ128" s="740"/>
      <c r="DA128" s="740"/>
      <c r="DB128" s="740"/>
      <c r="DC128" s="740"/>
      <c r="DD128" s="740"/>
      <c r="DE128" s="740"/>
      <c r="DF128" s="1042"/>
      <c r="DG128" s="1043" t="s">
        <v>442</v>
      </c>
      <c r="DH128" s="1044"/>
      <c r="DI128" s="1044"/>
      <c r="DJ128" s="1044"/>
      <c r="DK128" s="1044"/>
      <c r="DL128" s="1044" t="s">
        <v>129</v>
      </c>
      <c r="DM128" s="1044"/>
      <c r="DN128" s="1044"/>
      <c r="DO128" s="1044"/>
      <c r="DP128" s="1044"/>
      <c r="DQ128" s="1044" t="s">
        <v>437</v>
      </c>
      <c r="DR128" s="1044"/>
      <c r="DS128" s="1044"/>
      <c r="DT128" s="1044"/>
      <c r="DU128" s="1044"/>
      <c r="DV128" s="1045" t="s">
        <v>438</v>
      </c>
      <c r="DW128" s="1045"/>
      <c r="DX128" s="1045"/>
      <c r="DY128" s="1045"/>
      <c r="DZ128" s="1046"/>
    </row>
    <row r="129" spans="1:131" s="230"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3383240</v>
      </c>
      <c r="AB129" s="959"/>
      <c r="AC129" s="959"/>
      <c r="AD129" s="959"/>
      <c r="AE129" s="960"/>
      <c r="AF129" s="961">
        <v>3630817</v>
      </c>
      <c r="AG129" s="959"/>
      <c r="AH129" s="959"/>
      <c r="AI129" s="959"/>
      <c r="AJ129" s="960"/>
      <c r="AK129" s="961">
        <v>3576431</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437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377662</v>
      </c>
      <c r="AB130" s="959"/>
      <c r="AC130" s="959"/>
      <c r="AD130" s="959"/>
      <c r="AE130" s="960"/>
      <c r="AF130" s="961">
        <v>367470</v>
      </c>
      <c r="AG130" s="959"/>
      <c r="AH130" s="959"/>
      <c r="AI130" s="959"/>
      <c r="AJ130" s="960"/>
      <c r="AK130" s="961">
        <v>367886</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8.3000000000000007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3005578</v>
      </c>
      <c r="AB131" s="986"/>
      <c r="AC131" s="986"/>
      <c r="AD131" s="986"/>
      <c r="AE131" s="987"/>
      <c r="AF131" s="985">
        <v>3263347</v>
      </c>
      <c r="AG131" s="986"/>
      <c r="AH131" s="986"/>
      <c r="AI131" s="986"/>
      <c r="AJ131" s="987"/>
      <c r="AK131" s="985">
        <v>3208545</v>
      </c>
      <c r="AL131" s="986"/>
      <c r="AM131" s="986"/>
      <c r="AN131" s="986"/>
      <c r="AO131" s="987"/>
      <c r="AP131" s="1110"/>
      <c r="AQ131" s="1111"/>
      <c r="AR131" s="1111"/>
      <c r="AS131" s="1111"/>
      <c r="AT131" s="1112"/>
      <c r="AU131" s="233"/>
      <c r="AV131" s="233"/>
      <c r="AW131" s="233"/>
      <c r="AX131" s="1083" t="s">
        <v>502</v>
      </c>
      <c r="AY131" s="740"/>
      <c r="AZ131" s="740"/>
      <c r="BA131" s="740"/>
      <c r="BB131" s="740"/>
      <c r="BC131" s="740"/>
      <c r="BD131" s="740"/>
      <c r="BE131" s="1042"/>
      <c r="BF131" s="1084">
        <v>12.2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8.1050300469999996</v>
      </c>
      <c r="AB132" s="1097"/>
      <c r="AC132" s="1097"/>
      <c r="AD132" s="1097"/>
      <c r="AE132" s="1098"/>
      <c r="AF132" s="1099">
        <v>8.4959705480000007</v>
      </c>
      <c r="AG132" s="1097"/>
      <c r="AH132" s="1097"/>
      <c r="AI132" s="1097"/>
      <c r="AJ132" s="1098"/>
      <c r="AK132" s="1099">
        <v>8.5396651749999997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8.9</v>
      </c>
      <c r="AB133" s="1080"/>
      <c r="AC133" s="1080"/>
      <c r="AD133" s="1080"/>
      <c r="AE133" s="1081"/>
      <c r="AF133" s="1079">
        <v>8.6</v>
      </c>
      <c r="AG133" s="1080"/>
      <c r="AH133" s="1080"/>
      <c r="AI133" s="1080"/>
      <c r="AJ133" s="1081"/>
      <c r="AK133" s="1079">
        <v>8.3000000000000007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t+MFBmxIu4YWpsOrK6+H4nVnhFE+Ql4NydY643ygj7617l9K4lpjySCzJ3Tqm7KIlA9RweRSTk/4vqve3dykg==" saltValue="VXfwe4vtNWHHzpiJn7Ac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pXSf4Vem2W+zdfWEYD9fvbtnG2yy5csf52W1fRtD8Yz1sSYZpCe7IcnxVwqt5UFB2bCe47/tvsC9o83fhpUmQ==" saltValue="0n3n2csWTYjH5yx2oFTY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ofFT3eRRI02skHq1ANV0UZgE7rTnqJbiGO9NOv4lboPnUOVXB9sXOC5JhVaxKSoXtnImj0Q7sgX+Q/QoOpIlQ==" saltValue="lb3TjeKEEjNNS3AUsodv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833235</v>
      </c>
      <c r="AP9" s="281">
        <v>81038</v>
      </c>
      <c r="AQ9" s="282">
        <v>104296</v>
      </c>
      <c r="AR9" s="283">
        <v>-22.3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169856</v>
      </c>
      <c r="AP10" s="284">
        <v>16520</v>
      </c>
      <c r="AQ10" s="285">
        <v>16614</v>
      </c>
      <c r="AR10" s="286">
        <v>-0.6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v>553</v>
      </c>
      <c r="AP11" s="284">
        <v>54</v>
      </c>
      <c r="AQ11" s="285">
        <v>799</v>
      </c>
      <c r="AR11" s="286">
        <v>-93.2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v>43073</v>
      </c>
      <c r="AP13" s="284">
        <v>4189</v>
      </c>
      <c r="AQ13" s="285">
        <v>4504</v>
      </c>
      <c r="AR13" s="286">
        <v>-7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v>31405</v>
      </c>
      <c r="AP14" s="284">
        <v>3054</v>
      </c>
      <c r="AQ14" s="285">
        <v>2125</v>
      </c>
      <c r="AR14" s="286">
        <v>43.7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-66070</v>
      </c>
      <c r="AP15" s="284">
        <v>-6426</v>
      </c>
      <c r="AQ15" s="285">
        <v>-7352</v>
      </c>
      <c r="AR15" s="286">
        <v>-12.6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1012052</v>
      </c>
      <c r="AP16" s="284">
        <v>98429</v>
      </c>
      <c r="AQ16" s="285">
        <v>120986</v>
      </c>
      <c r="AR16" s="286">
        <v>-18.600000000000001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8.56</v>
      </c>
      <c r="AP21" s="298">
        <v>10.56</v>
      </c>
      <c r="AQ21" s="299">
        <v>-2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94.2</v>
      </c>
      <c r="AP22" s="303">
        <v>96.8</v>
      </c>
      <c r="AQ22" s="304">
        <v>-2.6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458351</v>
      </c>
      <c r="AP32" s="312">
        <v>44578</v>
      </c>
      <c r="AQ32" s="313">
        <v>60627</v>
      </c>
      <c r="AR32" s="314">
        <v>-26.5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518</v>
      </c>
      <c r="AP34" s="312" t="s">
        <v>518</v>
      </c>
      <c r="AQ34" s="313" t="s">
        <v>518</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188282</v>
      </c>
      <c r="AP35" s="312">
        <v>18312</v>
      </c>
      <c r="AQ35" s="313">
        <v>21887</v>
      </c>
      <c r="AR35" s="314">
        <v>-16.3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v>9102</v>
      </c>
      <c r="AP36" s="312">
        <v>885</v>
      </c>
      <c r="AQ36" s="313">
        <v>5351</v>
      </c>
      <c r="AR36" s="314">
        <v>-83.5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v>10118</v>
      </c>
      <c r="AP37" s="312">
        <v>984</v>
      </c>
      <c r="AQ37" s="313">
        <v>569</v>
      </c>
      <c r="AR37" s="314">
        <v>72.900000000000006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518</v>
      </c>
      <c r="AP38" s="315" t="s">
        <v>518</v>
      </c>
      <c r="AQ38" s="316">
        <v>12</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v>-23968</v>
      </c>
      <c r="AP39" s="312">
        <v>-2331</v>
      </c>
      <c r="AQ39" s="313">
        <v>-1532</v>
      </c>
      <c r="AR39" s="314">
        <v>52.2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-367886</v>
      </c>
      <c r="AP40" s="312">
        <v>-35780</v>
      </c>
      <c r="AQ40" s="313">
        <v>-57744</v>
      </c>
      <c r="AR40" s="314">
        <v>-38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273999</v>
      </c>
      <c r="AP41" s="312">
        <v>26648</v>
      </c>
      <c r="AQ41" s="313">
        <v>29170</v>
      </c>
      <c r="AR41" s="314">
        <v>-8.6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857601</v>
      </c>
      <c r="AN51" s="334">
        <v>80367</v>
      </c>
      <c r="AO51" s="335">
        <v>-40.299999999999997</v>
      </c>
      <c r="AP51" s="336">
        <v>108252</v>
      </c>
      <c r="AQ51" s="337">
        <v>30.4</v>
      </c>
      <c r="AR51" s="338">
        <v>-70.7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282168</v>
      </c>
      <c r="AN52" s="342">
        <v>26443</v>
      </c>
      <c r="AO52" s="343">
        <v>69.7</v>
      </c>
      <c r="AP52" s="344">
        <v>50321</v>
      </c>
      <c r="AQ52" s="345">
        <v>7.6</v>
      </c>
      <c r="AR52" s="346">
        <v>62.1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616062</v>
      </c>
      <c r="AN53" s="334">
        <v>58383</v>
      </c>
      <c r="AO53" s="335">
        <v>-27.4</v>
      </c>
      <c r="AP53" s="336">
        <v>93492</v>
      </c>
      <c r="AQ53" s="337">
        <v>-13.6</v>
      </c>
      <c r="AR53" s="338">
        <v>-13.8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225671</v>
      </c>
      <c r="AN54" s="342">
        <v>21387</v>
      </c>
      <c r="AO54" s="343">
        <v>-19.100000000000001</v>
      </c>
      <c r="AP54" s="344">
        <v>53316</v>
      </c>
      <c r="AQ54" s="345">
        <v>6</v>
      </c>
      <c r="AR54" s="346">
        <v>-25.1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1132788</v>
      </c>
      <c r="AN55" s="334">
        <v>107383</v>
      </c>
      <c r="AO55" s="335">
        <v>83.9</v>
      </c>
      <c r="AP55" s="336">
        <v>94796</v>
      </c>
      <c r="AQ55" s="337">
        <v>1.4</v>
      </c>
      <c r="AR55" s="338">
        <v>82.5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367577</v>
      </c>
      <c r="AN56" s="342">
        <v>34845</v>
      </c>
      <c r="AO56" s="343">
        <v>62.9</v>
      </c>
      <c r="AP56" s="344">
        <v>55781</v>
      </c>
      <c r="AQ56" s="345">
        <v>4.5999999999999996</v>
      </c>
      <c r="AR56" s="346">
        <v>58.3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1496227</v>
      </c>
      <c r="AN57" s="334">
        <v>143993</v>
      </c>
      <c r="AO57" s="335">
        <v>34.1</v>
      </c>
      <c r="AP57" s="336">
        <v>85942</v>
      </c>
      <c r="AQ57" s="337">
        <v>-9.3000000000000007</v>
      </c>
      <c r="AR57" s="338">
        <v>43.4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412307</v>
      </c>
      <c r="AN58" s="342">
        <v>39679</v>
      </c>
      <c r="AO58" s="343">
        <v>13.9</v>
      </c>
      <c r="AP58" s="344">
        <v>48630</v>
      </c>
      <c r="AQ58" s="345">
        <v>-12.8</v>
      </c>
      <c r="AR58" s="346">
        <v>26.7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1501279</v>
      </c>
      <c r="AN59" s="334">
        <v>146010</v>
      </c>
      <c r="AO59" s="335">
        <v>1.4</v>
      </c>
      <c r="AP59" s="336">
        <v>95007</v>
      </c>
      <c r="AQ59" s="337">
        <v>10.5</v>
      </c>
      <c r="AR59" s="338">
        <v>-9.1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459101</v>
      </c>
      <c r="AN60" s="342">
        <v>44651</v>
      </c>
      <c r="AO60" s="343">
        <v>12.5</v>
      </c>
      <c r="AP60" s="344">
        <v>48509</v>
      </c>
      <c r="AQ60" s="345">
        <v>-0.2</v>
      </c>
      <c r="AR60" s="346">
        <v>12.7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1120791</v>
      </c>
      <c r="AN61" s="349">
        <v>107227</v>
      </c>
      <c r="AO61" s="350">
        <v>10.3</v>
      </c>
      <c r="AP61" s="351">
        <v>95498</v>
      </c>
      <c r="AQ61" s="352">
        <v>3.9</v>
      </c>
      <c r="AR61" s="338">
        <v>6.4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349365</v>
      </c>
      <c r="AN62" s="342">
        <v>33401</v>
      </c>
      <c r="AO62" s="343">
        <v>28</v>
      </c>
      <c r="AP62" s="344">
        <v>51311</v>
      </c>
      <c r="AQ62" s="345">
        <v>1</v>
      </c>
      <c r="AR62" s="346">
        <v>27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0/LkzZV+Qpalr8I7K5xt78cCyCDC9psG+ywqB/lY89YamELfHXhNnJxPRrKzT5viV2OoZ7IM27DFSBKP86qu6Q==" saltValue="XxxuCAi45LEfq4EDzhxY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U7ZEN3b8Jvg0r8MJxMcrwIf4nQEfrEHxdIwr8DQ8Haf7hp+8zk01DPqb0AsZvhM8GlrzPHW7OkLnvBYy9+lRVg==" saltValue="rIQjQgzNwz0pWp5NLvA8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ia1K5r3NdU6jBq3a6lsl/3LjhLXqznv1+KrkDcygmqmRNaP0CxdvoLj4ennNwWknXaN1ORNnf2qOzLokIF+Jow==" saltValue="74XIzhFkQH5gOvEnH/cO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43.35</v>
      </c>
      <c r="G47" s="12">
        <v>44.13</v>
      </c>
      <c r="H47" s="12">
        <v>41.08</v>
      </c>
      <c r="I47" s="12">
        <v>44.1</v>
      </c>
      <c r="J47" s="13">
        <v>42</v>
      </c>
    </row>
    <row r="48" spans="2:10" ht="57.75" customHeight="1" x14ac:dyDescent="0.15">
      <c r="B48" s="14"/>
      <c r="C48" s="1141" t="s">
        <v>4</v>
      </c>
      <c r="D48" s="1141"/>
      <c r="E48" s="1142"/>
      <c r="F48" s="15">
        <v>4.7</v>
      </c>
      <c r="G48" s="16">
        <v>3.49</v>
      </c>
      <c r="H48" s="16">
        <v>5.58</v>
      </c>
      <c r="I48" s="16">
        <v>5.49</v>
      </c>
      <c r="J48" s="17">
        <v>6.9</v>
      </c>
    </row>
    <row r="49" spans="2:10" ht="57.75" customHeight="1" thickBot="1" x14ac:dyDescent="0.2">
      <c r="B49" s="18"/>
      <c r="C49" s="1143" t="s">
        <v>5</v>
      </c>
      <c r="D49" s="1143"/>
      <c r="E49" s="1144"/>
      <c r="F49" s="19">
        <v>0.51</v>
      </c>
      <c r="G49" s="20" t="s">
        <v>564</v>
      </c>
      <c r="H49" s="20">
        <v>1.05</v>
      </c>
      <c r="I49" s="20">
        <v>6.1</v>
      </c>
      <c r="J49" s="21" t="s">
        <v>565</v>
      </c>
    </row>
    <row r="50" spans="2:10" x14ac:dyDescent="0.15"/>
  </sheetData>
  <sheetProtection algorithmName="SHA-512" hashValue="Amsr+K68aedQDijKY4+z8EUFvTvda7TfV5rq49j5NsJ9lky8teu5xH44RcdEFr96MYT8QNEA3tUSv4u4mq+3oA==" saltValue="5toIVbealYz/D100UvTV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矢野智浩</cp:lastModifiedBy>
  <cp:lastPrinted>2024-03-19T05:46:32Z</cp:lastPrinted>
  <dcterms:created xsi:type="dcterms:W3CDTF">2024-03-14T04:43:35Z</dcterms:created>
  <dcterms:modified xsi:type="dcterms:W3CDTF">2024-03-19T07:56:18Z</dcterms:modified>
  <cp:category/>
</cp:coreProperties>
</file>