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tabRatio="8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<sst xmlns="http://schemas.openxmlformats.org/spreadsheetml/2006/main" count="1097" uniqueCount="585">
  <si>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</si>
  <si>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</si>
  <si>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</si>
  <si>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</si>
  <si>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</si>
  <si>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</si>
  <si>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</si>
  <si>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</si>
  <si>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</si>
  <si>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</si>
  <si>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</si>
  <si>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</si>
  <si>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</si>
  <si>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</si>
  <si>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</si>
  <si>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</si>
  <si>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</si>
  <si>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</si>
  <si>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</si>
  <si>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</si>
  <si>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</si>
  <si>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</si>
  <si>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</si>
  <si>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</si>
  <si>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</si>
  <si>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</si>
  <si>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</si>
  <si>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</si>
  <si>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</si>
  <si>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</si>
  <si>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</si>
  <si>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</si>
  <si>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</si>
  <si>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</si>
  <si>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</si>
  <si>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</si>
  <si>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</si>
  <si>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</si>
  <si>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</si>
  <si>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</si>
  <si>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</si>
  <si>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</si>
  <si>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</si>
  <si>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</si>
  <si>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</si>
  <si>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</si>
  <si>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</si>
  <si>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</si>
  <si>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</si>
  <si>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</si>
  <si>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</si>
  <si>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</si>
  <si>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</si>
  <si>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</si>
  <si>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</si>
  <si>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</si>
  <si>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</si>
  <si>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</si>
  <si>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</si>
  <si>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</si>
  <si>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</si>
  <si>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</si>
  <si>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</si>
  <si>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</si>
  <si>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</si>
  <si>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</si>
  <si>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</si>
  <si>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</si>
  <si>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</si>
  <si>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</si>
  <si>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</si>
  <si>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</si>
  <si>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</si>
  <si>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</si>
  <si>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</si>
  <si>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</si>
  <si>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</si>
  <si>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</si>
  <si>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</si>
  <si>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</si>
  <si>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</si>
  <si>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</si>
  <si>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</si>
  <si>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</si>
  <si>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</si>
  <si>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</si>
  <si>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</si>
  <si>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</si>
  <si>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</si>
  <si>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</si>
  <si>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</si>
  <si>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</si>
  <si>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</si>
  <si>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</si>
  <si>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</si>
  <si>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</si>
  <si>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</si>
  <si>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</si>
  <si>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</si>
  <si>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</si>
  <si>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</si>
  <si>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</si>
  <si>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</si>
  <si>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</si>
  <si>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</si>
  <si>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</si>
  <si>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</si>
  <si>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</si>
  <si>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</si>
  <si>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</si>
  <si>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</si>
  <si>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</si>
  <si>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</si>
  <si>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</si>
  <si>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</si>
  <si>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</si>
  <si>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</si>
  <si>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</si>
  <si>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</si>
  <si>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</si>
  <si>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</si>
  <si>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</si>
  <si>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</si>
  <si>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</si>
  <si>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</si>
  <si>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</si>
  <si>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</si>
  <si>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</si>
  <si>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</si>
  <si>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</si>
  <si>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</si>
  <si>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</si>
  <si>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</si>
  <si>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</si>
  <si>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</si>
  <si>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</si>
  <si>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</si>
  <si>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</si>
  <si>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</si>
  <si>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</si>
  <si>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</si>
  <si>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</si>
  <si>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</si>
  <si>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</si>
  <si>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</si>
  <si>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</si>
  <si>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</si>
  <si>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</si>
  <si>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</si>
  <si>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</si>
  <si>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</si>
  <si>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</si>
  <si>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</si>
  <si>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</si>
  <si>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</si>
  <si>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</si>
  <si>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</si>
  <si>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</si>
  <si>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</si>
  <si>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</si>
  <si>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</si>
  <si>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</si>
  <si>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</si>
  <si>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</si>
  <si>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</si>
  <si>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</si>
  <si>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</si>
  <si>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</si>
  <si>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</si>
  <si>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</si>
  <si>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</si>
  <si>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</si>
  <si>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</si>
  <si>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</si>
  <si>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</si>
  <si>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</si>
  <si>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</si>
  <si>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</si>
  <si>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</si>
  <si>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</si>
  <si>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</si>
  <si>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</si>
  <si>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</si>
  <si>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</si>
  <si>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</si>
  <si>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</si>
  <si>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</si>
  <si>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</si>
  <si>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</si>
  <si>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</si>
  <si>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</si>
  <si>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</si>
  <si>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</si>
  <si>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</si>
  <si>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</si>
  <si>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</si>
  <si>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</si>
  <si>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</si>
  <si>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</si>
  <si>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</si>
  <si>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</si>
  <si>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</si>
  <si>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</si>
  <si>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</si>
  <si>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</si>
  <si>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</si>
  <si>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</si>
  <si>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</si>
  <si>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</si>
  <si>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</si>
  <si>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</si>
  <si>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</si>
  <si>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</si>
  <si>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</si>
  <si>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</si>
  <si>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</si>
  <si>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</si>
  <si>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熊本県甲佐町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</si>
  <si>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</si>
  <si>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</si>
  <si>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</si>
  <si>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</si>
  <si>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</si>
  <si>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</si>
  <si>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</si>
  <si>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</si>
  <si>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</si>
  <si>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</si>
  <si>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</si>
  <si>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</si>
  <si>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</si>
  <si>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</si>
  <si>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</si>
  <si>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</si>
  <si>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</si>
  <si>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</si>
  <si>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</si>
  <si>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</si>
  <si>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</si>
  <si>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</si>
  <si>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</si>
  <si>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</si>
  <si>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</si>
  <si>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</si>
  <si>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</si>
  <si>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</si>
  <si>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</si>
  <si>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</si>
  <si>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</si>
  <si>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</si>
  <si>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</si>
  <si>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</si>
  <si>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</si>
  <si>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</si>
  <si>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</si>
  <si>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</si>
  <si>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</si>
  <si>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</si>
  <si>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</si>
  <si>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</si>
  <si>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</si>
  <si>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</si>
  <si>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</si>
  <si>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</si>
  <si>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</si>
  <si>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</si>
  <si>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</si>
  <si>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</si>
  <si>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</si>
  <si>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</si>
  <si>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</si>
  <si>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</si>
  <si>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</si>
  <si>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</si>
  <si>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</si>
  <si>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</si>
  <si>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</si>
  <si>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</si>
  <si>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</si>
  <si>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</si>
  <si>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</si>
  <si>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</si>
  <si>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</si>
  <si>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</si>
  <si>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</si>
  <si>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</si>
  <si>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</si>
  <si>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</si>
  <si>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</si>
  <si>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</si>
  <si>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</si>
  <si>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</si>
  <si>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</si>
  <si>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</si>
  <si>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</si>
  <si>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</si>
  <si>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</si>
  <si>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</si>
  <si>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</si>
  <si>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</si>
  <si>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</si>
  <si>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</si>
  <si>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</si>
  <si>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</si>
  <si>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</si>
  <si>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</si>
  <si>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</si>
  <si>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</si>
  <si>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</si>
  <si>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</si>
  <si>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</si>
  <si>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</si>
  <si>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</si>
  <si>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</si>
  <si>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</si>
  <si>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</si>
  <si>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</si>
  <si>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</si>
  <si>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</si>
  <si>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</si>
  <si>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</si>
  <si>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</si>
  <si>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</si>
  <si>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</si>
  <si>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</si>
  <si>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</si>
  <si>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</si>
  <si>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</si>
  <si>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</si>
  <si>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</si>
  <si>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</si>
  <si>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</si>
  <si>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</si>
  <si>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</si>
  <si>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</si>
  <si>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</si>
  <si>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</si>
  <si>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</si>
  <si>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</si>
  <si>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</si>
  <si>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</si>
  <si>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</si>
  <si>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</si>
  <si>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</si>
  <si>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</si>
  <si>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</si>
  <si>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</si>
  <si>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</si>
  <si>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</si>
  <si>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</si>
  <si>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</si>
  <si>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</si>
  <si>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</si>
  <si>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</si>
  <si>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</si>
  <si>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</si>
  <si>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</si>
  <si>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</si>
  <si>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</si>
  <si>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</si>
  <si>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</si>
  <si>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</si>
  <si>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</si>
  <si>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</si>
  <si>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</si>
  <si>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</si>
  <si>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</si>
  <si>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</si>
  <si>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</si>
  <si>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</si>
  <si>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熊本県甲佐町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</si>
  <si>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</si>
  <si>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</si>
  <si>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</si>
  <si>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</si>
  <si>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</si>
  <si>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</si>
  <si>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</si>
  <si>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</si>
  <si>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</si>
  <si>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</si>
  <si>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</si>
  <si>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</si>
  <si>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</si>
  <si>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</si>
  <si>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</si>
  <si>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</si>
  <si>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</si>
  <si>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</si>
  <si>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</si>
  <si>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</si>
  <si>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</si>
  <si>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</si>
  <si>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</si>
  <si>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</si>
  <si>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</si>
  <si>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</si>
  <si>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</si>
  <si>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</si>
  <si>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</si>
  <si>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</si>
  <si>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</si>
  <si>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</si>
  <si>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</si>
  <si>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</si>
  <si>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</si>
  <si>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</si>
  <si>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</si>
  <si>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</si>
  <si>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</si>
  <si>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</si>
  <si>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</si>
  <si>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</si>
  <si>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</si>
  <si>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</si>
  <si>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</si>
  <si>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</si>
  <si>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</si>
  <si>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</si>
  <si>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</si>
  <si>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</si>
  <si>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</si>
  <si>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</si>
  <si>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</si>
  <si>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</si>
  <si>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</si>
  <si>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</si>
  <si>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</si>
  <si>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</si>
  <si>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</si>
  <si>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</si>
  <si>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</si>
  <si>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</si>
  <si>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</si>
  <si>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</si>
  <si>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</si>
  <si>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</si>
  <si>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</si>
  <si>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</si>
  <si>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</si>
  <si>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</si>
  <si>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</si>
  <si>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</si>
  <si>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</si>
  <si>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</si>
  <si>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</si>
  <si>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</si>
  <si>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</si>
  <si>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</si>
  <si>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</si>
  <si>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</si>
  <si>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</si>
  <si>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</si>
  <si>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</si>
  <si>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</si>
  <si>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</si>
  <si>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</si>
  <si>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</si>
  <si>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</si>
  <si>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</si>
  <si>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</si>
  <si>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</si>
  <si>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</si>
  <si>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</si>
  <si>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</si>
  <si>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</si>
  <si>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</si>
  <si>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</si>
  <si>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</si>
  <si>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</si>
  <si>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</si>
  <si>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</si>
  <si>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</si>
  <si>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</si>
  <si>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</si>
  <si>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</si>
  <si>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</si>
  <si>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</si>
  <si>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</si>
  <si>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</si>
  <si>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</si>
  <si>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</si>
  <si>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</si>
  <si>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</si>
  <si>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</si>
  <si>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</si>
  <si>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</si>
  <si>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</si>
  <si>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</si>
  <si>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</si>
  <si>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</si>
  <si>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</si>
  <si>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</si>
  <si>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</si>
  <si>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</si>
  <si>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</si>
  <si>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</si>
  <si>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</si>
  <si>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</si>
  <si>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</si>
  <si>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</si>
  <si>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</si>
  <si>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</si>
  <si>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</si>
  <si>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</si>
  <si>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</si>
  <si>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</si>
  <si>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</si>
  <si>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</si>
  <si>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</si>
  <si>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</si>
  <si>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</si>
  <si>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</si>
  <si>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</si>
  <si>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</si>
  <si>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</si>
  <si>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</si>
  <si>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</si>
  <si>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</si>
  <si>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</si>
  <si>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</si>
  <si>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</si>
  <si>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</si>
  <si>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</si>
  <si>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</si>
  <si>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</si>
  <si>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</si>
  <si>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</si>
  <si>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</si>
  <si>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</si>
  <si>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</si>
  <si>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</si>
  <si>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</si>
  <si>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</si>
  <si>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</si>
  <si>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</si>
  <si>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</si>
  <si>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</si>
  <si>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</si>
  <si>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</si>
  <si>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</si>
  <si>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</si>
  <si>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</si>
  <si>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</si>
  <si>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</si>
  <si>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</si>
  <si>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</si>
  <si>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</si>
  <si>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</si>
  <si>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</si>
  <si>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</si>
  <si>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</si>
  <si>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</si>
  <si>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</si>
  <si>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</si>
  <si>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</si>
  <si>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14.89</t>
  </si>
  <si>
    <t>▲ 4.86</t>
  </si>
  <si>
    <t>一般会計</t>
  </si>
  <si>
    <t>上水道事業会計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</si>
  <si>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</si>
  <si>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</si>
  <si>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</si>
  <si>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</si>
  <si>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</si>
  <si>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</si>
  <si>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</si>
  <si>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</si>
  <si>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</si>
  <si>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</si>
  <si>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</si>
  <si>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御船地区衛生施設組合</t>
    <rPh sb="0" eb="2">
      <t>ミフネ</t>
    </rPh>
    <rPh sb="2" eb="4">
      <t>チク</t>
    </rPh>
    <rPh sb="4" eb="6">
      <t>エイセイ</t>
    </rPh>
    <rPh sb="6" eb="8">
      <t>シセツ</t>
    </rPh>
    <rPh sb="8" eb="10">
      <t>クミアイ</t>
    </rPh>
    <phoneticPr fontId="2"/>
  </si>
  <si>
    <t>-</t>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</si>
  <si>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</si>
  <si>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</si>
  <si>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</si>
  <si>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</si>
  <si>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</si>
  <si>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</si>
  <si>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phoneticPr fontId="2"/>
  </si>
  <si>
    <t>ふるさと応援基金(R04年度末現在)</t>
    <phoneticPr fontId="5"/>
  </si>
  <si>
    <t>まちおこし基金(R04年度末現在)</t>
    <phoneticPr fontId="5"/>
  </si>
  <si>
    <t>公共施設等整備基金(R04年度末現在)</t>
    <phoneticPr fontId="5"/>
  </si>
  <si>
    <t>定住促進住宅施設整備基金(R04年度末現在)</t>
    <phoneticPr fontId="5"/>
  </si>
  <si>
    <t>地域力持続化基金（R04年度末現在）</t>
    <rPh sb="0" eb="2">
      <t>チイキ</t>
    </rPh>
    <rPh sb="2" eb="3">
      <t>リョク</t>
    </rPh>
    <rPh sb="3" eb="5">
      <t>ジゾク</t>
    </rPh>
    <rPh sb="5" eb="6">
      <t>カ</t>
    </rPh>
    <rPh sb="6" eb="8">
      <t>キキン</t>
    </rPh>
    <rPh sb="12" eb="14">
      <t>ネンド</t>
    </rPh>
    <rPh sb="14" eb="15">
      <t>マツ</t>
    </rPh>
    <rPh sb="15" eb="17">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</si>
</sst>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BCA0-4221-AC83-7D30A8B4B9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247974</c:v>
                </c:pt>
                <c:pt idx="1">
                  <c:v>225927</c:v>
                </c:pt>
                <c:pt idx="2">
                  <c:v>169070</c:v>
                </c:pt>
                <c:pt idx="3">
                  <c:v>190536</c:v>
                </c:pt>
                <c:pt idx="4">
                  <c:v>118959</c:v>
                </c:pt>
              </c:numCache>
            </c:numRef>
          </c:val>
          <c:smooth val="0"/>
          <c:extLst>
            <c:ext xmlns:c16="http://schemas.microsoft.com/office/drawing/2014/chart" uri="{C3380CC4-5D6E-409C-BE32-E72D297353CC}">
              <c16:uniqueId val="{00000001-BCA0-4221-AC83-7D30A8B4B9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20.2</c:v>
                </c:pt>
                <c:pt idx="1">
                  <c:v>10.220000000000001</c:v>
                </c:pt>
                <c:pt idx="2">
                  <c:v>12.78</c:v>
                </c:pt>
                <c:pt idx="3">
                  <c:v>17.39</c:v>
                </c:pt>
                <c:pt idx="4">
                  <c:v>23.04</c:v>
                </c:pt>
              </c:numCache>
            </c:numRef>
          </c:val>
          <c:extLst>
            <c:ext xmlns:c16="http://schemas.microsoft.com/office/drawing/2014/chart" uri="{C3380CC4-5D6E-409C-BE32-E72D297353CC}">
              <c16:uniqueId val="{00000000-30F1-449B-990A-11D05C1F7D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25.59</c:v>
                </c:pt>
                <c:pt idx="1">
                  <c:v>34.85</c:v>
                </c:pt>
                <c:pt idx="2">
                  <c:v>34.06</c:v>
                </c:pt>
                <c:pt idx="3">
                  <c:v>35.31</c:v>
                </c:pt>
                <c:pt idx="4">
                  <c:v>38.65</c:v>
                </c:pt>
              </c:numCache>
            </c:numRef>
          </c:val>
          <c:extLst>
            <c:ext xmlns:c16="http://schemas.microsoft.com/office/drawing/2014/chart" uri="{C3380CC4-5D6E-409C-BE32-E72D297353CC}">
              <c16:uniqueId val="{00000001-30F1-449B-990A-11D05C1F7D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6.51</c:v>
                </c:pt>
                <c:pt idx="1">
                  <c:v>-14.89</c:v>
                </c:pt>
                <c:pt idx="2">
                  <c:v>0.93</c:v>
                </c:pt>
                <c:pt idx="3">
                  <c:v>2.41</c:v>
                </c:pt>
                <c:pt idx="4">
                  <c:v>-4.8600000000000003</c:v>
                </c:pt>
              </c:numCache>
            </c:numRef>
          </c:val>
          <c:smooth val="0"/>
          <c:extLst>
            <c:ext xmlns:c16="http://schemas.microsoft.com/office/drawing/2014/chart" uri="{C3380CC4-5D6E-409C-BE32-E72D297353CC}">
              <c16:uniqueId val="{00000002-30F1-449B-990A-11D05C1F7D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78-4DB5-80F1-C6EF7CDA21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78-4DB5-80F1-C6EF7CDA21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78-4DB5-80F1-C6EF7CDA21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78-4DB5-80F1-C6EF7CDA21D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C78-4DB5-80F1-C6EF7CDA21D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0.02</c:v>
                </c:pt>
                <c:pt idx="8">
                  <c:v>#N/A</c:v>
                </c:pt>
                <c:pt idx="9">
                  <c:v>0.02</c:v>
                </c:pt>
              </c:numCache>
            </c:numRef>
          </c:val>
          <c:extLst>
            <c:ext xmlns:c16="http://schemas.microsoft.com/office/drawing/2014/chart" uri="{C3380CC4-5D6E-409C-BE32-E72D297353CC}">
              <c16:uniqueId val="{00000005-CC78-4DB5-80F1-C6EF7CDA21D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2.82</c:v>
                </c:pt>
                <c:pt idx="2">
                  <c:v>#N/A</c:v>
                </c:pt>
                <c:pt idx="3">
                  <c:v>0.71</c:v>
                </c:pt>
                <c:pt idx="4">
                  <c:v>#N/A</c:v>
                </c:pt>
                <c:pt idx="5">
                  <c:v>0.96</c:v>
                </c:pt>
                <c:pt idx="6">
                  <c:v>#N/A</c:v>
                </c:pt>
                <c:pt idx="7">
                  <c:v>1.66</c:v>
                </c:pt>
                <c:pt idx="8">
                  <c:v>#N/A</c:v>
                </c:pt>
                <c:pt idx="9">
                  <c:v>0.9</c:v>
                </c:pt>
              </c:numCache>
            </c:numRef>
          </c:val>
          <c:extLst>
            <c:ext xmlns:c16="http://schemas.microsoft.com/office/drawing/2014/chart" uri="{C3380CC4-5D6E-409C-BE32-E72D297353CC}">
              <c16:uniqueId val="{00000006-CC78-4DB5-80F1-C6EF7CDA21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2.52</c:v>
                </c:pt>
                <c:pt idx="2">
                  <c:v>#N/A</c:v>
                </c:pt>
                <c:pt idx="3">
                  <c:v>2.61</c:v>
                </c:pt>
                <c:pt idx="4">
                  <c:v>#N/A</c:v>
                </c:pt>
                <c:pt idx="5">
                  <c:v>1.54</c:v>
                </c:pt>
                <c:pt idx="6">
                  <c:v>#N/A</c:v>
                </c:pt>
                <c:pt idx="7">
                  <c:v>1.35</c:v>
                </c:pt>
                <c:pt idx="8">
                  <c:v>#N/A</c:v>
                </c:pt>
                <c:pt idx="9">
                  <c:v>1.62</c:v>
                </c:pt>
              </c:numCache>
            </c:numRef>
          </c:val>
          <c:extLst>
            <c:ext xmlns:c16="http://schemas.microsoft.com/office/drawing/2014/chart" uri="{C3380CC4-5D6E-409C-BE32-E72D297353CC}">
              <c16:uniqueId val="{00000007-CC78-4DB5-80F1-C6EF7CDA21DE}"/>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3.01</c:v>
                </c:pt>
                <c:pt idx="2">
                  <c:v>#N/A</c:v>
                </c:pt>
                <c:pt idx="3">
                  <c:v>3.7</c:v>
                </c:pt>
                <c:pt idx="4">
                  <c:v>#N/A</c:v>
                </c:pt>
                <c:pt idx="5">
                  <c:v>4.96</c:v>
                </c:pt>
                <c:pt idx="6">
                  <c:v>#N/A</c:v>
                </c:pt>
                <c:pt idx="7">
                  <c:v>3.99</c:v>
                </c:pt>
                <c:pt idx="8">
                  <c:v>#N/A</c:v>
                </c:pt>
                <c:pt idx="9">
                  <c:v>3.03</c:v>
                </c:pt>
              </c:numCache>
            </c:numRef>
          </c:val>
          <c:extLst>
            <c:ext xmlns:c16="http://schemas.microsoft.com/office/drawing/2014/chart" uri="{C3380CC4-5D6E-409C-BE32-E72D297353CC}">
              <c16:uniqueId val="{00000008-CC78-4DB5-80F1-C6EF7CDA21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20.2</c:v>
                </c:pt>
                <c:pt idx="2">
                  <c:v>#N/A</c:v>
                </c:pt>
                <c:pt idx="3">
                  <c:v>10.210000000000001</c:v>
                </c:pt>
                <c:pt idx="4">
                  <c:v>#N/A</c:v>
                </c:pt>
                <c:pt idx="5">
                  <c:v>12.77</c:v>
                </c:pt>
                <c:pt idx="6">
                  <c:v>#N/A</c:v>
                </c:pt>
                <c:pt idx="7">
                  <c:v>17.39</c:v>
                </c:pt>
                <c:pt idx="8">
                  <c:v>#N/A</c:v>
                </c:pt>
                <c:pt idx="9">
                  <c:v>23.03</c:v>
                </c:pt>
              </c:numCache>
            </c:numRef>
          </c:val>
          <c:extLst>
            <c:ext xmlns:c16="http://schemas.microsoft.com/office/drawing/2014/chart" uri="{C3380CC4-5D6E-409C-BE32-E72D297353CC}">
              <c16:uniqueId val="{00000009-CC78-4DB5-80F1-C6EF7CDA21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622</c:v>
                </c:pt>
                <c:pt idx="5">
                  <c:v>612</c:v>
                </c:pt>
                <c:pt idx="8">
                  <c:v>788</c:v>
                </c:pt>
                <c:pt idx="11">
                  <c:v>841</c:v>
                </c:pt>
                <c:pt idx="14">
                  <c:v>896</c:v>
                </c:pt>
              </c:numCache>
            </c:numRef>
          </c:val>
          <c:extLst>
            <c:ext xmlns:c16="http://schemas.microsoft.com/office/drawing/2014/chart" uri="{C3380CC4-5D6E-409C-BE32-E72D297353CC}">
              <c16:uniqueId val="{00000000-AA8A-4445-8781-9EAC3E171B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8A-4445-8781-9EAC3E171B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8A-4445-8781-9EAC3E171B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25</c:v>
                </c:pt>
                <c:pt idx="6">
                  <c:v>25</c:v>
                </c:pt>
                <c:pt idx="9">
                  <c:v>27</c:v>
                </c:pt>
                <c:pt idx="12">
                  <c:v>29</c:v>
                </c:pt>
              </c:numCache>
            </c:numRef>
          </c:val>
          <c:extLst>
            <c:ext xmlns:c16="http://schemas.microsoft.com/office/drawing/2014/chart" uri="{C3380CC4-5D6E-409C-BE32-E72D297353CC}">
              <c16:uniqueId val="{00000003-AA8A-4445-8781-9EAC3E171B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4-AA8A-4445-8781-9EAC3E171B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8A-4445-8781-9EAC3E171B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8A-4445-8781-9EAC3E171B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772</c:v>
                </c:pt>
                <c:pt idx="3">
                  <c:v>768</c:v>
                </c:pt>
                <c:pt idx="6">
                  <c:v>952</c:v>
                </c:pt>
                <c:pt idx="9">
                  <c:v>1020</c:v>
                </c:pt>
                <c:pt idx="12">
                  <c:v>1115</c:v>
                </c:pt>
              </c:numCache>
            </c:numRef>
          </c:val>
          <c:extLst>
            <c:ext xmlns:c16="http://schemas.microsoft.com/office/drawing/2014/chart" uri="{C3380CC4-5D6E-409C-BE32-E72D297353CC}">
              <c16:uniqueId val="{00000007-AA8A-4445-8781-9EAC3E171B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182</c:v>
                </c:pt>
                <c:pt idx="5">
                  <c:v>#N/A</c:v>
                </c:pt>
                <c:pt idx="6">
                  <c:v>#N/A</c:v>
                </c:pt>
                <c:pt idx="7">
                  <c:v>190</c:v>
                </c:pt>
                <c:pt idx="8">
                  <c:v>#N/A</c:v>
                </c:pt>
                <c:pt idx="9">
                  <c:v>#N/A</c:v>
                </c:pt>
                <c:pt idx="10">
                  <c:v>207</c:v>
                </c:pt>
                <c:pt idx="11">
                  <c:v>#N/A</c:v>
                </c:pt>
                <c:pt idx="12">
                  <c:v>#N/A</c:v>
                </c:pt>
                <c:pt idx="13">
                  <c:v>249</c:v>
                </c:pt>
                <c:pt idx="14">
                  <c:v>#N/A</c:v>
                </c:pt>
              </c:numCache>
            </c:numRef>
          </c:val>
          <c:smooth val="0"/>
          <c:extLst>
            <c:ext xmlns:c16="http://schemas.microsoft.com/office/drawing/2014/chart" uri="{C3380CC4-5D6E-409C-BE32-E72D297353CC}">
              <c16:uniqueId val="{00000008-AA8A-4445-8781-9EAC3E171B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7904</c:v>
                </c:pt>
                <c:pt idx="5">
                  <c:v>8320</c:v>
                </c:pt>
                <c:pt idx="8">
                  <c:v>8207</c:v>
                </c:pt>
                <c:pt idx="11">
                  <c:v>8118</c:v>
                </c:pt>
                <c:pt idx="14">
                  <c:v>7612</c:v>
                </c:pt>
              </c:numCache>
            </c:numRef>
          </c:val>
          <c:extLst>
            <c:ext xmlns:c16="http://schemas.microsoft.com/office/drawing/2014/chart" uri="{C3380CC4-5D6E-409C-BE32-E72D297353CC}">
              <c16:uniqueId val="{00000000-A7C4-49EE-BE26-136E82DB4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3</c:v>
                </c:pt>
                <c:pt idx="8">
                  <c:v>3</c:v>
                </c:pt>
                <c:pt idx="11">
                  <c:v>2</c:v>
                </c:pt>
                <c:pt idx="14">
                  <c:v>325</c:v>
                </c:pt>
              </c:numCache>
            </c:numRef>
          </c:val>
          <c:extLst>
            <c:ext xmlns:c16="http://schemas.microsoft.com/office/drawing/2014/chart" uri="{C3380CC4-5D6E-409C-BE32-E72D297353CC}">
              <c16:uniqueId val="{00000001-A7C4-49EE-BE26-136E82DB4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1681</c:v>
                </c:pt>
                <c:pt idx="5">
                  <c:v>2283</c:v>
                </c:pt>
                <c:pt idx="8">
                  <c:v>2465</c:v>
                </c:pt>
                <c:pt idx="11">
                  <c:v>3072</c:v>
                </c:pt>
                <c:pt idx="14">
                  <c:v>3983</c:v>
                </c:pt>
              </c:numCache>
            </c:numRef>
          </c:val>
          <c:extLst>
            <c:ext xmlns:c16="http://schemas.microsoft.com/office/drawing/2014/chart" uri="{C3380CC4-5D6E-409C-BE32-E72D297353CC}">
              <c16:uniqueId val="{00000002-A7C4-49EE-BE26-136E82DB4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C4-49EE-BE26-136E82DB4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C4-49EE-BE26-136E82DB4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C4-49EE-BE26-136E82DB4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867</c:v>
                </c:pt>
                <c:pt idx="3">
                  <c:v>832</c:v>
                </c:pt>
                <c:pt idx="6">
                  <c:v>810</c:v>
                </c:pt>
                <c:pt idx="9">
                  <c:v>696</c:v>
                </c:pt>
                <c:pt idx="12">
                  <c:v>663</c:v>
                </c:pt>
              </c:numCache>
            </c:numRef>
          </c:val>
          <c:extLst>
            <c:ext xmlns:c16="http://schemas.microsoft.com/office/drawing/2014/chart" uri="{C3380CC4-5D6E-409C-BE32-E72D297353CC}">
              <c16:uniqueId val="{00000006-A7C4-49EE-BE26-136E82DB4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165</c:v>
                </c:pt>
                <c:pt idx="3">
                  <c:v>144</c:v>
                </c:pt>
                <c:pt idx="6">
                  <c:v>171</c:v>
                </c:pt>
                <c:pt idx="9">
                  <c:v>129</c:v>
                </c:pt>
                <c:pt idx="12">
                  <c:v>112</c:v>
                </c:pt>
              </c:numCache>
            </c:numRef>
          </c:val>
          <c:extLst>
            <c:ext xmlns:c16="http://schemas.microsoft.com/office/drawing/2014/chart" uri="{C3380CC4-5D6E-409C-BE32-E72D297353CC}">
              <c16:uniqueId val="{00000007-A7C4-49EE-BE26-136E82DB4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c:v>
                </c:pt>
                <c:pt idx="3">
                  <c:v>16</c:v>
                </c:pt>
                <c:pt idx="6">
                  <c:v>20</c:v>
                </c:pt>
                <c:pt idx="9">
                  <c:v>17</c:v>
                </c:pt>
                <c:pt idx="12">
                  <c:v>15</c:v>
                </c:pt>
              </c:numCache>
            </c:numRef>
          </c:val>
          <c:extLst>
            <c:ext xmlns:c16="http://schemas.microsoft.com/office/drawing/2014/chart" uri="{C3380CC4-5D6E-409C-BE32-E72D297353CC}">
              <c16:uniqueId val="{00000008-A7C4-49EE-BE26-136E82DB4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C4-49EE-BE26-136E82DB4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10205</c:v>
                </c:pt>
                <c:pt idx="3">
                  <c:v>11177</c:v>
                </c:pt>
                <c:pt idx="6">
                  <c:v>11288</c:v>
                </c:pt>
                <c:pt idx="9">
                  <c:v>11413</c:v>
                </c:pt>
                <c:pt idx="12">
                  <c:v>10893</c:v>
                </c:pt>
              </c:numCache>
            </c:numRef>
          </c:val>
          <c:extLst>
            <c:ext xmlns:c16="http://schemas.microsoft.com/office/drawing/2014/chart" uri="{C3380CC4-5D6E-409C-BE32-E72D297353CC}">
              <c16:uniqueId val="{0000000A-A7C4-49EE-BE26-136E82DB4A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1664</c:v>
                </c:pt>
                <c:pt idx="2">
                  <c:v>#N/A</c:v>
                </c:pt>
                <c:pt idx="3">
                  <c:v>#N/A</c:v>
                </c:pt>
                <c:pt idx="4">
                  <c:v>1564</c:v>
                </c:pt>
                <c:pt idx="5">
                  <c:v>#N/A</c:v>
                </c:pt>
                <c:pt idx="6">
                  <c:v>#N/A</c:v>
                </c:pt>
                <c:pt idx="7">
                  <c:v>1614</c:v>
                </c:pt>
                <c:pt idx="8">
                  <c:v>#N/A</c:v>
                </c:pt>
                <c:pt idx="9">
                  <c:v>#N/A</c:v>
                </c:pt>
                <c:pt idx="10">
                  <c:v>1062</c:v>
                </c:pt>
                <c:pt idx="11">
                  <c:v>#N/A</c:v>
                </c:pt>
                <c:pt idx="12">
                  <c:v>#N/A</c:v>
                </c:pt>
                <c:pt idx="13">
                  <c:v>0</c:v>
                </c:pt>
                <c:pt idx="14">
                  <c:v>#N/A</c:v>
                </c:pt>
              </c:numCache>
            </c:numRef>
          </c:val>
          <c:smooth val="0"/>
          <c:extLst>
            <c:ext xmlns:c16="http://schemas.microsoft.com/office/drawing/2014/chart" uri="{C3380CC4-5D6E-409C-BE32-E72D297353CC}">
              <c16:uniqueId val="{0000000B-A7C4-49EE-BE26-136E82DB4A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1301</c:v>
                </c:pt>
                <c:pt idx="1">
                  <c:v>1467</c:v>
                </c:pt>
                <c:pt idx="2">
                  <c:v>1591</c:v>
                </c:pt>
              </c:numCache>
            </c:numRef>
          </c:val>
          <c:extLst>
            <c:ext xmlns:c16="http://schemas.microsoft.com/office/drawing/2014/chart" uri="{C3380CC4-5D6E-409C-BE32-E72D297353CC}">
              <c16:uniqueId val="{00000000-7EF9-44EB-9EDD-756C40B977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161</c:v>
                </c:pt>
                <c:pt idx="1">
                  <c:v>152</c:v>
                </c:pt>
                <c:pt idx="2">
                  <c:v>448</c:v>
                </c:pt>
              </c:numCache>
            </c:numRef>
          </c:val>
          <c:extLst>
            <c:ext xmlns:c16="http://schemas.microsoft.com/office/drawing/2014/chart" uri="{C3380CC4-5D6E-409C-BE32-E72D297353CC}">
              <c16:uniqueId val="{00000001-7EF9-44EB-9EDD-756C40B977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831</c:v>
                </c:pt>
                <c:pt idx="1">
                  <c:v>1305</c:v>
                </c:pt>
                <c:pt idx="2">
                  <c:v>1770</c:v>
                </c:pt>
              </c:numCache>
            </c:numRef>
          </c:val>
          <c:extLst>
            <c:ext xmlns:c16="http://schemas.microsoft.com/office/drawing/2014/chart" uri="{C3380CC4-5D6E-409C-BE32-E72D297353CC}">
              <c16:uniqueId val="{00000002-7EF9-44EB-9EDD-756C40B977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年度の災害復旧事業債の償還終了等により償還金が減少した。令和元年度は、防災行政無線整備事業（Ｈ</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許可）にかかる過疎対策事業債の償還が終了したことにより償還金が減少した。令和２年度は平成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分の熊本地震関連の災害復旧債の本格償還が開始したことなどにより償還金が増加した。令和３年度は、熊本地震関連の災害対策債の本格償還が開始したことなどにより元利償還金が増加した。令和４年度も、熊本地震関連の災害復旧債の本格償還が開始したことなどにより元利償還金が増加した。今後は、公営住宅建設事業債などの本格償還が順次開始することからも、計画的かつ適切な地方債発行に努め、発行額を抑制するなど、財政の健全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年度は、災害公営住宅建設事業などに係る公営住宅建設事業債及び震災に起因する災害復旧事業債の増により地方債残高が増加（約</a:t>
          </a:r>
          <a:r>
            <a:rPr kumimoji="1" lang="en-US" altLang="ja-JP" sz="1100">
              <a:solidFill>
                <a:schemeClr val="dk1"/>
              </a:solidFill>
              <a:effectLst/>
              <a:latin typeface="+mn-lt"/>
              <a:ea typeface="+mn-ea"/>
              <a:cs typeface="+mn-cs"/>
            </a:rPr>
            <a:t>670,000</a:t>
          </a:r>
          <a:r>
            <a:rPr kumimoji="1" lang="ja-JP" altLang="ja-JP" sz="1100">
              <a:solidFill>
                <a:schemeClr val="dk1"/>
              </a:solidFill>
              <a:effectLst/>
              <a:latin typeface="+mn-lt"/>
              <a:ea typeface="+mn-ea"/>
              <a:cs typeface="+mn-cs"/>
            </a:rPr>
            <a:t>千円）したことにより分子が増加（約</a:t>
          </a:r>
          <a:r>
            <a:rPr kumimoji="1" lang="en-US" altLang="ja-JP" sz="1100">
              <a:solidFill>
                <a:schemeClr val="dk1"/>
              </a:solidFill>
              <a:effectLst/>
              <a:latin typeface="+mn-lt"/>
              <a:ea typeface="+mn-ea"/>
              <a:cs typeface="+mn-cs"/>
            </a:rPr>
            <a:t>163,000</a:t>
          </a:r>
          <a:r>
            <a:rPr kumimoji="1" lang="ja-JP" altLang="ja-JP" sz="1100">
              <a:solidFill>
                <a:schemeClr val="dk1"/>
              </a:solidFill>
              <a:effectLst/>
              <a:latin typeface="+mn-lt"/>
              <a:ea typeface="+mn-ea"/>
              <a:cs typeface="+mn-cs"/>
            </a:rPr>
            <a:t>千円）した。令和元年度は、子育て支援住宅建設などの公営住宅建設事業債や災害復旧事業債が増加したことなどにより将来負担額は増加し、差引く充当可能基金も増加（約</a:t>
          </a:r>
          <a:r>
            <a:rPr kumimoji="1" lang="en-US" altLang="ja-JP" sz="1100">
              <a:solidFill>
                <a:schemeClr val="dk1"/>
              </a:solidFill>
              <a:effectLst/>
              <a:latin typeface="+mn-lt"/>
              <a:ea typeface="+mn-ea"/>
              <a:cs typeface="+mn-cs"/>
            </a:rPr>
            <a:t>602</a:t>
          </a:r>
          <a:r>
            <a:rPr kumimoji="1" lang="ja-JP" altLang="ja-JP" sz="1100">
              <a:solidFill>
                <a:schemeClr val="dk1"/>
              </a:solidFill>
              <a:effectLst/>
              <a:latin typeface="+mn-lt"/>
              <a:ea typeface="+mn-ea"/>
              <a:cs typeface="+mn-cs"/>
            </a:rPr>
            <a:t>百万円）した。令和２年度及び令和３年度は、公営住宅建替事業に伴う公営住宅建設事業債の借入額が増加したが差引く充当可能基金も増加した。（</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百万円）令和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年度は、単独災害復旧事業債について償還額より借入額が少ないことなどにより地方債残高が減少（約</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百万円）し、充当可能財源である基金残高については減債基金などが増加したことなどにより総額が増加（約</a:t>
          </a:r>
          <a:r>
            <a:rPr kumimoji="1" lang="en-US" altLang="ja-JP" sz="1100">
              <a:solidFill>
                <a:schemeClr val="dk1"/>
              </a:solidFill>
              <a:effectLst/>
              <a:latin typeface="+mn-lt"/>
              <a:ea typeface="+mn-ea"/>
              <a:cs typeface="+mn-cs"/>
            </a:rPr>
            <a:t>911</a:t>
          </a:r>
          <a:r>
            <a:rPr kumimoji="1" lang="ja-JP" altLang="ja-JP" sz="1100">
              <a:solidFill>
                <a:schemeClr val="dk1"/>
              </a:solidFill>
              <a:effectLst/>
              <a:latin typeface="+mn-lt"/>
              <a:ea typeface="+mn-ea"/>
              <a:cs typeface="+mn-cs"/>
            </a:rPr>
            <a:t>百万円）した。引き続き災害復旧事業債及び公営住宅建設事業債を発行するため、将来負担比率の大幅な改善は見込めない。今後は、計画的な事業実施等により比率の上昇の抑制に努める。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財政調整基金及び減債基金については、下の欄に記載のとおり。</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その他の基金としては、ふるさと甲佐応援寄附金の寄付額の増により積立額が増加した。今後の町の復興事業に活用するために設置しているまちおこし基金や庁舎等の公共施設等の長寿命化等の整備に活用するために設置した公共施設等整備基金に加え、令和４年度に新設した地域力持続化基金それぞれに積立てを行ったことなどにより、その他の基金全体としては</a:t>
          </a:r>
          <a:r>
            <a:rPr kumimoji="1" lang="en-US" altLang="ja-JP" sz="1100">
              <a:solidFill>
                <a:schemeClr val="dk1"/>
              </a:solidFill>
              <a:effectLst/>
              <a:latin typeface="+mn-lt"/>
              <a:ea typeface="+mn-ea"/>
              <a:cs typeface="+mn-cs"/>
            </a:rPr>
            <a:t>885,115</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財政調整基金については、将来的には、人件費、扶助費及び公債費の増加が見込まれることから、減額することが見込まれる。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以外においても、使途別に特定目的基金（公共施設等整備基金等）の積立を計画的に実施することを予定しているものの、財政調整基金の（今後の方針）欄にも記載しているとおり財政調整基金も大規模災害を想定したうえで確保することが必要であることから、財政状況及び将来負担、今後の事業計画を勘案したところで個々の基金の積立を行っていく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　</a:t>
          </a:r>
          <a:endParaRPr lang="ja-JP" altLang="ja-JP" sz="1400">
            <a:effectLst/>
          </a:endParaRPr>
        </a:p>
        <a:p>
          <a:r>
            <a:rPr kumimoji="1" lang="ja-JP" altLang="ja-JP" sz="1100">
              <a:solidFill>
                <a:schemeClr val="dk1"/>
              </a:solidFill>
              <a:effectLst/>
              <a:latin typeface="+mn-lt"/>
              <a:ea typeface="+mn-ea"/>
              <a:cs typeface="+mn-cs"/>
            </a:rPr>
            <a:t>　それぞれの基金について、次のとおり。</a:t>
          </a:r>
          <a:endParaRPr lang="ja-JP" altLang="ja-JP" sz="1400">
            <a:effectLst/>
          </a:endParaRPr>
        </a:p>
        <a:p>
          <a:r>
            <a:rPr kumimoji="1" lang="ja-JP" altLang="ja-JP" sz="1100">
              <a:solidFill>
                <a:schemeClr val="dk1"/>
              </a:solidFill>
              <a:effectLst/>
              <a:latin typeface="+mn-lt"/>
              <a:ea typeface="+mn-ea"/>
              <a:cs typeface="+mn-cs"/>
            </a:rPr>
            <a:t>　①平成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る災害からの早期の復興を図るために設置）、②まちおこし基金（まちおこしを推進する事業の財源に充てるために設置）、③公共施設等整備基金（公共施設等の整備及び改修に必要な財源を確保するために設置）、④</a:t>
          </a:r>
          <a:r>
            <a:rPr kumimoji="1" lang="ja-JP" altLang="ja-JP" sz="1100" baseline="0">
              <a:solidFill>
                <a:schemeClr val="dk1"/>
              </a:solidFill>
              <a:effectLst/>
              <a:latin typeface="+mn-lt"/>
              <a:ea typeface="+mn-ea"/>
              <a:cs typeface="+mn-cs"/>
            </a:rPr>
            <a:t>定住促進住宅整備基金（定住の促進と地域の活性化を図るため、定住促進住宅の施設整備及び定住促進事業のために設置）、⑤</a:t>
          </a:r>
          <a:r>
            <a:rPr kumimoji="1" lang="ja-JP" altLang="ja-JP" sz="1100">
              <a:solidFill>
                <a:schemeClr val="dk1"/>
              </a:solidFill>
              <a:effectLst/>
              <a:latin typeface="+mn-lt"/>
              <a:ea typeface="+mn-ea"/>
              <a:cs typeface="+mn-cs"/>
            </a:rPr>
            <a:t>教育施設整備基金（教育施設整備ために設置）、⑥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⑦地域福祉基金（地域保健福祉の増進を図るために設置）、⑧</a:t>
          </a:r>
          <a:r>
            <a:rPr kumimoji="1" lang="ja-JP" altLang="ja-JP" sz="1100" baseline="0">
              <a:solidFill>
                <a:schemeClr val="dk1"/>
              </a:solidFill>
              <a:effectLst/>
              <a:latin typeface="+mn-lt"/>
              <a:ea typeface="+mn-ea"/>
              <a:cs typeface="+mn-cs"/>
            </a:rPr>
            <a:t>人材育成基金（甲佐町の農業振興の担い手となる人材の育成に要する経費の財源に充てるために設置）、⑨熊本県収入証紙購入基金（熊本県収入証紙の購入及び売りさばきに関する事務を円滑かつ効率的に行うために設置）、⑩中山間ふるさと・水と土保全基金（中山間地域における土地改良施設の機能を適正に発揮させるための集落共同活動の強化に対する支援事業を行うために設置）、⑪新型コロナウイルス感染症対応地方創生臨時交付金基金（新型コロナウイルス感染症の影響により「熊本県金融円滑化特別資金」及び「熊本県新型コロナウイルス対策農業経営安定資金」の融資を受けた町内事業者及び農業者等に対して、町が行う利子補給及び保証料助成事業の財源とするために設置）、⑫企業版ふるさと納税基金（まち・ひと・しごと創生寄附活用事業として実施する事業に要する費用の財源に充てるために設置）、⑬地域力持続化基金（中長期的な視点に基づく地域力の持続化対策を計画的かつ継続的に講じるために行う事業に要する費用の財源に充てるために設置）</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ふるさと甲佐応援基金を</a:t>
          </a:r>
          <a:r>
            <a:rPr kumimoji="1" lang="en-US" altLang="ja-JP" sz="1100">
              <a:solidFill>
                <a:schemeClr val="dk1"/>
              </a:solidFill>
              <a:effectLst/>
              <a:latin typeface="+mn-lt"/>
              <a:ea typeface="+mn-ea"/>
              <a:cs typeface="+mn-cs"/>
            </a:rPr>
            <a:t>270,000</a:t>
          </a:r>
          <a:r>
            <a:rPr kumimoji="1" lang="ja-JP" altLang="ja-JP" sz="1100">
              <a:solidFill>
                <a:schemeClr val="dk1"/>
              </a:solidFill>
              <a:effectLst/>
              <a:latin typeface="+mn-lt"/>
              <a:ea typeface="+mn-ea"/>
              <a:cs typeface="+mn-cs"/>
            </a:rPr>
            <a:t>千円取崩し、</a:t>
          </a:r>
          <a:r>
            <a:rPr kumimoji="1" lang="en-US" altLang="ja-JP" sz="1100">
              <a:solidFill>
                <a:schemeClr val="dk1"/>
              </a:solidFill>
              <a:effectLst/>
              <a:latin typeface="+mn-lt"/>
              <a:ea typeface="+mn-ea"/>
              <a:cs typeface="+mn-cs"/>
            </a:rPr>
            <a:t>587,010</a:t>
          </a:r>
          <a:r>
            <a:rPr kumimoji="1" lang="ja-JP" altLang="ja-JP" sz="1100">
              <a:solidFill>
                <a:schemeClr val="dk1"/>
              </a:solidFill>
              <a:effectLst/>
              <a:latin typeface="+mn-lt"/>
              <a:ea typeface="+mn-ea"/>
              <a:cs typeface="+mn-cs"/>
            </a:rPr>
            <a:t>千円積立てた。地域力持続化基金を</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千円、まちおこし基金を</a:t>
          </a:r>
          <a:r>
            <a:rPr kumimoji="1" lang="en-US" altLang="ja-JP" sz="1100">
              <a:solidFill>
                <a:schemeClr val="dk1"/>
              </a:solidFill>
              <a:effectLst/>
              <a:latin typeface="+mn-lt"/>
              <a:ea typeface="+mn-ea"/>
              <a:cs typeface="+mn-cs"/>
            </a:rPr>
            <a:t>50,026</a:t>
          </a:r>
          <a:r>
            <a:rPr kumimoji="1" lang="ja-JP" altLang="ja-JP" sz="1100">
              <a:solidFill>
                <a:schemeClr val="dk1"/>
              </a:solidFill>
              <a:effectLst/>
              <a:latin typeface="+mn-lt"/>
              <a:ea typeface="+mn-ea"/>
              <a:cs typeface="+mn-cs"/>
            </a:rPr>
            <a:t>千円、公共施設等整備基金を</a:t>
          </a:r>
          <a:r>
            <a:rPr kumimoji="1" lang="en-US" altLang="ja-JP" sz="1100">
              <a:solidFill>
                <a:schemeClr val="dk1"/>
              </a:solidFill>
              <a:effectLst/>
              <a:latin typeface="+mn-lt"/>
              <a:ea typeface="+mn-ea"/>
              <a:cs typeface="+mn-cs"/>
            </a:rPr>
            <a:t>25,316</a:t>
          </a:r>
          <a:r>
            <a:rPr kumimoji="1" lang="ja-JP" altLang="ja-JP" sz="1100">
              <a:solidFill>
                <a:schemeClr val="dk1"/>
              </a:solidFill>
              <a:effectLst/>
              <a:latin typeface="+mn-lt"/>
              <a:ea typeface="+mn-ea"/>
              <a:cs typeface="+mn-cs"/>
            </a:rPr>
            <a:t>千円積み立てたことなどにより</a:t>
          </a:r>
          <a:r>
            <a:rPr kumimoji="1" lang="en-US" altLang="ja-JP" sz="1100">
              <a:solidFill>
                <a:schemeClr val="dk1"/>
              </a:solidFill>
              <a:effectLst/>
              <a:latin typeface="+mn-lt"/>
              <a:ea typeface="+mn-ea"/>
              <a:cs typeface="+mn-cs"/>
            </a:rPr>
            <a:t>464,839</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公共施設等整備基金、まちおこし基金、地域力持続化基金などは各基金の目的達成に向け、計画的に積立を行う予定。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財政調整基金は、令和２年度は、過年度事業の収入の受け入れがあったことなどにより取崩額が</a:t>
          </a:r>
          <a:r>
            <a:rPr kumimoji="1" lang="en-US" altLang="ja-JP" sz="1100">
              <a:solidFill>
                <a:schemeClr val="dk1"/>
              </a:solidFill>
              <a:effectLst/>
              <a:latin typeface="+mn-lt"/>
              <a:ea typeface="+mn-ea"/>
              <a:cs typeface="+mn-cs"/>
            </a:rPr>
            <a:t>100,558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96,517</a:t>
          </a:r>
          <a:r>
            <a:rPr kumimoji="1" lang="ja-JP" altLang="ja-JP" sz="1100">
              <a:solidFill>
                <a:schemeClr val="dk1"/>
              </a:solidFill>
              <a:effectLst/>
              <a:latin typeface="+mn-lt"/>
              <a:ea typeface="+mn-ea"/>
              <a:cs typeface="+mn-cs"/>
            </a:rPr>
            <a:t>千円減）だったが、歳計剰余金処分による積立額を</a:t>
          </a:r>
          <a:r>
            <a:rPr kumimoji="1" lang="en-US" altLang="ja-JP" sz="1100">
              <a:solidFill>
                <a:schemeClr val="dk1"/>
              </a:solidFill>
              <a:effectLst/>
              <a:latin typeface="+mn-lt"/>
              <a:ea typeface="+mn-ea"/>
              <a:cs typeface="+mn-cs"/>
            </a:rPr>
            <a:t>200,000</a:t>
          </a:r>
          <a:r>
            <a:rPr kumimoji="1" lang="ja-JP" altLang="ja-JP" sz="1100">
              <a:solidFill>
                <a:schemeClr val="dk1"/>
              </a:solidFill>
              <a:effectLst/>
              <a:latin typeface="+mn-lt"/>
              <a:ea typeface="+mn-ea"/>
              <a:cs typeface="+mn-cs"/>
            </a:rPr>
            <a:t>千円行ったため、年度末残高は前年度と比較すると</a:t>
          </a:r>
          <a:r>
            <a:rPr kumimoji="1" lang="en-US" altLang="ja-JP" sz="1100">
              <a:solidFill>
                <a:schemeClr val="dk1"/>
              </a:solidFill>
              <a:effectLst/>
              <a:latin typeface="+mn-lt"/>
              <a:ea typeface="+mn-ea"/>
              <a:cs typeface="+mn-cs"/>
            </a:rPr>
            <a:t>99,775</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年度は、人件費や扶助費の伸びなどにより取崩額が</a:t>
          </a:r>
          <a:r>
            <a:rPr kumimoji="1" lang="en-US" altLang="ja-JP" sz="1100">
              <a:solidFill>
                <a:schemeClr val="dk1"/>
              </a:solidFill>
              <a:effectLst/>
              <a:latin typeface="+mn-lt"/>
              <a:ea typeface="+mn-ea"/>
              <a:cs typeface="+mn-cs"/>
            </a:rPr>
            <a:t>160,048</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59,490</a:t>
          </a:r>
          <a:r>
            <a:rPr kumimoji="1" lang="ja-JP" altLang="ja-JP" sz="1100">
              <a:solidFill>
                <a:schemeClr val="dk1"/>
              </a:solidFill>
              <a:effectLst/>
              <a:latin typeface="+mn-lt"/>
              <a:ea typeface="+mn-ea"/>
              <a:cs typeface="+mn-cs"/>
            </a:rPr>
            <a:t>千円増）だったが、歳計剰余金処分による積立額を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千円行っており、年度末残高は前年度と比較すると、取り崩し額とほぼ同額の</a:t>
          </a:r>
          <a:r>
            <a:rPr kumimoji="1" lang="en-US" altLang="ja-JP" sz="1100">
              <a:solidFill>
                <a:schemeClr val="dk1"/>
              </a:solidFill>
              <a:effectLst/>
              <a:latin typeface="+mn-lt"/>
              <a:ea typeface="+mn-ea"/>
              <a:cs typeface="+mn-cs"/>
            </a:rPr>
            <a:t>165,884</a:t>
          </a:r>
          <a:r>
            <a:rPr kumimoji="1" lang="ja-JP" altLang="ja-JP" sz="1100">
              <a:solidFill>
                <a:schemeClr val="dk1"/>
              </a:solidFill>
              <a:effectLst/>
              <a:latin typeface="+mn-lt"/>
              <a:ea typeface="+mn-ea"/>
              <a:cs typeface="+mn-cs"/>
            </a:rPr>
            <a:t>千円増加した。令和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年度は、公債費の伸びなどにより取崩額が</a:t>
          </a:r>
          <a:r>
            <a:rPr kumimoji="1" lang="en-US" altLang="ja-JP" sz="1100">
              <a:solidFill>
                <a:schemeClr val="dk1"/>
              </a:solidFill>
              <a:effectLst/>
              <a:latin typeface="+mn-lt"/>
              <a:ea typeface="+mn-ea"/>
              <a:cs typeface="+mn-cs"/>
            </a:rPr>
            <a:t>426,106</a:t>
          </a:r>
          <a:r>
            <a:rPr kumimoji="1" lang="ja-JP" altLang="ja-JP" sz="1100">
              <a:solidFill>
                <a:schemeClr val="dk1"/>
              </a:solidFill>
              <a:effectLst/>
              <a:latin typeface="+mn-lt"/>
              <a:ea typeface="+mn-ea"/>
              <a:cs typeface="+mn-cs"/>
            </a:rPr>
            <a:t>千円（前年度比</a:t>
          </a:r>
          <a:r>
            <a:rPr kumimoji="1" lang="en-US" altLang="ja-JP" sz="1100">
              <a:solidFill>
                <a:schemeClr val="dk1"/>
              </a:solidFill>
              <a:effectLst/>
              <a:latin typeface="+mn-lt"/>
              <a:ea typeface="+mn-ea"/>
              <a:cs typeface="+mn-cs"/>
            </a:rPr>
            <a:t>266,058</a:t>
          </a:r>
          <a:r>
            <a:rPr kumimoji="1" lang="ja-JP" altLang="ja-JP" sz="1100">
              <a:solidFill>
                <a:schemeClr val="dk1"/>
              </a:solidFill>
              <a:effectLst/>
              <a:latin typeface="+mn-lt"/>
              <a:ea typeface="+mn-ea"/>
              <a:cs typeface="+mn-cs"/>
            </a:rPr>
            <a:t>千円）だったが、歳計剰余金処分による積立額を</a:t>
          </a:r>
          <a:r>
            <a:rPr kumimoji="1" lang="en-US" altLang="ja-JP" sz="1100">
              <a:solidFill>
                <a:schemeClr val="dk1"/>
              </a:solidFill>
              <a:effectLst/>
              <a:latin typeface="+mn-lt"/>
              <a:ea typeface="+mn-ea"/>
              <a:cs typeface="+mn-cs"/>
            </a:rPr>
            <a:t>550,000</a:t>
          </a:r>
          <a:r>
            <a:rPr kumimoji="1" lang="ja-JP" altLang="ja-JP" sz="1100">
              <a:solidFill>
                <a:schemeClr val="dk1"/>
              </a:solidFill>
              <a:effectLst/>
              <a:latin typeface="+mn-lt"/>
              <a:ea typeface="+mn-ea"/>
              <a:cs typeface="+mn-cs"/>
            </a:rPr>
            <a:t>千円行っており、年度末残高は前年度と比較すると</a:t>
          </a:r>
          <a:r>
            <a:rPr kumimoji="1" lang="en-US" altLang="ja-JP" sz="1100">
              <a:solidFill>
                <a:schemeClr val="dk1"/>
              </a:solidFill>
              <a:effectLst/>
              <a:latin typeface="+mn-lt"/>
              <a:ea typeface="+mn-ea"/>
              <a:cs typeface="+mn-cs"/>
            </a:rPr>
            <a:t>123,998</a:t>
          </a:r>
          <a:r>
            <a:rPr kumimoji="1" lang="ja-JP" altLang="ja-JP" sz="1100">
              <a:solidFill>
                <a:schemeClr val="dk1"/>
              </a:solidFill>
              <a:effectLst/>
              <a:latin typeface="+mn-lt"/>
              <a:ea typeface="+mn-ea"/>
              <a:cs typeface="+mn-cs"/>
            </a:rPr>
            <a:t>千円増加した。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将来的には、人件費の増や公営住宅建設事業又は震災関連事業に係る公債費の本格償還が開始に伴う公債費の増により、残高の減額が見込まれるが、総額として、標準財政規模の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％程度及び熊本地震などの大規模災害に対応できるだけの規模を確保するよう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令和元年度は、災害廃棄物処理事業に係る災害廃棄物処理基金交付金を財源として</a:t>
          </a:r>
          <a:r>
            <a:rPr kumimoji="1" lang="en-US" altLang="ja-JP" sz="1100">
              <a:solidFill>
                <a:schemeClr val="dk1"/>
              </a:solidFill>
              <a:effectLst/>
              <a:latin typeface="+mn-lt"/>
              <a:ea typeface="+mn-ea"/>
              <a:cs typeface="+mn-cs"/>
            </a:rPr>
            <a:t>102,988</a:t>
          </a:r>
          <a:r>
            <a:rPr kumimoji="1" lang="ja-JP" altLang="ja-JP" sz="1100">
              <a:solidFill>
                <a:schemeClr val="dk1"/>
              </a:solidFill>
              <a:effectLst/>
              <a:latin typeface="+mn-lt"/>
              <a:ea typeface="+mn-ea"/>
              <a:cs typeface="+mn-cs"/>
            </a:rPr>
            <a:t>千円、自治公民館復旧事業に係る平成２８年熊本地震復興基金交付金を財源として</a:t>
          </a:r>
          <a:r>
            <a:rPr kumimoji="1" lang="en-US" altLang="ja-JP" sz="1100">
              <a:solidFill>
                <a:schemeClr val="dk1"/>
              </a:solidFill>
              <a:effectLst/>
              <a:latin typeface="+mn-lt"/>
              <a:ea typeface="+mn-ea"/>
              <a:cs typeface="+mn-cs"/>
            </a:rPr>
            <a:t>4,692</a:t>
          </a:r>
          <a:r>
            <a:rPr kumimoji="1" lang="ja-JP" altLang="ja-JP" sz="1100">
              <a:solidFill>
                <a:schemeClr val="dk1"/>
              </a:solidFill>
              <a:effectLst/>
              <a:latin typeface="+mn-lt"/>
              <a:ea typeface="+mn-ea"/>
              <a:cs typeface="+mn-cs"/>
            </a:rPr>
            <a:t>千円を積み立てるなどにより</a:t>
          </a:r>
          <a:r>
            <a:rPr kumimoji="1" lang="en-US" altLang="ja-JP" sz="1100">
              <a:solidFill>
                <a:schemeClr val="dk1"/>
              </a:solidFill>
              <a:effectLst/>
              <a:latin typeface="+mn-lt"/>
              <a:ea typeface="+mn-ea"/>
              <a:cs typeface="+mn-cs"/>
            </a:rPr>
            <a:t>107,721</a:t>
          </a:r>
          <a:r>
            <a:rPr kumimoji="1" lang="ja-JP" altLang="ja-JP" sz="1100">
              <a:solidFill>
                <a:schemeClr val="dk1"/>
              </a:solidFill>
              <a:effectLst/>
              <a:latin typeface="+mn-lt"/>
              <a:ea typeface="+mn-ea"/>
              <a:cs typeface="+mn-cs"/>
            </a:rPr>
            <a:t>千円積立を行った。令和２年度は、令和元年度に積立てたうち、災害対策債及び自治公民館の単独災害復旧事業債の償還金に充当するため</a:t>
          </a:r>
          <a:r>
            <a:rPr kumimoji="1" lang="en-US" altLang="ja-JP" sz="1100">
              <a:solidFill>
                <a:schemeClr val="dk1"/>
              </a:solidFill>
              <a:effectLst/>
              <a:latin typeface="+mn-lt"/>
              <a:ea typeface="+mn-ea"/>
              <a:cs typeface="+mn-cs"/>
            </a:rPr>
            <a:t>6,495</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百万円減少した。令和３年度も前年度と同様に、災害対策（</a:t>
          </a:r>
          <a:r>
            <a:rPr kumimoji="1" lang="en-US" altLang="ja-JP" sz="1100">
              <a:solidFill>
                <a:schemeClr val="dk1"/>
              </a:solidFill>
              <a:effectLst/>
              <a:latin typeface="+mn-lt"/>
              <a:ea typeface="+mn-ea"/>
              <a:cs typeface="+mn-cs"/>
            </a:rPr>
            <a:t>8,519</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1,167</a:t>
          </a:r>
          <a:r>
            <a:rPr kumimoji="1" lang="ja-JP" altLang="ja-JP" sz="1100">
              <a:solidFill>
                <a:schemeClr val="dk1"/>
              </a:solidFill>
              <a:effectLst/>
              <a:latin typeface="+mn-lt"/>
              <a:ea typeface="+mn-ea"/>
              <a:cs typeface="+mn-cs"/>
            </a:rPr>
            <a:t>千円）に充当するため</a:t>
          </a:r>
          <a:r>
            <a:rPr kumimoji="1" lang="en-US" altLang="ja-JP" sz="1100">
              <a:solidFill>
                <a:schemeClr val="dk1"/>
              </a:solidFill>
              <a:effectLst/>
              <a:latin typeface="+mn-lt"/>
              <a:ea typeface="+mn-ea"/>
              <a:cs typeface="+mn-cs"/>
            </a:rPr>
            <a:t>9,686</a:t>
          </a:r>
          <a:r>
            <a:rPr kumimoji="1" lang="ja-JP" altLang="ja-JP" sz="1100">
              <a:solidFill>
                <a:schemeClr val="dk1"/>
              </a:solidFill>
              <a:effectLst/>
              <a:latin typeface="+mn-lt"/>
              <a:ea typeface="+mn-ea"/>
              <a:cs typeface="+mn-cs"/>
            </a:rPr>
            <a:t>千円取り崩したことにより約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百万円減少した。令和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年度も前年度と同様に、災害対策（</a:t>
          </a:r>
          <a:r>
            <a:rPr kumimoji="1" lang="en-US" altLang="ja-JP" sz="1100">
              <a:solidFill>
                <a:schemeClr val="dk1"/>
              </a:solidFill>
              <a:effectLst/>
              <a:latin typeface="+mn-lt"/>
              <a:ea typeface="+mn-ea"/>
              <a:cs typeface="+mn-cs"/>
            </a:rPr>
            <a:t>8,552</a:t>
          </a:r>
          <a:r>
            <a:rPr kumimoji="1" lang="ja-JP" altLang="ja-JP" sz="1100">
              <a:solidFill>
                <a:schemeClr val="dk1"/>
              </a:solidFill>
              <a:effectLst/>
              <a:latin typeface="+mn-lt"/>
              <a:ea typeface="+mn-ea"/>
              <a:cs typeface="+mn-cs"/>
            </a:rPr>
            <a:t>千円）及び自治公民館の単独災害復旧事業債（</a:t>
          </a:r>
          <a:r>
            <a:rPr kumimoji="1" lang="en-US" altLang="ja-JP" sz="1100">
              <a:solidFill>
                <a:schemeClr val="dk1"/>
              </a:solidFill>
              <a:effectLst/>
              <a:latin typeface="+mn-lt"/>
              <a:ea typeface="+mn-ea"/>
              <a:cs typeface="+mn-cs"/>
            </a:rPr>
            <a:t>1,178</a:t>
          </a:r>
          <a:r>
            <a:rPr kumimoji="1" lang="ja-JP" altLang="ja-JP" sz="1100">
              <a:solidFill>
                <a:schemeClr val="dk1"/>
              </a:solidFill>
              <a:effectLst/>
              <a:latin typeface="+mn-lt"/>
              <a:ea typeface="+mn-ea"/>
              <a:cs typeface="+mn-cs"/>
            </a:rPr>
            <a:t>円）に充当するため取り崩した（</a:t>
          </a:r>
          <a:r>
            <a:rPr kumimoji="1" lang="en-US" altLang="ja-JP" sz="1100">
              <a:solidFill>
                <a:schemeClr val="dk1"/>
              </a:solidFill>
              <a:effectLst/>
              <a:latin typeface="+mn-lt"/>
              <a:ea typeface="+mn-ea"/>
              <a:cs typeface="+mn-cs"/>
            </a:rPr>
            <a:t>9,730</a:t>
          </a:r>
          <a:r>
            <a:rPr kumimoji="1" lang="ja-JP" altLang="ja-JP" sz="1100">
              <a:solidFill>
                <a:schemeClr val="dk1"/>
              </a:solidFill>
              <a:effectLst/>
              <a:latin typeface="+mn-lt"/>
              <a:ea typeface="+mn-ea"/>
              <a:cs typeface="+mn-cs"/>
            </a:rPr>
            <a:t>千円）が、公営住宅建設事業債及び単独災害復旧事業債の償還について、将来の負担軽減及び平準化を目的とし積立て（</a:t>
          </a:r>
          <a:r>
            <a:rPr kumimoji="1" lang="en-US" altLang="ja-JP" sz="1100">
              <a:solidFill>
                <a:schemeClr val="dk1"/>
              </a:solidFill>
              <a:effectLst/>
              <a:latin typeface="+mn-lt"/>
              <a:ea typeface="+mn-ea"/>
              <a:cs typeface="+mn-cs"/>
            </a:rPr>
            <a:t>306,000</a:t>
          </a:r>
          <a:r>
            <a:rPr kumimoji="1" lang="ja-JP" altLang="ja-JP" sz="1100">
              <a:solidFill>
                <a:schemeClr val="dk1"/>
              </a:solidFill>
              <a:effectLst/>
              <a:latin typeface="+mn-lt"/>
              <a:ea typeface="+mn-ea"/>
              <a:cs typeface="+mn-cs"/>
            </a:rPr>
            <a:t>千円）を実施したことにより、</a:t>
          </a:r>
          <a:r>
            <a:rPr kumimoji="1" lang="en-US" altLang="ja-JP" sz="1100">
              <a:solidFill>
                <a:schemeClr val="dk1"/>
              </a:solidFill>
              <a:effectLst/>
              <a:latin typeface="+mn-lt"/>
              <a:ea typeface="+mn-ea"/>
              <a:cs typeface="+mn-cs"/>
            </a:rPr>
            <a:t>296,278</a:t>
          </a:r>
          <a:r>
            <a:rPr kumimoji="1" lang="ja-JP" altLang="ja-JP" sz="1100">
              <a:solidFill>
                <a:schemeClr val="dk1"/>
              </a:solidFill>
              <a:effectLst/>
              <a:latin typeface="+mn-lt"/>
              <a:ea typeface="+mn-ea"/>
              <a:cs typeface="+mn-cs"/>
            </a:rPr>
            <a:t>千円増加した。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令和４年度と同様に、公営住宅建設事業債の将来負担軽減等を目的として積立てを行うほか、令和２年度及び令和３年度と同じ内容（災害対策債及び自治公民館の単独災害復旧事業債の償還金）により計画的に取り崩す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町内に中心となる産業がないため財政基盤が弱く、類似団体平均を大きく下回っている。令和４年度は、公営住宅建設事業債（Ｈ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借入）の本格償還開始による元金償還額増（</a:t>
          </a:r>
          <a:r>
            <a:rPr kumimoji="1" lang="en-US" altLang="ja-JP" sz="1100">
              <a:solidFill>
                <a:schemeClr val="dk1"/>
              </a:solidFill>
              <a:effectLst/>
              <a:latin typeface="+mn-lt"/>
              <a:ea typeface="+mn-ea"/>
              <a:cs typeface="+mn-cs"/>
            </a:rPr>
            <a:t>32,703</a:t>
          </a:r>
          <a:r>
            <a:rPr kumimoji="1" lang="ja-JP" altLang="ja-JP" sz="1100">
              <a:solidFill>
                <a:schemeClr val="dk1"/>
              </a:solidFill>
              <a:effectLst/>
              <a:latin typeface="+mn-lt"/>
              <a:ea typeface="+mn-ea"/>
              <a:cs typeface="+mn-cs"/>
            </a:rPr>
            <a:t>千円）、災害復旧事業債（Ｒ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借入）の本格償還開始による元金償還金増（</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千円）により、基準財政需要額が前年度と比べ</a:t>
          </a:r>
          <a:r>
            <a:rPr kumimoji="1" lang="en-US" altLang="ja-JP" sz="1100">
              <a:solidFill>
                <a:schemeClr val="dk1"/>
              </a:solidFill>
              <a:effectLst/>
              <a:latin typeface="+mn-lt"/>
              <a:ea typeface="+mn-ea"/>
              <a:cs typeface="+mn-cs"/>
            </a:rPr>
            <a:t>109,317</a:t>
          </a:r>
          <a:r>
            <a:rPr kumimoji="1" lang="ja-JP" altLang="ja-JP" sz="1100">
              <a:solidFill>
                <a:schemeClr val="dk1"/>
              </a:solidFill>
              <a:effectLst/>
              <a:latin typeface="+mn-lt"/>
              <a:ea typeface="+mn-ea"/>
              <a:cs typeface="+mn-cs"/>
            </a:rPr>
            <a:t>千円増加した。今後も、償還額は同規模を継続し、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118231</xdr:rowOff>
    </xdr:to>
    <xdr:cxnSp macro="">
      <xdr:nvCxnSpPr>
        <xdr:cNvPr id="76" name="直線コネクタ 75"/>
        <xdr:cNvCxnSpPr/>
      </xdr:nvCxnSpPr>
      <xdr:spPr>
        <a:xfrm flipV="1">
          <a:off x="2336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町内に中心となる産業がないため財政基盤が弱く、類似団体平均を大きく下回っている。令和４年度は、公営住宅建設事業債（Ｈ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借入）の本格償還開始による元金償還額増（</a:t>
          </a:r>
          <a:r>
            <a:rPr kumimoji="1" lang="en-US" altLang="ja-JP" sz="1100">
              <a:solidFill>
                <a:schemeClr val="dk1"/>
              </a:solidFill>
              <a:effectLst/>
              <a:latin typeface="+mn-lt"/>
              <a:ea typeface="+mn-ea"/>
              <a:cs typeface="+mn-cs"/>
            </a:rPr>
            <a:t>32,703</a:t>
          </a:r>
          <a:r>
            <a:rPr kumimoji="1" lang="ja-JP" altLang="ja-JP" sz="1100">
              <a:solidFill>
                <a:schemeClr val="dk1"/>
              </a:solidFill>
              <a:effectLst/>
              <a:latin typeface="+mn-lt"/>
              <a:ea typeface="+mn-ea"/>
              <a:cs typeface="+mn-cs"/>
            </a:rPr>
            <a:t>千円）、災害復旧事業債（Ｒ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借入）の本格償還開始による元金償還金増（</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千円）により、基準財政需要額が前年度と比べ</a:t>
          </a:r>
          <a:r>
            <a:rPr kumimoji="1" lang="en-US" altLang="ja-JP" sz="1100">
              <a:solidFill>
                <a:schemeClr val="dk1"/>
              </a:solidFill>
              <a:effectLst/>
              <a:latin typeface="+mn-lt"/>
              <a:ea typeface="+mn-ea"/>
              <a:cs typeface="+mn-cs"/>
            </a:rPr>
            <a:t>109,317</a:t>
          </a:r>
          <a:r>
            <a:rPr kumimoji="1" lang="ja-JP" altLang="ja-JP" sz="1100">
              <a:solidFill>
                <a:schemeClr val="dk1"/>
              </a:solidFill>
              <a:effectLst/>
              <a:latin typeface="+mn-lt"/>
              <a:ea typeface="+mn-ea"/>
              <a:cs typeface="+mn-cs"/>
            </a:rPr>
            <a:t>千円増加した。今後も、償還額は同規模を継続し、大幅な増収は見込めないため、行財政改革による経費削減を引き続き実施するとともに、税収の徴収率強化（対前年度比プラス目標）の取組みを行い収入の確保に努め、財政基盤の強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98213</xdr:rowOff>
    </xdr:to>
    <xdr:cxnSp macro="">
      <xdr:nvCxnSpPr>
        <xdr:cNvPr id="133" name="直線コネクタ 132"/>
        <xdr:cNvCxnSpPr/>
      </xdr:nvCxnSpPr>
      <xdr:spPr>
        <a:xfrm>
          <a:off x="4114800" y="10799021"/>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64</xdr:row>
      <xdr:rowOff>59479</xdr:rowOff>
    </xdr:to>
    <xdr:cxnSp macro="">
      <xdr:nvCxnSpPr>
        <xdr:cNvPr id="136" name="直線コネクタ 135"/>
        <xdr:cNvCxnSpPr/>
      </xdr:nvCxnSpPr>
      <xdr:spPr>
        <a:xfrm flipV="1">
          <a:off x="3225800" y="10799021"/>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64</xdr:row>
      <xdr:rowOff>147955</xdr:rowOff>
    </xdr:to>
    <xdr:cxnSp macro="">
      <xdr:nvCxnSpPr>
        <xdr:cNvPr id="139" name="直線コネクタ 138"/>
        <xdr:cNvCxnSpPr/>
      </xdr:nvCxnSpPr>
      <xdr:spPr>
        <a:xfrm flipV="1">
          <a:off x="2336800" y="11032279"/>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64</xdr:row>
      <xdr:rowOff>147955</xdr:rowOff>
    </xdr:to>
    <xdr:cxnSp macro="">
      <xdr:nvCxnSpPr>
        <xdr:cNvPr id="142" name="直線コネクタ 141"/>
        <xdr:cNvCxnSpPr/>
      </xdr:nvCxnSpPr>
      <xdr:spPr>
        <a:xfrm>
          <a:off x="1447800" y="11120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63940</xdr:rowOff>
    </xdr:from>
    <xdr:ext cx="762000" cy="259045"/>
    <xdr:sp macro="" textlink="">
      <xdr:nvSpPr>
        <xdr:cNvPr id="153" name="財政構造の弾力性該当値テキスト"/>
        <xdr:cNvSpPr txBox="1"/>
      </xdr:nvSpPr>
      <xdr:spPr>
        <a:xfrm>
          <a:off x="50419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4" name="楕円 153"/>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5" name="テキスト ボックス 154"/>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6" name="楕円 155"/>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57" name="テキスト ボックス 156"/>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8" name="楕円 157"/>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59" name="テキスト ボックス 158"/>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60" name="楕円 159"/>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37482</xdr:rowOff>
    </xdr:from>
    <xdr:ext cx="762000" cy="259045"/>
    <xdr:sp macro="" textlink="">
      <xdr:nvSpPr>
        <xdr:cNvPr id="161" name="テキスト ボックス 160"/>
        <xdr:cNvSpPr txBox="1"/>
      </xdr:nvSpPr>
      <xdr:spPr>
        <a:xfrm>
          <a:off x="1066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35,457</a:t>
          </a:r>
          <a:r>
            <a:rPr kumimoji="1" lang="ja-JP" altLang="ja-JP" sz="1100">
              <a:solidFill>
                <a:schemeClr val="dk1"/>
              </a:solidFill>
              <a:effectLst/>
              <a:latin typeface="+mn-lt"/>
              <a:ea typeface="+mn-ea"/>
              <a:cs typeface="+mn-cs"/>
            </a:rPr>
            <a:t>円上回り、前年度からは</a:t>
          </a:r>
          <a:r>
            <a:rPr kumimoji="1" lang="en-US" altLang="ja-JP" sz="1100">
              <a:solidFill>
                <a:schemeClr val="dk1"/>
              </a:solidFill>
              <a:effectLst/>
              <a:latin typeface="+mn-lt"/>
              <a:ea typeface="+mn-ea"/>
              <a:cs typeface="+mn-cs"/>
            </a:rPr>
            <a:t>46,008</a:t>
          </a:r>
          <a:r>
            <a:rPr kumimoji="1" lang="ja-JP" altLang="ja-JP" sz="1100">
              <a:solidFill>
                <a:schemeClr val="dk1"/>
              </a:solidFill>
              <a:effectLst/>
              <a:latin typeface="+mn-lt"/>
              <a:ea typeface="+mn-ea"/>
              <a:cs typeface="+mn-cs"/>
            </a:rPr>
            <a:t>円増加した。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前年度から増加した主な要因としては、物件費については、ふるさと納税の増（</a:t>
          </a:r>
          <a:r>
            <a:rPr kumimoji="1" lang="en-US" altLang="ja-JP" sz="1100">
              <a:solidFill>
                <a:schemeClr val="dk1"/>
              </a:solidFill>
              <a:effectLst/>
              <a:latin typeface="+mn-lt"/>
              <a:ea typeface="+mn-ea"/>
              <a:cs typeface="+mn-cs"/>
            </a:rPr>
            <a:t>867,731</a:t>
          </a:r>
          <a:r>
            <a:rPr kumimoji="1" lang="ja-JP" altLang="ja-JP" sz="1100">
              <a:solidFill>
                <a:schemeClr val="dk1"/>
              </a:solidFill>
              <a:effectLst/>
              <a:latin typeface="+mn-lt"/>
              <a:ea typeface="+mn-ea"/>
              <a:cs typeface="+mn-cs"/>
            </a:rPr>
            <a:t>千円）に伴う返礼品代の増（</a:t>
          </a:r>
          <a:r>
            <a:rPr kumimoji="1" lang="en-US" altLang="ja-JP" sz="1100">
              <a:solidFill>
                <a:schemeClr val="dk1"/>
              </a:solidFill>
              <a:effectLst/>
              <a:latin typeface="+mn-lt"/>
              <a:ea typeface="+mn-ea"/>
              <a:cs typeface="+mn-cs"/>
            </a:rPr>
            <a:t>327,882</a:t>
          </a:r>
          <a:r>
            <a:rPr kumimoji="1" lang="ja-JP" altLang="ja-JP" sz="1100">
              <a:solidFill>
                <a:schemeClr val="dk1"/>
              </a:solidFill>
              <a:effectLst/>
              <a:latin typeface="+mn-lt"/>
              <a:ea typeface="+mn-ea"/>
              <a:cs typeface="+mn-cs"/>
            </a:rPr>
            <a:t>千円）や人件費については、退職手当組合負担金の負担率の変更に伴う増（</a:t>
          </a:r>
          <a:r>
            <a:rPr kumimoji="1" lang="en-US" altLang="ja-JP" sz="1100">
              <a:solidFill>
                <a:schemeClr val="dk1"/>
              </a:solidFill>
              <a:effectLst/>
              <a:latin typeface="+mn-lt"/>
              <a:ea typeface="+mn-ea"/>
              <a:cs typeface="+mn-cs"/>
            </a:rPr>
            <a:t>9,844</a:t>
          </a:r>
          <a:r>
            <a:rPr kumimoji="1" lang="ja-JP" altLang="ja-JP" sz="1100">
              <a:solidFill>
                <a:schemeClr val="dk1"/>
              </a:solidFill>
              <a:effectLst/>
              <a:latin typeface="+mn-lt"/>
              <a:ea typeface="+mn-ea"/>
              <a:cs typeface="+mn-cs"/>
            </a:rPr>
            <a:t>千円）などによるものである。今後も、会計年度任用職員の定期昇給などによる人件費の増加が見込まれることから、引き続き、行財政改革の更なる推進により物件費の抑制に努める。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44258</xdr:rowOff>
    </xdr:from>
    <xdr:to>
      <xdr:col>23</xdr:col>
      <xdr:colOff>133350</xdr:colOff>
      <xdr:row>83</xdr:row>
      <xdr:rowOff>31404</xdr:rowOff>
    </xdr:to>
    <xdr:cxnSp macro="">
      <xdr:nvCxnSpPr>
        <xdr:cNvPr id="198" name="直線コネクタ 197"/>
        <xdr:cNvCxnSpPr/>
      </xdr:nvCxnSpPr>
      <xdr:spPr>
        <a:xfrm>
          <a:off x="4114800" y="14103158"/>
          <a:ext cx="838200" cy="15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120242</xdr:rowOff>
    </xdr:from>
    <xdr:to>
      <xdr:col>19</xdr:col>
      <xdr:colOff>133350</xdr:colOff>
      <xdr:row>82</xdr:row>
      <xdr:rowOff>44258</xdr:rowOff>
    </xdr:to>
    <xdr:cxnSp macro="">
      <xdr:nvCxnSpPr>
        <xdr:cNvPr id="201" name="直線コネクタ 200"/>
        <xdr:cNvCxnSpPr/>
      </xdr:nvCxnSpPr>
      <xdr:spPr>
        <a:xfrm>
          <a:off x="3225800" y="14007692"/>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32196</xdr:rowOff>
    </xdr:from>
    <xdr:to>
      <xdr:col>15</xdr:col>
      <xdr:colOff>82550</xdr:colOff>
      <xdr:row>81</xdr:row>
      <xdr:rowOff>120242</xdr:rowOff>
    </xdr:to>
    <xdr:cxnSp macro="">
      <xdr:nvCxnSpPr>
        <xdr:cNvPr id="204" name="直線コネクタ 203"/>
        <xdr:cNvCxnSpPr/>
      </xdr:nvCxnSpPr>
      <xdr:spPr>
        <a:xfrm>
          <a:off x="2336800" y="13919646"/>
          <a:ext cx="889000" cy="8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14860</xdr:rowOff>
    </xdr:from>
    <xdr:to>
      <xdr:col>11</xdr:col>
      <xdr:colOff>31750</xdr:colOff>
      <xdr:row>81</xdr:row>
      <xdr:rowOff>32196</xdr:rowOff>
    </xdr:to>
    <xdr:cxnSp macro="">
      <xdr:nvCxnSpPr>
        <xdr:cNvPr id="207" name="直線コネクタ 206"/>
        <xdr:cNvCxnSpPr/>
      </xdr:nvCxnSpPr>
      <xdr:spPr>
        <a:xfrm>
          <a:off x="1447800" y="1390231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152054</xdr:rowOff>
    </xdr:from>
    <xdr:to>
      <xdr:col>23</xdr:col>
      <xdr:colOff>184150</xdr:colOff>
      <xdr:row>83</xdr:row>
      <xdr:rowOff>82204</xdr:rowOff>
    </xdr:to>
    <xdr:sp macro="" textlink="">
      <xdr:nvSpPr>
        <xdr:cNvPr id="217" name="楕円 216"/>
        <xdr:cNvSpPr/>
      </xdr:nvSpPr>
      <xdr:spPr>
        <a:xfrm>
          <a:off x="4902200" y="142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124131</xdr:rowOff>
    </xdr:from>
    <xdr:ext cx="762000" cy="259045"/>
    <xdr:sp macro="" textlink="">
      <xdr:nvSpPr>
        <xdr:cNvPr id="218" name="人件費・物件費等の状況該当値テキスト"/>
        <xdr:cNvSpPr txBox="1"/>
      </xdr:nvSpPr>
      <xdr:spPr>
        <a:xfrm>
          <a:off x="5041900" y="1418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164908</xdr:rowOff>
    </xdr:from>
    <xdr:to>
      <xdr:col>19</xdr:col>
      <xdr:colOff>184150</xdr:colOff>
      <xdr:row>82</xdr:row>
      <xdr:rowOff>95058</xdr:rowOff>
    </xdr:to>
    <xdr:sp macro="" textlink="">
      <xdr:nvSpPr>
        <xdr:cNvPr id="219" name="楕円 218"/>
        <xdr:cNvSpPr/>
      </xdr:nvSpPr>
      <xdr:spPr>
        <a:xfrm>
          <a:off x="4064000" y="140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79835</xdr:rowOff>
    </xdr:from>
    <xdr:ext cx="736600" cy="259045"/>
    <xdr:sp macro="" textlink="">
      <xdr:nvSpPr>
        <xdr:cNvPr id="220" name="テキスト ボックス 219"/>
        <xdr:cNvSpPr txBox="1"/>
      </xdr:nvSpPr>
      <xdr:spPr>
        <a:xfrm>
          <a:off x="3733800" y="1413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69442</xdr:rowOff>
    </xdr:from>
    <xdr:to>
      <xdr:col>15</xdr:col>
      <xdr:colOff>133350</xdr:colOff>
      <xdr:row>81</xdr:row>
      <xdr:rowOff>171042</xdr:rowOff>
    </xdr:to>
    <xdr:sp macro="" textlink="">
      <xdr:nvSpPr>
        <xdr:cNvPr id="221" name="楕円 220"/>
        <xdr:cNvSpPr/>
      </xdr:nvSpPr>
      <xdr:spPr>
        <a:xfrm>
          <a:off x="3175000" y="139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9769</xdr:rowOff>
    </xdr:from>
    <xdr:ext cx="762000" cy="259045"/>
    <xdr:sp macro="" textlink="">
      <xdr:nvSpPr>
        <xdr:cNvPr id="222" name="テキスト ボックス 221"/>
        <xdr:cNvSpPr txBox="1"/>
      </xdr:nvSpPr>
      <xdr:spPr>
        <a:xfrm>
          <a:off x="2844800" y="137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152846</xdr:rowOff>
    </xdr:from>
    <xdr:to>
      <xdr:col>11</xdr:col>
      <xdr:colOff>82550</xdr:colOff>
      <xdr:row>81</xdr:row>
      <xdr:rowOff>82996</xdr:rowOff>
    </xdr:to>
    <xdr:sp macro="" textlink="">
      <xdr:nvSpPr>
        <xdr:cNvPr id="223" name="楕円 222"/>
        <xdr:cNvSpPr/>
      </xdr:nvSpPr>
      <xdr:spPr>
        <a:xfrm>
          <a:off x="2286000" y="13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93173</xdr:rowOff>
    </xdr:from>
    <xdr:ext cx="762000" cy="259045"/>
    <xdr:sp macro="" textlink="">
      <xdr:nvSpPr>
        <xdr:cNvPr id="224" name="テキスト ボックス 223"/>
        <xdr:cNvSpPr txBox="1"/>
      </xdr:nvSpPr>
      <xdr:spPr>
        <a:xfrm>
          <a:off x="1955800" y="1363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135510</xdr:rowOff>
    </xdr:from>
    <xdr:to>
      <xdr:col>7</xdr:col>
      <xdr:colOff>31750</xdr:colOff>
      <xdr:row>81</xdr:row>
      <xdr:rowOff>65660</xdr:rowOff>
    </xdr:to>
    <xdr:sp macro="" textlink="">
      <xdr:nvSpPr>
        <xdr:cNvPr id="225" name="楕円 224"/>
        <xdr:cNvSpPr/>
      </xdr:nvSpPr>
      <xdr:spPr>
        <a:xfrm>
          <a:off x="1397000" y="13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75837</xdr:rowOff>
    </xdr:from>
    <xdr:ext cx="762000" cy="259045"/>
    <xdr:sp macro="" textlink="">
      <xdr:nvSpPr>
        <xdr:cNvPr id="226" name="テキスト ボックス 225"/>
        <xdr:cNvSpPr txBox="1"/>
      </xdr:nvSpPr>
      <xdr:spPr>
        <a:xfrm>
          <a:off x="1066800" y="1362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ポイント低く、本町において前年度と比較すると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ポイント増加し、徐々に類似団体に近づいてきている。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職員構成において、任期付職員及び民間企業職務経験採用職員の占める割合が大きいため類似団体と比較すると依然として低い水準にある。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127705</xdr:rowOff>
    </xdr:from>
    <xdr:to>
      <xdr:col>81</xdr:col>
      <xdr:colOff>44450</xdr:colOff>
      <xdr:row>82</xdr:row>
      <xdr:rowOff>9878</xdr:rowOff>
    </xdr:to>
    <xdr:cxnSp macro="">
      <xdr:nvCxnSpPr>
        <xdr:cNvPr id="260" name="直線コネクタ 259"/>
        <xdr:cNvCxnSpPr/>
      </xdr:nvCxnSpPr>
      <xdr:spPr>
        <a:xfrm>
          <a:off x="16179800" y="140151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81</xdr:row>
      <xdr:rowOff>141111</xdr:rowOff>
    </xdr:to>
    <xdr:cxnSp macro="">
      <xdr:nvCxnSpPr>
        <xdr:cNvPr id="263" name="直線コネクタ 262"/>
        <xdr:cNvCxnSpPr/>
      </xdr:nvCxnSpPr>
      <xdr:spPr>
        <a:xfrm flipV="1">
          <a:off x="15290800" y="140151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141111</xdr:rowOff>
    </xdr:to>
    <xdr:cxnSp macro="">
      <xdr:nvCxnSpPr>
        <xdr:cNvPr id="266" name="直線コネクタ 265"/>
        <xdr:cNvCxnSpPr/>
      </xdr:nvCxnSpPr>
      <xdr:spPr>
        <a:xfrm>
          <a:off x="14401800" y="1400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167922</xdr:rowOff>
    </xdr:to>
    <xdr:cxnSp macro="">
      <xdr:nvCxnSpPr>
        <xdr:cNvPr id="269" name="直線コネクタ 268"/>
        <xdr:cNvCxnSpPr/>
      </xdr:nvCxnSpPr>
      <xdr:spPr>
        <a:xfrm flipV="1">
          <a:off x="13512800" y="140017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79" name="楕円 278"/>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147055</xdr:rowOff>
    </xdr:from>
    <xdr:ext cx="762000" cy="259045"/>
    <xdr:sp macro="" textlink="">
      <xdr:nvSpPr>
        <xdr:cNvPr id="280" name="給与水準   （国との比較）該当値テキスト"/>
        <xdr:cNvSpPr txBox="1"/>
      </xdr:nvSpPr>
      <xdr:spPr>
        <a:xfrm>
          <a:off x="171069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76905</xdr:rowOff>
    </xdr:from>
    <xdr:to>
      <xdr:col>77</xdr:col>
      <xdr:colOff>95250</xdr:colOff>
      <xdr:row>82</xdr:row>
      <xdr:rowOff>7055</xdr:rowOff>
    </xdr:to>
    <xdr:sp macro="" textlink="">
      <xdr:nvSpPr>
        <xdr:cNvPr id="281" name="楕円 280"/>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17232</xdr:rowOff>
    </xdr:from>
    <xdr:ext cx="736600" cy="259045"/>
    <xdr:sp macro="" textlink="">
      <xdr:nvSpPr>
        <xdr:cNvPr id="282" name="テキスト ボックス 281"/>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3" name="楕円 282"/>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4" name="テキスト ボックス 283"/>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5" name="楕円 284"/>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6" name="テキスト ボックス 285"/>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7" name="楕円 286"/>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8" name="テキスト ボックス 287"/>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類似団体平均及び県平均と比較するとほぼ同水準となっており、経年比較すると微減の傾向にある。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167157</xdr:rowOff>
    </xdr:from>
    <xdr:to>
      <xdr:col>81</xdr:col>
      <xdr:colOff>44450</xdr:colOff>
      <xdr:row>62</xdr:row>
      <xdr:rowOff>1981</xdr:rowOff>
    </xdr:to>
    <xdr:cxnSp macro="">
      <xdr:nvCxnSpPr>
        <xdr:cNvPr id="320" name="直線コネクタ 319"/>
        <xdr:cNvCxnSpPr/>
      </xdr:nvCxnSpPr>
      <xdr:spPr>
        <a:xfrm flipV="1">
          <a:off x="16179800" y="10625607"/>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167157</xdr:rowOff>
    </xdr:from>
    <xdr:to>
      <xdr:col>77</xdr:col>
      <xdr:colOff>44450</xdr:colOff>
      <xdr:row>62</xdr:row>
      <xdr:rowOff>1981</xdr:rowOff>
    </xdr:to>
    <xdr:cxnSp macro="">
      <xdr:nvCxnSpPr>
        <xdr:cNvPr id="323" name="直線コネクタ 322"/>
        <xdr:cNvCxnSpPr/>
      </xdr:nvCxnSpPr>
      <xdr:spPr>
        <a:xfrm>
          <a:off x="15290800" y="1062560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141580</xdr:rowOff>
    </xdr:from>
    <xdr:to>
      <xdr:col>72</xdr:col>
      <xdr:colOff>203200</xdr:colOff>
      <xdr:row>61</xdr:row>
      <xdr:rowOff>167157</xdr:rowOff>
    </xdr:to>
    <xdr:cxnSp macro="">
      <xdr:nvCxnSpPr>
        <xdr:cNvPr id="326" name="直線コネクタ 325"/>
        <xdr:cNvCxnSpPr/>
      </xdr:nvCxnSpPr>
      <xdr:spPr>
        <a:xfrm>
          <a:off x="14401800" y="10600030"/>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119862</xdr:rowOff>
    </xdr:from>
    <xdr:to>
      <xdr:col>68</xdr:col>
      <xdr:colOff>152400</xdr:colOff>
      <xdr:row>61</xdr:row>
      <xdr:rowOff>141580</xdr:rowOff>
    </xdr:to>
    <xdr:cxnSp macro="">
      <xdr:nvCxnSpPr>
        <xdr:cNvPr id="329" name="直線コネクタ 328"/>
        <xdr:cNvCxnSpPr/>
      </xdr:nvCxnSpPr>
      <xdr:spPr>
        <a:xfrm>
          <a:off x="13512800" y="10578312"/>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116357</xdr:rowOff>
    </xdr:from>
    <xdr:to>
      <xdr:col>81</xdr:col>
      <xdr:colOff>95250</xdr:colOff>
      <xdr:row>62</xdr:row>
      <xdr:rowOff>46507</xdr:rowOff>
    </xdr:to>
    <xdr:sp macro="" textlink="">
      <xdr:nvSpPr>
        <xdr:cNvPr id="339" name="楕円 338"/>
        <xdr:cNvSpPr/>
      </xdr:nvSpPr>
      <xdr:spPr>
        <a:xfrm>
          <a:off x="169672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88434</xdr:rowOff>
    </xdr:from>
    <xdr:ext cx="762000" cy="259045"/>
    <xdr:sp macro="" textlink="">
      <xdr:nvSpPr>
        <xdr:cNvPr id="340" name="定員管理の状況該当値テキスト"/>
        <xdr:cNvSpPr txBox="1"/>
      </xdr:nvSpPr>
      <xdr:spPr>
        <a:xfrm>
          <a:off x="17106900" y="105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122631</xdr:rowOff>
    </xdr:from>
    <xdr:to>
      <xdr:col>77</xdr:col>
      <xdr:colOff>95250</xdr:colOff>
      <xdr:row>62</xdr:row>
      <xdr:rowOff>52781</xdr:rowOff>
    </xdr:to>
    <xdr:sp macro="" textlink="">
      <xdr:nvSpPr>
        <xdr:cNvPr id="341" name="楕円 340"/>
        <xdr:cNvSpPr/>
      </xdr:nvSpPr>
      <xdr:spPr>
        <a:xfrm>
          <a:off x="16129000" y="105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37558</xdr:rowOff>
    </xdr:from>
    <xdr:ext cx="736600" cy="259045"/>
    <xdr:sp macro="" textlink="">
      <xdr:nvSpPr>
        <xdr:cNvPr id="342" name="テキスト ボックス 341"/>
        <xdr:cNvSpPr txBox="1"/>
      </xdr:nvSpPr>
      <xdr:spPr>
        <a:xfrm>
          <a:off x="15798800" y="106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116357</xdr:rowOff>
    </xdr:from>
    <xdr:to>
      <xdr:col>73</xdr:col>
      <xdr:colOff>44450</xdr:colOff>
      <xdr:row>62</xdr:row>
      <xdr:rowOff>46507</xdr:rowOff>
    </xdr:to>
    <xdr:sp macro="" textlink="">
      <xdr:nvSpPr>
        <xdr:cNvPr id="343" name="楕円 342"/>
        <xdr:cNvSpPr/>
      </xdr:nvSpPr>
      <xdr:spPr>
        <a:xfrm>
          <a:off x="15240000" y="105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31284</xdr:rowOff>
    </xdr:from>
    <xdr:ext cx="762000" cy="259045"/>
    <xdr:sp macro="" textlink="">
      <xdr:nvSpPr>
        <xdr:cNvPr id="344" name="テキスト ボックス 343"/>
        <xdr:cNvSpPr txBox="1"/>
      </xdr:nvSpPr>
      <xdr:spPr>
        <a:xfrm>
          <a:off x="14909800" y="106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90780</xdr:rowOff>
    </xdr:from>
    <xdr:to>
      <xdr:col>68</xdr:col>
      <xdr:colOff>203200</xdr:colOff>
      <xdr:row>62</xdr:row>
      <xdr:rowOff>20930</xdr:rowOff>
    </xdr:to>
    <xdr:sp macro="" textlink="">
      <xdr:nvSpPr>
        <xdr:cNvPr id="345" name="楕円 344"/>
        <xdr:cNvSpPr/>
      </xdr:nvSpPr>
      <xdr:spPr>
        <a:xfrm>
          <a:off x="14351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5707</xdr:rowOff>
    </xdr:from>
    <xdr:ext cx="762000" cy="259045"/>
    <xdr:sp macro="" textlink="">
      <xdr:nvSpPr>
        <xdr:cNvPr id="346" name="テキスト ボックス 345"/>
        <xdr:cNvSpPr txBox="1"/>
      </xdr:nvSpPr>
      <xdr:spPr>
        <a:xfrm>
          <a:off x="14020800" y="1063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69062</xdr:rowOff>
    </xdr:from>
    <xdr:to>
      <xdr:col>64</xdr:col>
      <xdr:colOff>152400</xdr:colOff>
      <xdr:row>61</xdr:row>
      <xdr:rowOff>170662</xdr:rowOff>
    </xdr:to>
    <xdr:sp macro="" textlink="">
      <xdr:nvSpPr>
        <xdr:cNvPr id="347" name="楕円 346"/>
        <xdr:cNvSpPr/>
      </xdr:nvSpPr>
      <xdr:spPr>
        <a:xfrm>
          <a:off x="13462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155439</xdr:rowOff>
    </xdr:from>
    <xdr:ext cx="762000" cy="259045"/>
    <xdr:sp macro="" textlink="">
      <xdr:nvSpPr>
        <xdr:cNvPr id="348" name="テキスト ボックス 347"/>
        <xdr:cNvSpPr txBox="1"/>
      </xdr:nvSpPr>
      <xdr:spPr>
        <a:xfrm>
          <a:off x="13131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本町は原則として、交付税措置のない地方債の借入は行わない方針であるため、比率は年々改善していたが、令和４年度の比率は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ポイント増加した。この主な要因は、熊本地震関連の災害復旧債の本格償還が開始したことなどにより災害復旧債の元利償還金総額が増加（</a:t>
          </a:r>
          <a:r>
            <a:rPr kumimoji="1" lang="en-US" altLang="ja-JP" sz="1100">
              <a:solidFill>
                <a:schemeClr val="dk1"/>
              </a:solidFill>
              <a:effectLst/>
              <a:latin typeface="+mn-lt"/>
              <a:ea typeface="+mn-ea"/>
              <a:cs typeface="+mn-cs"/>
            </a:rPr>
            <a:t>67,853</a:t>
          </a:r>
          <a:r>
            <a:rPr kumimoji="1" lang="ja-JP" altLang="ja-JP" sz="1100">
              <a:solidFill>
                <a:schemeClr val="dk1"/>
              </a:solidFill>
              <a:effectLst/>
              <a:latin typeface="+mn-lt"/>
              <a:ea typeface="+mn-ea"/>
              <a:cs typeface="+mn-cs"/>
            </a:rPr>
            <a:t>千円）したことなどによる。今後は公営住宅建替事業に係る地方債の償還が随時本格化するため、数値は増加することが見込まれる。執行段階において点検等を行い地方債の発行をできるだけ抑えるなど、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92287</xdr:rowOff>
    </xdr:to>
    <xdr:cxnSp macro="">
      <xdr:nvCxnSpPr>
        <xdr:cNvPr id="381" name="直線コネクタ 380"/>
        <xdr:cNvCxnSpPr/>
      </xdr:nvCxnSpPr>
      <xdr:spPr>
        <a:xfrm>
          <a:off x="16179800" y="70895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60113</xdr:rowOff>
    </xdr:to>
    <xdr:cxnSp macro="">
      <xdr:nvCxnSpPr>
        <xdr:cNvPr id="384" name="直線コネクタ 383"/>
        <xdr:cNvCxnSpPr/>
      </xdr:nvCxnSpPr>
      <xdr:spPr>
        <a:xfrm>
          <a:off x="15290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68156</xdr:rowOff>
    </xdr:to>
    <xdr:cxnSp macro="">
      <xdr:nvCxnSpPr>
        <xdr:cNvPr id="387" name="直線コネクタ 386"/>
        <xdr:cNvCxnSpPr/>
      </xdr:nvCxnSpPr>
      <xdr:spPr>
        <a:xfrm flipV="1">
          <a:off x="14401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68156</xdr:rowOff>
    </xdr:to>
    <xdr:cxnSp macro="">
      <xdr:nvCxnSpPr>
        <xdr:cNvPr id="390" name="直線コネクタ 389"/>
        <xdr:cNvCxnSpPr/>
      </xdr:nvCxnSpPr>
      <xdr:spPr>
        <a:xfrm>
          <a:off x="13512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1"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9313</xdr:rowOff>
    </xdr:from>
    <xdr:to>
      <xdr:col>77</xdr:col>
      <xdr:colOff>95250</xdr:colOff>
      <xdr:row>41</xdr:row>
      <xdr:rowOff>110913</xdr:rowOff>
    </xdr:to>
    <xdr:sp macro="" textlink="">
      <xdr:nvSpPr>
        <xdr:cNvPr id="402" name="楕円 401"/>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403" name="テキスト ボックス 402"/>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32.0</a:t>
          </a:r>
          <a:r>
            <a:rPr kumimoji="1" lang="ja-JP" altLang="ja-JP" sz="1100">
              <a:solidFill>
                <a:schemeClr val="dk1"/>
              </a:solidFill>
              <a:effectLst/>
              <a:latin typeface="+mn-lt"/>
              <a:ea typeface="+mn-ea"/>
              <a:cs typeface="+mn-cs"/>
            </a:rPr>
            <a:t>ポイント減少した。この主な要因としては、地方債残高について、単独災害復旧事業債について償還額（</a:t>
          </a:r>
          <a:r>
            <a:rPr kumimoji="1" lang="en-US" altLang="ja-JP" sz="1100">
              <a:solidFill>
                <a:schemeClr val="dk1"/>
              </a:solidFill>
              <a:effectLst/>
              <a:latin typeface="+mn-lt"/>
              <a:ea typeface="+mn-ea"/>
              <a:cs typeface="+mn-cs"/>
            </a:rPr>
            <a:t>285,320</a:t>
          </a:r>
          <a:r>
            <a:rPr kumimoji="1" lang="ja-JP" altLang="ja-JP" sz="1100">
              <a:solidFill>
                <a:schemeClr val="dk1"/>
              </a:solidFill>
              <a:effectLst/>
              <a:latin typeface="+mn-lt"/>
              <a:ea typeface="+mn-ea"/>
              <a:cs typeface="+mn-cs"/>
            </a:rPr>
            <a:t>千円）に対して借入額（</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千円）が少ないことなどにより残高が減少（</a:t>
          </a:r>
          <a:r>
            <a:rPr kumimoji="1" lang="en-US" altLang="ja-JP" sz="1100">
              <a:solidFill>
                <a:schemeClr val="dk1"/>
              </a:solidFill>
              <a:effectLst/>
              <a:latin typeface="+mn-lt"/>
              <a:ea typeface="+mn-ea"/>
              <a:cs typeface="+mn-cs"/>
            </a:rPr>
            <a:t>519,848</a:t>
          </a:r>
          <a:r>
            <a:rPr kumimoji="1" lang="ja-JP" altLang="ja-JP" sz="1100">
              <a:solidFill>
                <a:schemeClr val="dk1"/>
              </a:solidFill>
              <a:effectLst/>
              <a:latin typeface="+mn-lt"/>
              <a:ea typeface="+mn-ea"/>
              <a:cs typeface="+mn-cs"/>
            </a:rPr>
            <a:t>千円）し、さらに充当可能財源である減債基金の増（</a:t>
          </a:r>
          <a:r>
            <a:rPr kumimoji="1" lang="en-US" altLang="ja-JP" sz="1100">
              <a:solidFill>
                <a:schemeClr val="dk1"/>
              </a:solidFill>
              <a:effectLst/>
              <a:latin typeface="+mn-lt"/>
              <a:ea typeface="+mn-ea"/>
              <a:cs typeface="+mn-cs"/>
            </a:rPr>
            <a:t>296,278</a:t>
          </a:r>
          <a:r>
            <a:rPr kumimoji="1" lang="ja-JP" altLang="ja-JP" sz="1100">
              <a:solidFill>
                <a:schemeClr val="dk1"/>
              </a:solidFill>
              <a:effectLst/>
              <a:latin typeface="+mn-lt"/>
              <a:ea typeface="+mn-ea"/>
              <a:cs typeface="+mn-cs"/>
            </a:rPr>
            <a:t>千円）やふるさと応援基金の増（</a:t>
          </a:r>
          <a:r>
            <a:rPr kumimoji="1" lang="en-US" altLang="ja-JP" sz="1100">
              <a:solidFill>
                <a:schemeClr val="dk1"/>
              </a:solidFill>
              <a:effectLst/>
              <a:latin typeface="+mn-lt"/>
              <a:ea typeface="+mn-ea"/>
              <a:cs typeface="+mn-cs"/>
            </a:rPr>
            <a:t>317,010</a:t>
          </a:r>
          <a:r>
            <a:rPr kumimoji="1" lang="ja-JP" altLang="ja-JP" sz="1100">
              <a:solidFill>
                <a:schemeClr val="dk1"/>
              </a:solidFill>
              <a:effectLst/>
              <a:latin typeface="+mn-lt"/>
              <a:ea typeface="+mn-ea"/>
              <a:cs typeface="+mn-cs"/>
            </a:rPr>
            <a:t>千円）などにより基金総額が増加したことによる。今後も、公営住宅建設事業などに係る地方債の償還が随時本格化するため、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109160</xdr:rowOff>
    </xdr:from>
    <xdr:to>
      <xdr:col>77</xdr:col>
      <xdr:colOff>44450</xdr:colOff>
      <xdr:row>17</xdr:row>
      <xdr:rowOff>8709</xdr:rowOff>
    </xdr:to>
    <xdr:cxnSp macro="">
      <xdr:nvCxnSpPr>
        <xdr:cNvPr id="445" name="直線コネクタ 444"/>
        <xdr:cNvCxnSpPr/>
      </xdr:nvCxnSpPr>
      <xdr:spPr>
        <a:xfrm flipV="1">
          <a:off x="15290800" y="2680910"/>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8709</xdr:rowOff>
    </xdr:from>
    <xdr:to>
      <xdr:col>72</xdr:col>
      <xdr:colOff>203200</xdr:colOff>
      <xdr:row>17</xdr:row>
      <xdr:rowOff>31690</xdr:rowOff>
    </xdr:to>
    <xdr:cxnSp macro="">
      <xdr:nvCxnSpPr>
        <xdr:cNvPr id="448" name="直線コネクタ 447"/>
        <xdr:cNvCxnSpPr/>
      </xdr:nvCxnSpPr>
      <xdr:spPr>
        <a:xfrm flipV="1">
          <a:off x="14401800" y="292335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17</xdr:row>
      <xdr:rowOff>81099</xdr:rowOff>
    </xdr:to>
    <xdr:cxnSp macro="">
      <xdr:nvCxnSpPr>
        <xdr:cNvPr id="451" name="直線コネクタ 450"/>
        <xdr:cNvCxnSpPr/>
      </xdr:nvCxnSpPr>
      <xdr:spPr>
        <a:xfrm flipV="1">
          <a:off x="13512800" y="294634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58360</xdr:rowOff>
    </xdr:from>
    <xdr:to>
      <xdr:col>77</xdr:col>
      <xdr:colOff>95250</xdr:colOff>
      <xdr:row>15</xdr:row>
      <xdr:rowOff>159960</xdr:rowOff>
    </xdr:to>
    <xdr:sp macro="" textlink="">
      <xdr:nvSpPr>
        <xdr:cNvPr id="463" name="楕円 462"/>
        <xdr:cNvSpPr/>
      </xdr:nvSpPr>
      <xdr:spPr>
        <a:xfrm>
          <a:off x="16129000" y="26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144737</xdr:rowOff>
    </xdr:from>
    <xdr:ext cx="736600" cy="259045"/>
    <xdr:sp macro="" textlink="">
      <xdr:nvSpPr>
        <xdr:cNvPr id="464" name="テキスト ボックス 463"/>
        <xdr:cNvSpPr txBox="1"/>
      </xdr:nvSpPr>
      <xdr:spPr>
        <a:xfrm>
          <a:off x="15798800" y="2716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129359</xdr:rowOff>
    </xdr:from>
    <xdr:to>
      <xdr:col>73</xdr:col>
      <xdr:colOff>44450</xdr:colOff>
      <xdr:row>17</xdr:row>
      <xdr:rowOff>59509</xdr:rowOff>
    </xdr:to>
    <xdr:sp macro="" textlink="">
      <xdr:nvSpPr>
        <xdr:cNvPr id="465" name="楕円 464"/>
        <xdr:cNvSpPr/>
      </xdr:nvSpPr>
      <xdr:spPr>
        <a:xfrm>
          <a:off x="15240000" y="28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66" name="テキスト ボックス 46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152340</xdr:rowOff>
    </xdr:from>
    <xdr:to>
      <xdr:col>68</xdr:col>
      <xdr:colOff>203200</xdr:colOff>
      <xdr:row>17</xdr:row>
      <xdr:rowOff>82490</xdr:rowOff>
    </xdr:to>
    <xdr:sp macro="" textlink="">
      <xdr:nvSpPr>
        <xdr:cNvPr id="467" name="楕円 466"/>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67267</xdr:rowOff>
    </xdr:from>
    <xdr:ext cx="762000" cy="259045"/>
    <xdr:sp macro="" textlink="">
      <xdr:nvSpPr>
        <xdr:cNvPr id="468" name="テキスト ボックス 467"/>
        <xdr:cNvSpPr txBox="1"/>
      </xdr:nvSpPr>
      <xdr:spPr>
        <a:xfrm>
          <a:off x="14020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30299</xdr:rowOff>
    </xdr:from>
    <xdr:to>
      <xdr:col>64</xdr:col>
      <xdr:colOff>152400</xdr:colOff>
      <xdr:row>17</xdr:row>
      <xdr:rowOff>131899</xdr:rowOff>
    </xdr:to>
    <xdr:sp macro="" textlink="">
      <xdr:nvSpPr>
        <xdr:cNvPr id="469" name="楕円 468"/>
        <xdr:cNvSpPr/>
      </xdr:nvSpPr>
      <xdr:spPr>
        <a:xfrm>
          <a:off x="13462000" y="29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116676</xdr:rowOff>
    </xdr:from>
    <xdr:ext cx="762000" cy="259045"/>
    <xdr:sp macro="" textlink="">
      <xdr:nvSpPr>
        <xdr:cNvPr id="470" name="テキスト ボックス 469"/>
        <xdr:cNvSpPr txBox="1"/>
      </xdr:nvSpPr>
      <xdr:spPr>
        <a:xfrm>
          <a:off x="13131800" y="303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類似団体を</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ポイント減少した。この主な要因は、任期の定めのない職員数の減（△</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名）による基本給の減（△</a:t>
          </a:r>
          <a:r>
            <a:rPr kumimoji="1" lang="en-US" altLang="ja-JP" sz="1100">
              <a:solidFill>
                <a:schemeClr val="dk1"/>
              </a:solidFill>
              <a:effectLst/>
              <a:latin typeface="+mn-lt"/>
              <a:ea typeface="+mn-ea"/>
              <a:cs typeface="+mn-cs"/>
            </a:rPr>
            <a:t>30,192</a:t>
          </a:r>
          <a:r>
            <a:rPr kumimoji="1" lang="ja-JP" altLang="ja-JP" sz="1100">
              <a:solidFill>
                <a:schemeClr val="dk1"/>
              </a:solidFill>
              <a:effectLst/>
              <a:latin typeface="+mn-lt"/>
              <a:ea typeface="+mn-ea"/>
              <a:cs typeface="+mn-cs"/>
            </a:rPr>
            <a:t>千円）や職員共済組合納付金の減（△</a:t>
          </a:r>
          <a:r>
            <a:rPr kumimoji="1" lang="en-US" altLang="ja-JP" sz="1100">
              <a:solidFill>
                <a:schemeClr val="dk1"/>
              </a:solidFill>
              <a:effectLst/>
              <a:latin typeface="+mn-lt"/>
              <a:ea typeface="+mn-ea"/>
              <a:cs typeface="+mn-cs"/>
            </a:rPr>
            <a:t>13,155</a:t>
          </a:r>
          <a:r>
            <a:rPr kumimoji="1" lang="ja-JP" altLang="ja-JP" sz="1100">
              <a:solidFill>
                <a:schemeClr val="dk1"/>
              </a:solidFill>
              <a:effectLst/>
              <a:latin typeface="+mn-lt"/>
              <a:ea typeface="+mn-ea"/>
              <a:cs typeface="+mn-cs"/>
            </a:rPr>
            <a:t>千円）などによるものである。今後は、会計年度任用職員の定期昇格などにより増加する見込みであり、今後も引き続き定員管理を行うなど行財政改革の取組みを行うことで財政の健全化を図る。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8890</xdr:rowOff>
    </xdr:to>
    <xdr:cxnSp macro="">
      <xdr:nvCxnSpPr>
        <xdr:cNvPr id="66" name="直線コネクタ 65"/>
        <xdr:cNvCxnSpPr/>
      </xdr:nvCxnSpPr>
      <xdr:spPr>
        <a:xfrm flipV="1">
          <a:off x="3987800" y="5986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xdr:cNvCxnSpPr/>
      </xdr:nvCxnSpPr>
      <xdr:spPr>
        <a:xfrm flipV="1">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123190</xdr:rowOff>
    </xdr:to>
    <xdr:cxnSp macro="">
      <xdr:nvCxnSpPr>
        <xdr:cNvPr id="72" name="直線コネクタ 71"/>
        <xdr:cNvCxnSpPr/>
      </xdr:nvCxnSpPr>
      <xdr:spPr>
        <a:xfrm flipV="1">
          <a:off x="2209800" y="605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15257</xdr:rowOff>
    </xdr:from>
    <xdr:ext cx="762000" cy="259045"/>
    <xdr:sp macro="" textlink="">
      <xdr:nvSpPr>
        <xdr:cNvPr id="86" name="人件費該当値テキスト"/>
        <xdr:cNvSpPr txBox="1"/>
      </xdr:nvSpPr>
      <xdr:spPr>
        <a:xfrm>
          <a:off x="4914900" y="58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前年度から増加した主な要因としては、夏の猛暑又は感染症予防のための換気による空調を含む電気使用料の増や燃料等の単価増による光熱水費の増加（</a:t>
          </a:r>
          <a:r>
            <a:rPr kumimoji="1" lang="en-US" altLang="ja-JP" sz="1100">
              <a:solidFill>
                <a:schemeClr val="dk1"/>
              </a:solidFill>
              <a:effectLst/>
              <a:latin typeface="+mn-lt"/>
              <a:ea typeface="+mn-ea"/>
              <a:cs typeface="+mn-cs"/>
            </a:rPr>
            <a:t>4,955</a:t>
          </a:r>
          <a:r>
            <a:rPr kumimoji="1" lang="ja-JP" altLang="ja-JP" sz="1100">
              <a:solidFill>
                <a:schemeClr val="dk1"/>
              </a:solidFill>
              <a:effectLst/>
              <a:latin typeface="+mn-lt"/>
              <a:ea typeface="+mn-ea"/>
              <a:cs typeface="+mn-cs"/>
            </a:rPr>
            <a:t>千円）などによるものである。今後も、重要性・緊急性を勘案したうえで、引き続き行財政改革を実施することにより経費削減を図る。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22225</xdr:rowOff>
    </xdr:from>
    <xdr:to>
      <xdr:col>82</xdr:col>
      <xdr:colOff>107950</xdr:colOff>
      <xdr:row>13</xdr:row>
      <xdr:rowOff>31750</xdr:rowOff>
    </xdr:to>
    <xdr:cxnSp macro="">
      <xdr:nvCxnSpPr>
        <xdr:cNvPr id="131" name="直線コネクタ 130"/>
        <xdr:cNvCxnSpPr/>
      </xdr:nvCxnSpPr>
      <xdr:spPr>
        <a:xfrm>
          <a:off x="15671800" y="2251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22225</xdr:rowOff>
    </xdr:from>
    <xdr:to>
      <xdr:col>78</xdr:col>
      <xdr:colOff>69850</xdr:colOff>
      <xdr:row>13</xdr:row>
      <xdr:rowOff>107950</xdr:rowOff>
    </xdr:to>
    <xdr:cxnSp macro="">
      <xdr:nvCxnSpPr>
        <xdr:cNvPr id="134" name="直線コネクタ 133"/>
        <xdr:cNvCxnSpPr/>
      </xdr:nvCxnSpPr>
      <xdr:spPr>
        <a:xfrm flipV="1">
          <a:off x="14782800" y="22510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3175</xdr:rowOff>
    </xdr:to>
    <xdr:cxnSp macro="">
      <xdr:nvCxnSpPr>
        <xdr:cNvPr id="137" name="直線コネクタ 136"/>
        <xdr:cNvCxnSpPr/>
      </xdr:nvCxnSpPr>
      <xdr:spPr>
        <a:xfrm flipV="1">
          <a:off x="13893800" y="2336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3175</xdr:rowOff>
    </xdr:from>
    <xdr:to>
      <xdr:col>69</xdr:col>
      <xdr:colOff>92075</xdr:colOff>
      <xdr:row>14</xdr:row>
      <xdr:rowOff>3175</xdr:rowOff>
    </xdr:to>
    <xdr:cxnSp macro="">
      <xdr:nvCxnSpPr>
        <xdr:cNvPr id="140" name="直線コネクタ 139"/>
        <xdr:cNvCxnSpPr/>
      </xdr:nvCxnSpPr>
      <xdr:spPr>
        <a:xfrm>
          <a:off x="13004800" y="2403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152400</xdr:rowOff>
    </xdr:from>
    <xdr:to>
      <xdr:col>82</xdr:col>
      <xdr:colOff>158750</xdr:colOff>
      <xdr:row>13</xdr:row>
      <xdr:rowOff>82550</xdr:rowOff>
    </xdr:to>
    <xdr:sp macro="" textlink="">
      <xdr:nvSpPr>
        <xdr:cNvPr id="150" name="楕円 149"/>
        <xdr:cNvSpPr/>
      </xdr:nvSpPr>
      <xdr:spPr>
        <a:xfrm>
          <a:off x="164592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51"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142875</xdr:rowOff>
    </xdr:from>
    <xdr:to>
      <xdr:col>78</xdr:col>
      <xdr:colOff>120650</xdr:colOff>
      <xdr:row>13</xdr:row>
      <xdr:rowOff>73025</xdr:rowOff>
    </xdr:to>
    <xdr:sp macro="" textlink="">
      <xdr:nvSpPr>
        <xdr:cNvPr id="152" name="楕円 151"/>
        <xdr:cNvSpPr/>
      </xdr:nvSpPr>
      <xdr:spPr>
        <a:xfrm>
          <a:off x="15621000" y="2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83202</xdr:rowOff>
    </xdr:from>
    <xdr:ext cx="736600" cy="259045"/>
    <xdr:sp macro="" textlink="">
      <xdr:nvSpPr>
        <xdr:cNvPr id="153" name="テキスト ボックス 152"/>
        <xdr:cNvSpPr txBox="1"/>
      </xdr:nvSpPr>
      <xdr:spPr>
        <a:xfrm>
          <a:off x="15290800" y="196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4" name="楕円 153"/>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5" name="テキスト ボックス 154"/>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123825</xdr:rowOff>
    </xdr:from>
    <xdr:to>
      <xdr:col>69</xdr:col>
      <xdr:colOff>142875</xdr:colOff>
      <xdr:row>14</xdr:row>
      <xdr:rowOff>53975</xdr:rowOff>
    </xdr:to>
    <xdr:sp macro="" textlink="">
      <xdr:nvSpPr>
        <xdr:cNvPr id="156" name="楕円 155"/>
        <xdr:cNvSpPr/>
      </xdr:nvSpPr>
      <xdr:spPr>
        <a:xfrm>
          <a:off x="13843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64152</xdr:rowOff>
    </xdr:from>
    <xdr:ext cx="762000" cy="259045"/>
    <xdr:sp macro="" textlink="">
      <xdr:nvSpPr>
        <xdr:cNvPr id="157" name="テキスト ボックス 156"/>
        <xdr:cNvSpPr txBox="1"/>
      </xdr:nvSpPr>
      <xdr:spPr>
        <a:xfrm>
          <a:off x="13512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123825</xdr:rowOff>
    </xdr:from>
    <xdr:to>
      <xdr:col>65</xdr:col>
      <xdr:colOff>53975</xdr:colOff>
      <xdr:row>14</xdr:row>
      <xdr:rowOff>53975</xdr:rowOff>
    </xdr:to>
    <xdr:sp macro="" textlink="">
      <xdr:nvSpPr>
        <xdr:cNvPr id="158" name="楕円 157"/>
        <xdr:cNvSpPr/>
      </xdr:nvSpPr>
      <xdr:spPr>
        <a:xfrm>
          <a:off x="12954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64152</xdr:rowOff>
    </xdr:from>
    <xdr:ext cx="762000" cy="259045"/>
    <xdr:sp macro="" textlink="">
      <xdr:nvSpPr>
        <xdr:cNvPr id="159" name="テキスト ボックス 158"/>
        <xdr:cNvSpPr txBox="1"/>
      </xdr:nvSpPr>
      <xdr:spPr>
        <a:xfrm>
          <a:off x="12623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ポイント増加している。この主な要因としては、介護給付・訓練等給付費の給付対象者数増による増加（</a:t>
          </a:r>
          <a:r>
            <a:rPr kumimoji="1" lang="en-US" altLang="ja-JP" sz="1100">
              <a:solidFill>
                <a:schemeClr val="dk1"/>
              </a:solidFill>
              <a:effectLst/>
              <a:latin typeface="+mn-lt"/>
              <a:ea typeface="+mn-ea"/>
              <a:cs typeface="+mn-cs"/>
            </a:rPr>
            <a:t>3,701</a:t>
          </a:r>
          <a:r>
            <a:rPr kumimoji="1" lang="ja-JP" altLang="ja-JP" sz="1100">
              <a:solidFill>
                <a:schemeClr val="dk1"/>
              </a:solidFill>
              <a:effectLst/>
              <a:latin typeface="+mn-lt"/>
              <a:ea typeface="+mn-ea"/>
              <a:cs typeface="+mn-cs"/>
            </a:rPr>
            <a:t>千円）などによるものである。今後も、障がい者福祉費に係る利用者延人数の増等により扶助費は増加することが見込まれる。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29028</xdr:rowOff>
    </xdr:to>
    <xdr:cxnSp macro="">
      <xdr:nvCxnSpPr>
        <xdr:cNvPr id="193" name="直線コネクタ 192"/>
        <xdr:cNvCxnSpPr/>
      </xdr:nvCxnSpPr>
      <xdr:spPr>
        <a:xfrm>
          <a:off x="3987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50800</xdr:rowOff>
    </xdr:to>
    <xdr:cxnSp macro="">
      <xdr:nvCxnSpPr>
        <xdr:cNvPr id="196" name="直線コネクタ 195"/>
        <xdr:cNvCxnSpPr/>
      </xdr:nvCxnSpPr>
      <xdr:spPr>
        <a:xfrm flipV="1">
          <a:off x="3098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50800</xdr:rowOff>
    </xdr:to>
    <xdr:cxnSp macro="">
      <xdr:nvCxnSpPr>
        <xdr:cNvPr id="199" name="直線コネクタ 198"/>
        <xdr:cNvCxnSpPr/>
      </xdr:nvCxnSpPr>
      <xdr:spPr>
        <a:xfrm>
          <a:off x="2209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83457</xdr:rowOff>
    </xdr:to>
    <xdr:cxnSp macro="">
      <xdr:nvCxnSpPr>
        <xdr:cNvPr id="202" name="直線コネクタ 201"/>
        <xdr:cNvCxnSpPr/>
      </xdr:nvCxnSpPr>
      <xdr:spPr>
        <a:xfrm flipV="1">
          <a:off x="1320800" y="9984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12" name="楕円 211"/>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3"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4" name="楕円 213"/>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5" name="テキスト ボックス 21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6" name="楕円 215"/>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7" name="テキスト ボックス 216"/>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8" name="楕円 217"/>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9" name="テキスト ボックス 218"/>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20" name="楕円 219"/>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21" name="テキスト ボックス 220"/>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類似団体と同じで、前年度と比較すると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前年度から増加した主な要因としては、繰出金について、後期高齢について、団塊の世代が国保から後期へ移行することによる対象者の増（毎月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に伴う給付費の増や、国保については職員人事異動に伴う構成変動等による人件費の増などによる。今後は、高齢化の進展により介護給付費の増加に伴う繰出金の増加が予想されるため福祉・医療・介護を連携し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63319</xdr:rowOff>
    </xdr:to>
    <xdr:cxnSp macro="">
      <xdr:nvCxnSpPr>
        <xdr:cNvPr id="255" name="直線コネクタ 254"/>
        <xdr:cNvCxnSpPr/>
      </xdr:nvCxnSpPr>
      <xdr:spPr>
        <a:xfrm>
          <a:off x="15671800" y="98294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56787</xdr:rowOff>
    </xdr:from>
    <xdr:to>
      <xdr:col>78</xdr:col>
      <xdr:colOff>69850</xdr:colOff>
      <xdr:row>57</xdr:row>
      <xdr:rowOff>141696</xdr:rowOff>
    </xdr:to>
    <xdr:cxnSp macro="">
      <xdr:nvCxnSpPr>
        <xdr:cNvPr id="258" name="直線コネクタ 257"/>
        <xdr:cNvCxnSpPr/>
      </xdr:nvCxnSpPr>
      <xdr:spPr>
        <a:xfrm flipV="1">
          <a:off x="14782800" y="982943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55154</xdr:rowOff>
    </xdr:to>
    <xdr:cxnSp macro="">
      <xdr:nvCxnSpPr>
        <xdr:cNvPr id="261" name="直線コネクタ 260"/>
        <xdr:cNvCxnSpPr/>
      </xdr:nvCxnSpPr>
      <xdr:spPr>
        <a:xfrm flipV="1">
          <a:off x="13893800" y="99143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55154</xdr:rowOff>
    </xdr:from>
    <xdr:to>
      <xdr:col>69</xdr:col>
      <xdr:colOff>92075</xdr:colOff>
      <xdr:row>58</xdr:row>
      <xdr:rowOff>61685</xdr:rowOff>
    </xdr:to>
    <xdr:cxnSp macro="">
      <xdr:nvCxnSpPr>
        <xdr:cNvPr id="264" name="直線コネクタ 263"/>
        <xdr:cNvCxnSpPr/>
      </xdr:nvCxnSpPr>
      <xdr:spPr>
        <a:xfrm flipV="1">
          <a:off x="13004800" y="9999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4" name="楕円 273"/>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5" name="その他該当値テキスト"/>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6" name="楕円 275"/>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117764</xdr:rowOff>
    </xdr:from>
    <xdr:ext cx="736600" cy="259045"/>
    <xdr:sp macro="" textlink="">
      <xdr:nvSpPr>
        <xdr:cNvPr id="277" name="テキスト ボックス 276"/>
        <xdr:cNvSpPr txBox="1"/>
      </xdr:nvSpPr>
      <xdr:spPr>
        <a:xfrm>
          <a:off x="15290800" y="954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5823</xdr:rowOff>
    </xdr:from>
    <xdr:ext cx="762000" cy="259045"/>
    <xdr:sp macro="" textlink="">
      <xdr:nvSpPr>
        <xdr:cNvPr id="279" name="テキスト ボックス 278"/>
        <xdr:cNvSpPr txBox="1"/>
      </xdr:nvSpPr>
      <xdr:spPr>
        <a:xfrm>
          <a:off x="14401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xdr:rowOff>
    </xdr:from>
    <xdr:to>
      <xdr:col>69</xdr:col>
      <xdr:colOff>142875</xdr:colOff>
      <xdr:row>58</xdr:row>
      <xdr:rowOff>105954</xdr:rowOff>
    </xdr:to>
    <xdr:sp macro="" textlink="">
      <xdr:nvSpPr>
        <xdr:cNvPr id="280" name="楕円 279"/>
        <xdr:cNvSpPr/>
      </xdr:nvSpPr>
      <xdr:spPr>
        <a:xfrm>
          <a:off x="138430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81" name="テキスト ボックス 280"/>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82" name="楕円 281"/>
        <xdr:cNvSpPr/>
      </xdr:nvSpPr>
      <xdr:spPr>
        <a:xfrm>
          <a:off x="12954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83" name="テキスト ボックス 282"/>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ポイント下回り、前年度と比較すると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前年度から増加した主な要因は、上益城消防組合負担金について職員数の増などによる増加（</a:t>
          </a:r>
          <a:r>
            <a:rPr kumimoji="1" lang="en-US" altLang="ja-JP" sz="1100">
              <a:solidFill>
                <a:schemeClr val="dk1"/>
              </a:solidFill>
              <a:effectLst/>
              <a:latin typeface="+mn-lt"/>
              <a:ea typeface="+mn-ea"/>
              <a:cs typeface="+mn-cs"/>
            </a:rPr>
            <a:t>7,650</a:t>
          </a:r>
          <a:r>
            <a:rPr kumimoji="1" lang="ja-JP" altLang="ja-JP" sz="1100">
              <a:solidFill>
                <a:schemeClr val="dk1"/>
              </a:solidFill>
              <a:effectLst/>
              <a:latin typeface="+mn-lt"/>
              <a:ea typeface="+mn-ea"/>
              <a:cs typeface="+mn-cs"/>
            </a:rPr>
            <a:t>千円）などによる。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96520</xdr:rowOff>
    </xdr:from>
    <xdr:to>
      <xdr:col>82</xdr:col>
      <xdr:colOff>107950</xdr:colOff>
      <xdr:row>34</xdr:row>
      <xdr:rowOff>111760</xdr:rowOff>
    </xdr:to>
    <xdr:cxnSp macro="">
      <xdr:nvCxnSpPr>
        <xdr:cNvPr id="316" name="直線コネクタ 315"/>
        <xdr:cNvCxnSpPr/>
      </xdr:nvCxnSpPr>
      <xdr:spPr>
        <a:xfrm>
          <a:off x="15671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96520</xdr:rowOff>
    </xdr:from>
    <xdr:to>
      <xdr:col>78</xdr:col>
      <xdr:colOff>69850</xdr:colOff>
      <xdr:row>35</xdr:row>
      <xdr:rowOff>1270</xdr:rowOff>
    </xdr:to>
    <xdr:cxnSp macro="">
      <xdr:nvCxnSpPr>
        <xdr:cNvPr id="319" name="直線コネクタ 318"/>
        <xdr:cNvCxnSpPr/>
      </xdr:nvCxnSpPr>
      <xdr:spPr>
        <a:xfrm flipV="1">
          <a:off x="14782800" y="5925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100330</xdr:rowOff>
    </xdr:to>
    <xdr:cxnSp macro="">
      <xdr:nvCxnSpPr>
        <xdr:cNvPr id="322" name="直線コネクタ 321"/>
        <xdr:cNvCxnSpPr/>
      </xdr:nvCxnSpPr>
      <xdr:spPr>
        <a:xfrm flipV="1">
          <a:off x="13893800" y="6002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100330</xdr:rowOff>
    </xdr:to>
    <xdr:cxnSp macro="">
      <xdr:nvCxnSpPr>
        <xdr:cNvPr id="325" name="直線コネクタ 324"/>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5" name="楕円 334"/>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77487</xdr:rowOff>
    </xdr:from>
    <xdr:ext cx="762000" cy="259045"/>
    <xdr:sp macro="" textlink="">
      <xdr:nvSpPr>
        <xdr:cNvPr id="336"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45720</xdr:rowOff>
    </xdr:from>
    <xdr:to>
      <xdr:col>78</xdr:col>
      <xdr:colOff>120650</xdr:colOff>
      <xdr:row>34</xdr:row>
      <xdr:rowOff>147320</xdr:rowOff>
    </xdr:to>
    <xdr:sp macro="" textlink="">
      <xdr:nvSpPr>
        <xdr:cNvPr id="337" name="楕円 336"/>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38" name="テキスト ボックス 337"/>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9" name="楕円 338"/>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40" name="テキスト ボックス 339"/>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1" name="楕円 340"/>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2" name="テキスト ボックス 341"/>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43" name="楕円 342"/>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44" name="テキスト ボックス 343"/>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ポイント増加している。この主な要因は、熊本地震関連の補助災害復旧事業債の本格償還開始による増加（</a:t>
          </a:r>
          <a:r>
            <a:rPr kumimoji="1" lang="en-US" altLang="ja-JP" sz="1100">
              <a:solidFill>
                <a:schemeClr val="dk1"/>
              </a:solidFill>
              <a:effectLst/>
              <a:latin typeface="+mn-lt"/>
              <a:ea typeface="+mn-ea"/>
              <a:cs typeface="+mn-cs"/>
            </a:rPr>
            <a:t>22,148</a:t>
          </a:r>
          <a:r>
            <a:rPr kumimoji="1" lang="ja-JP" altLang="ja-JP" sz="1100">
              <a:solidFill>
                <a:schemeClr val="dk1"/>
              </a:solidFill>
              <a:effectLst/>
              <a:latin typeface="+mn-lt"/>
              <a:ea typeface="+mn-ea"/>
              <a:cs typeface="+mn-cs"/>
            </a:rPr>
            <a:t>千円）などによる。今後は、公営住宅建設に係る地方債の本格償還が随時開始するため増加することが見込まれるため、その他の事業について、緊急度や住民ニーズを的確に把握し事業自体を選択し、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156718</xdr:rowOff>
    </xdr:from>
    <xdr:to>
      <xdr:col>24</xdr:col>
      <xdr:colOff>25400</xdr:colOff>
      <xdr:row>80</xdr:row>
      <xdr:rowOff>81280</xdr:rowOff>
    </xdr:to>
    <xdr:cxnSp macro="">
      <xdr:nvCxnSpPr>
        <xdr:cNvPr id="374" name="直線コネクタ 373"/>
        <xdr:cNvCxnSpPr/>
      </xdr:nvCxnSpPr>
      <xdr:spPr>
        <a:xfrm>
          <a:off x="3987800" y="137012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80</xdr:row>
      <xdr:rowOff>12700</xdr:rowOff>
    </xdr:to>
    <xdr:cxnSp macro="">
      <xdr:nvCxnSpPr>
        <xdr:cNvPr id="377" name="直線コネクタ 376"/>
        <xdr:cNvCxnSpPr/>
      </xdr:nvCxnSpPr>
      <xdr:spPr>
        <a:xfrm flipV="1">
          <a:off x="3098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56135</xdr:rowOff>
    </xdr:from>
    <xdr:to>
      <xdr:col>15</xdr:col>
      <xdr:colOff>98425</xdr:colOff>
      <xdr:row>80</xdr:row>
      <xdr:rowOff>12700</xdr:rowOff>
    </xdr:to>
    <xdr:cxnSp macro="">
      <xdr:nvCxnSpPr>
        <xdr:cNvPr id="380" name="直線コネクタ 379"/>
        <xdr:cNvCxnSpPr/>
      </xdr:nvCxnSpPr>
      <xdr:spPr>
        <a:xfrm>
          <a:off x="2209800" y="136006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60706</xdr:rowOff>
    </xdr:to>
    <xdr:cxnSp macro="">
      <xdr:nvCxnSpPr>
        <xdr:cNvPr id="383" name="直線コネクタ 382"/>
        <xdr:cNvCxnSpPr/>
      </xdr:nvCxnSpPr>
      <xdr:spPr>
        <a:xfrm flipV="1">
          <a:off x="1320800" y="136006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93" name="楕円 392"/>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94"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95" name="楕円 394"/>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96" name="テキスト ボックス 395"/>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7" name="楕円 396"/>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8" name="テキスト ボックス 397"/>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99" name="楕円 398"/>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400" name="テキスト ボックス 399"/>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xdr:rowOff>
    </xdr:from>
    <xdr:to>
      <xdr:col>6</xdr:col>
      <xdr:colOff>171450</xdr:colOff>
      <xdr:row>79</xdr:row>
      <xdr:rowOff>111506</xdr:rowOff>
    </xdr:to>
    <xdr:sp macro="" textlink="">
      <xdr:nvSpPr>
        <xdr:cNvPr id="401" name="楕円 400"/>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96283</xdr:rowOff>
    </xdr:from>
    <xdr:ext cx="762000" cy="259045"/>
    <xdr:sp macro="" textlink="">
      <xdr:nvSpPr>
        <xdr:cNvPr id="402" name="テキスト ボックス 401"/>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ポイント下回っており、前年度と比較すると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指標の傾向としては、全体として微増しているが、扶助費の増加幅が他の指標と比較すると大きく、この主な要因としては、介護給付・訓練等給付費をはじめ障がい児通所支援給付費などの障がい者福祉費が増加していることによる。今後も、扶助費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39370</xdr:rowOff>
    </xdr:from>
    <xdr:to>
      <xdr:col>82</xdr:col>
      <xdr:colOff>107950</xdr:colOff>
      <xdr:row>74</xdr:row>
      <xdr:rowOff>54610</xdr:rowOff>
    </xdr:to>
    <xdr:cxnSp macro="">
      <xdr:nvCxnSpPr>
        <xdr:cNvPr id="435" name="直線コネクタ 434"/>
        <xdr:cNvCxnSpPr/>
      </xdr:nvCxnSpPr>
      <xdr:spPr>
        <a:xfrm>
          <a:off x="15671800" y="127266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39370</xdr:rowOff>
    </xdr:from>
    <xdr:to>
      <xdr:col>78</xdr:col>
      <xdr:colOff>69850</xdr:colOff>
      <xdr:row>75</xdr:row>
      <xdr:rowOff>66040</xdr:rowOff>
    </xdr:to>
    <xdr:cxnSp macro="">
      <xdr:nvCxnSpPr>
        <xdr:cNvPr id="438" name="直線コネクタ 437"/>
        <xdr:cNvCxnSpPr/>
      </xdr:nvCxnSpPr>
      <xdr:spPr>
        <a:xfrm flipV="1">
          <a:off x="14782800" y="1272667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66040</xdr:rowOff>
    </xdr:from>
    <xdr:to>
      <xdr:col>73</xdr:col>
      <xdr:colOff>180975</xdr:colOff>
      <xdr:row>76</xdr:row>
      <xdr:rowOff>85089</xdr:rowOff>
    </xdr:to>
    <xdr:cxnSp macro="">
      <xdr:nvCxnSpPr>
        <xdr:cNvPr id="441" name="直線コネクタ 440"/>
        <xdr:cNvCxnSpPr/>
      </xdr:nvCxnSpPr>
      <xdr:spPr>
        <a:xfrm flipV="1">
          <a:off x="13893800" y="12924790"/>
          <a:ext cx="8890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85089</xdr:rowOff>
    </xdr:to>
    <xdr:cxnSp macro="">
      <xdr:nvCxnSpPr>
        <xdr:cNvPr id="444" name="直線コネクタ 443"/>
        <xdr:cNvCxnSpPr/>
      </xdr:nvCxnSpPr>
      <xdr:spPr>
        <a:xfrm>
          <a:off x="13004800" y="13111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xdr:rowOff>
    </xdr:from>
    <xdr:to>
      <xdr:col>82</xdr:col>
      <xdr:colOff>158750</xdr:colOff>
      <xdr:row>74</xdr:row>
      <xdr:rowOff>105410</xdr:rowOff>
    </xdr:to>
    <xdr:sp macro="" textlink="">
      <xdr:nvSpPr>
        <xdr:cNvPr id="454" name="楕円 453"/>
        <xdr:cNvSpPr/>
      </xdr:nvSpPr>
      <xdr:spPr>
        <a:xfrm>
          <a:off x="164592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83837</xdr:rowOff>
    </xdr:from>
    <xdr:ext cx="762000" cy="259045"/>
    <xdr:sp macro="" textlink="">
      <xdr:nvSpPr>
        <xdr:cNvPr id="455" name="公債費以外該当値テキスト"/>
        <xdr:cNvSpPr txBox="1"/>
      </xdr:nvSpPr>
      <xdr:spPr>
        <a:xfrm>
          <a:off x="16598900" y="1259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160020</xdr:rowOff>
    </xdr:from>
    <xdr:to>
      <xdr:col>78</xdr:col>
      <xdr:colOff>120650</xdr:colOff>
      <xdr:row>74</xdr:row>
      <xdr:rowOff>90170</xdr:rowOff>
    </xdr:to>
    <xdr:sp macro="" textlink="">
      <xdr:nvSpPr>
        <xdr:cNvPr id="456" name="楕円 455"/>
        <xdr:cNvSpPr/>
      </xdr:nvSpPr>
      <xdr:spPr>
        <a:xfrm>
          <a:off x="15621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100347</xdr:rowOff>
    </xdr:from>
    <xdr:ext cx="736600" cy="259045"/>
    <xdr:sp macro="" textlink="">
      <xdr:nvSpPr>
        <xdr:cNvPr id="457" name="テキスト ボックス 456"/>
        <xdr:cNvSpPr txBox="1"/>
      </xdr:nvSpPr>
      <xdr:spPr>
        <a:xfrm>
          <a:off x="15290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15240</xdr:rowOff>
    </xdr:from>
    <xdr:to>
      <xdr:col>74</xdr:col>
      <xdr:colOff>31750</xdr:colOff>
      <xdr:row>75</xdr:row>
      <xdr:rowOff>116840</xdr:rowOff>
    </xdr:to>
    <xdr:sp macro="" textlink="">
      <xdr:nvSpPr>
        <xdr:cNvPr id="458" name="楕円 457"/>
        <xdr:cNvSpPr/>
      </xdr:nvSpPr>
      <xdr:spPr>
        <a:xfrm>
          <a:off x="14732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127017</xdr:rowOff>
    </xdr:from>
    <xdr:ext cx="762000" cy="259045"/>
    <xdr:sp macro="" textlink="">
      <xdr:nvSpPr>
        <xdr:cNvPr id="459" name="テキスト ボックス 458"/>
        <xdr:cNvSpPr txBox="1"/>
      </xdr:nvSpPr>
      <xdr:spPr>
        <a:xfrm>
          <a:off x="14401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34289</xdr:rowOff>
    </xdr:from>
    <xdr:to>
      <xdr:col>69</xdr:col>
      <xdr:colOff>142875</xdr:colOff>
      <xdr:row>76</xdr:row>
      <xdr:rowOff>135889</xdr:rowOff>
    </xdr:to>
    <xdr:sp macro="" textlink="">
      <xdr:nvSpPr>
        <xdr:cNvPr id="460" name="楕円 459"/>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146067</xdr:rowOff>
    </xdr:from>
    <xdr:ext cx="762000" cy="259045"/>
    <xdr:sp macro="" textlink="">
      <xdr:nvSpPr>
        <xdr:cNvPr id="461" name="テキスト ボックス 460"/>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2" name="楕円 46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3" name="テキスト ボックス 46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157119</xdr:rowOff>
    </xdr:from>
    <xdr:to>
      <xdr:col>29</xdr:col>
      <xdr:colOff>127000</xdr:colOff>
      <xdr:row>16</xdr:row>
      <xdr:rowOff>168393</xdr:rowOff>
    </xdr:to>
    <xdr:cxnSp macro="">
      <xdr:nvCxnSpPr>
        <xdr:cNvPr id="47" name="直線コネクタ 46"/>
        <xdr:cNvCxnSpPr/>
      </xdr:nvCxnSpPr>
      <xdr:spPr bwMode="auto">
        <a:xfrm>
          <a:off x="5003800" y="2947944"/>
          <a:ext cx="647700" cy="11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157119</xdr:rowOff>
    </xdr:from>
    <xdr:to>
      <xdr:col>26</xdr:col>
      <xdr:colOff>50800</xdr:colOff>
      <xdr:row>17</xdr:row>
      <xdr:rowOff>6106</xdr:rowOff>
    </xdr:to>
    <xdr:cxnSp macro="">
      <xdr:nvCxnSpPr>
        <xdr:cNvPr id="50" name="直線コネクタ 49"/>
        <xdr:cNvCxnSpPr/>
      </xdr:nvCxnSpPr>
      <xdr:spPr bwMode="auto">
        <a:xfrm flipV="1">
          <a:off x="4305300" y="2947944"/>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6106</xdr:rowOff>
    </xdr:from>
    <xdr:to>
      <xdr:col>22</xdr:col>
      <xdr:colOff>114300</xdr:colOff>
      <xdr:row>17</xdr:row>
      <xdr:rowOff>49773</xdr:rowOff>
    </xdr:to>
    <xdr:cxnSp macro="">
      <xdr:nvCxnSpPr>
        <xdr:cNvPr id="53" name="直線コネクタ 52"/>
        <xdr:cNvCxnSpPr/>
      </xdr:nvCxnSpPr>
      <xdr:spPr bwMode="auto">
        <a:xfrm flipV="1">
          <a:off x="3606800" y="2968381"/>
          <a:ext cx="698500" cy="4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49773</xdr:rowOff>
    </xdr:from>
    <xdr:to>
      <xdr:col>18</xdr:col>
      <xdr:colOff>177800</xdr:colOff>
      <xdr:row>17</xdr:row>
      <xdr:rowOff>69044</xdr:rowOff>
    </xdr:to>
    <xdr:cxnSp macro="">
      <xdr:nvCxnSpPr>
        <xdr:cNvPr id="56" name="直線コネクタ 55"/>
        <xdr:cNvCxnSpPr/>
      </xdr:nvCxnSpPr>
      <xdr:spPr bwMode="auto">
        <a:xfrm flipV="1">
          <a:off x="2908300" y="3012048"/>
          <a:ext cx="6985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117593</xdr:rowOff>
    </xdr:from>
    <xdr:to>
      <xdr:col>29</xdr:col>
      <xdr:colOff>177800</xdr:colOff>
      <xdr:row>17</xdr:row>
      <xdr:rowOff>47743</xdr:rowOff>
    </xdr:to>
    <xdr:sp macro="" textlink="">
      <xdr:nvSpPr>
        <xdr:cNvPr id="66" name="楕円 65"/>
        <xdr:cNvSpPr/>
      </xdr:nvSpPr>
      <xdr:spPr bwMode="auto">
        <a:xfrm>
          <a:off x="5600700" y="290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89670</xdr:rowOff>
    </xdr:from>
    <xdr:ext cx="762000" cy="259045"/>
    <xdr:sp macro="" textlink="">
      <xdr:nvSpPr>
        <xdr:cNvPr id="67" name="人口1人当たり決算額の推移該当値テキスト130"/>
        <xdr:cNvSpPr txBox="1"/>
      </xdr:nvSpPr>
      <xdr:spPr>
        <a:xfrm>
          <a:off x="5740400" y="288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106319</xdr:rowOff>
    </xdr:from>
    <xdr:to>
      <xdr:col>26</xdr:col>
      <xdr:colOff>101600</xdr:colOff>
      <xdr:row>17</xdr:row>
      <xdr:rowOff>36469</xdr:rowOff>
    </xdr:to>
    <xdr:sp macro="" textlink="">
      <xdr:nvSpPr>
        <xdr:cNvPr id="68" name="楕円 67"/>
        <xdr:cNvSpPr/>
      </xdr:nvSpPr>
      <xdr:spPr bwMode="auto">
        <a:xfrm>
          <a:off x="4953000" y="289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21246</xdr:rowOff>
    </xdr:from>
    <xdr:ext cx="736600" cy="259045"/>
    <xdr:sp macro="" textlink="">
      <xdr:nvSpPr>
        <xdr:cNvPr id="69" name="テキスト ボックス 68"/>
        <xdr:cNvSpPr txBox="1"/>
      </xdr:nvSpPr>
      <xdr:spPr>
        <a:xfrm>
          <a:off x="4622800" y="29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126756</xdr:rowOff>
    </xdr:from>
    <xdr:to>
      <xdr:col>22</xdr:col>
      <xdr:colOff>165100</xdr:colOff>
      <xdr:row>17</xdr:row>
      <xdr:rowOff>56906</xdr:rowOff>
    </xdr:to>
    <xdr:sp macro="" textlink="">
      <xdr:nvSpPr>
        <xdr:cNvPr id="70" name="楕円 69"/>
        <xdr:cNvSpPr/>
      </xdr:nvSpPr>
      <xdr:spPr bwMode="auto">
        <a:xfrm>
          <a:off x="4254500" y="291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41683</xdr:rowOff>
    </xdr:from>
    <xdr:ext cx="762000" cy="259045"/>
    <xdr:sp macro="" textlink="">
      <xdr:nvSpPr>
        <xdr:cNvPr id="71" name="テキスト ボックス 70"/>
        <xdr:cNvSpPr txBox="1"/>
      </xdr:nvSpPr>
      <xdr:spPr>
        <a:xfrm>
          <a:off x="3924300" y="30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170423</xdr:rowOff>
    </xdr:from>
    <xdr:to>
      <xdr:col>19</xdr:col>
      <xdr:colOff>38100</xdr:colOff>
      <xdr:row>17</xdr:row>
      <xdr:rowOff>100573</xdr:rowOff>
    </xdr:to>
    <xdr:sp macro="" textlink="">
      <xdr:nvSpPr>
        <xdr:cNvPr id="72" name="楕円 71"/>
        <xdr:cNvSpPr/>
      </xdr:nvSpPr>
      <xdr:spPr bwMode="auto">
        <a:xfrm>
          <a:off x="3556000" y="296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85350</xdr:rowOff>
    </xdr:from>
    <xdr:ext cx="762000" cy="259045"/>
    <xdr:sp macro="" textlink="">
      <xdr:nvSpPr>
        <xdr:cNvPr id="73" name="テキスト ボックス 72"/>
        <xdr:cNvSpPr txBox="1"/>
      </xdr:nvSpPr>
      <xdr:spPr>
        <a:xfrm>
          <a:off x="3225800" y="304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18244</xdr:rowOff>
    </xdr:from>
    <xdr:to>
      <xdr:col>15</xdr:col>
      <xdr:colOff>101600</xdr:colOff>
      <xdr:row>17</xdr:row>
      <xdr:rowOff>119844</xdr:rowOff>
    </xdr:to>
    <xdr:sp macro="" textlink="">
      <xdr:nvSpPr>
        <xdr:cNvPr id="74" name="楕円 73"/>
        <xdr:cNvSpPr/>
      </xdr:nvSpPr>
      <xdr:spPr bwMode="auto">
        <a:xfrm>
          <a:off x="2857500" y="298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104621</xdr:rowOff>
    </xdr:from>
    <xdr:ext cx="762000" cy="259045"/>
    <xdr:sp macro="" textlink="">
      <xdr:nvSpPr>
        <xdr:cNvPr id="75" name="テキスト ボックス 74"/>
        <xdr:cNvSpPr txBox="1"/>
      </xdr:nvSpPr>
      <xdr:spPr>
        <a:xfrm>
          <a:off x="2527300" y="306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103683</xdr:rowOff>
    </xdr:from>
    <xdr:to>
      <xdr:col>29</xdr:col>
      <xdr:colOff>127000</xdr:colOff>
      <xdr:row>35</xdr:row>
      <xdr:rowOff>183674</xdr:rowOff>
    </xdr:to>
    <xdr:cxnSp macro="">
      <xdr:nvCxnSpPr>
        <xdr:cNvPr id="108" name="直線コネクタ 107"/>
        <xdr:cNvCxnSpPr/>
      </xdr:nvCxnSpPr>
      <xdr:spPr bwMode="auto">
        <a:xfrm flipV="1">
          <a:off x="5003800" y="6714033"/>
          <a:ext cx="647700" cy="79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183674</xdr:rowOff>
    </xdr:from>
    <xdr:to>
      <xdr:col>26</xdr:col>
      <xdr:colOff>50800</xdr:colOff>
      <xdr:row>35</xdr:row>
      <xdr:rowOff>217621</xdr:rowOff>
    </xdr:to>
    <xdr:cxnSp macro="">
      <xdr:nvCxnSpPr>
        <xdr:cNvPr id="111" name="直線コネクタ 110"/>
        <xdr:cNvCxnSpPr/>
      </xdr:nvCxnSpPr>
      <xdr:spPr bwMode="auto">
        <a:xfrm flipV="1">
          <a:off x="4305300" y="6794024"/>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217621</xdr:rowOff>
    </xdr:from>
    <xdr:to>
      <xdr:col>22</xdr:col>
      <xdr:colOff>114300</xdr:colOff>
      <xdr:row>35</xdr:row>
      <xdr:rowOff>238614</xdr:rowOff>
    </xdr:to>
    <xdr:cxnSp macro="">
      <xdr:nvCxnSpPr>
        <xdr:cNvPr id="114" name="直線コネクタ 113"/>
        <xdr:cNvCxnSpPr/>
      </xdr:nvCxnSpPr>
      <xdr:spPr bwMode="auto">
        <a:xfrm flipV="1">
          <a:off x="3606800" y="6827971"/>
          <a:ext cx="698500" cy="2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238614</xdr:rowOff>
    </xdr:from>
    <xdr:to>
      <xdr:col>18</xdr:col>
      <xdr:colOff>177800</xdr:colOff>
      <xdr:row>35</xdr:row>
      <xdr:rowOff>249530</xdr:rowOff>
    </xdr:to>
    <xdr:cxnSp macro="">
      <xdr:nvCxnSpPr>
        <xdr:cNvPr id="117" name="直線コネクタ 116"/>
        <xdr:cNvCxnSpPr/>
      </xdr:nvCxnSpPr>
      <xdr:spPr bwMode="auto">
        <a:xfrm flipV="1">
          <a:off x="2908300" y="6848964"/>
          <a:ext cx="698500" cy="1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52883</xdr:rowOff>
    </xdr:from>
    <xdr:to>
      <xdr:col>29</xdr:col>
      <xdr:colOff>177800</xdr:colOff>
      <xdr:row>35</xdr:row>
      <xdr:rowOff>154483</xdr:rowOff>
    </xdr:to>
    <xdr:sp macro="" textlink="">
      <xdr:nvSpPr>
        <xdr:cNvPr id="127" name="楕円 126"/>
        <xdr:cNvSpPr/>
      </xdr:nvSpPr>
      <xdr:spPr bwMode="auto">
        <a:xfrm>
          <a:off x="5600700" y="666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24960</xdr:rowOff>
    </xdr:from>
    <xdr:ext cx="762000" cy="259045"/>
    <xdr:sp macro="" textlink="">
      <xdr:nvSpPr>
        <xdr:cNvPr id="128" name="人口1人当たり決算額の推移該当値テキスト445"/>
        <xdr:cNvSpPr txBox="1"/>
      </xdr:nvSpPr>
      <xdr:spPr>
        <a:xfrm>
          <a:off x="5740400" y="663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132874</xdr:rowOff>
    </xdr:from>
    <xdr:to>
      <xdr:col>26</xdr:col>
      <xdr:colOff>101600</xdr:colOff>
      <xdr:row>35</xdr:row>
      <xdr:rowOff>234474</xdr:rowOff>
    </xdr:to>
    <xdr:sp macro="" textlink="">
      <xdr:nvSpPr>
        <xdr:cNvPr id="129" name="楕円 128"/>
        <xdr:cNvSpPr/>
      </xdr:nvSpPr>
      <xdr:spPr bwMode="auto">
        <a:xfrm>
          <a:off x="4953000" y="6743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219251</xdr:rowOff>
    </xdr:from>
    <xdr:ext cx="736600" cy="259045"/>
    <xdr:sp macro="" textlink="">
      <xdr:nvSpPr>
        <xdr:cNvPr id="130" name="テキスト ボックス 129"/>
        <xdr:cNvSpPr txBox="1"/>
      </xdr:nvSpPr>
      <xdr:spPr>
        <a:xfrm>
          <a:off x="4622800" y="682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166821</xdr:rowOff>
    </xdr:from>
    <xdr:to>
      <xdr:col>22</xdr:col>
      <xdr:colOff>165100</xdr:colOff>
      <xdr:row>35</xdr:row>
      <xdr:rowOff>268421</xdr:rowOff>
    </xdr:to>
    <xdr:sp macro="" textlink="">
      <xdr:nvSpPr>
        <xdr:cNvPr id="131" name="楕円 130"/>
        <xdr:cNvSpPr/>
      </xdr:nvSpPr>
      <xdr:spPr bwMode="auto">
        <a:xfrm>
          <a:off x="4254500" y="677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253198</xdr:rowOff>
    </xdr:from>
    <xdr:ext cx="762000" cy="259045"/>
    <xdr:sp macro="" textlink="">
      <xdr:nvSpPr>
        <xdr:cNvPr id="132" name="テキスト ボックス 131"/>
        <xdr:cNvSpPr txBox="1"/>
      </xdr:nvSpPr>
      <xdr:spPr>
        <a:xfrm>
          <a:off x="3924300" y="686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187814</xdr:rowOff>
    </xdr:from>
    <xdr:to>
      <xdr:col>19</xdr:col>
      <xdr:colOff>38100</xdr:colOff>
      <xdr:row>35</xdr:row>
      <xdr:rowOff>289414</xdr:rowOff>
    </xdr:to>
    <xdr:sp macro="" textlink="">
      <xdr:nvSpPr>
        <xdr:cNvPr id="133" name="楕円 132"/>
        <xdr:cNvSpPr/>
      </xdr:nvSpPr>
      <xdr:spPr bwMode="auto">
        <a:xfrm>
          <a:off x="3556000" y="679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274191</xdr:rowOff>
    </xdr:from>
    <xdr:ext cx="762000" cy="259045"/>
    <xdr:sp macro="" textlink="">
      <xdr:nvSpPr>
        <xdr:cNvPr id="134" name="テキスト ボックス 133"/>
        <xdr:cNvSpPr txBox="1"/>
      </xdr:nvSpPr>
      <xdr:spPr>
        <a:xfrm>
          <a:off x="3225800" y="688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198730</xdr:rowOff>
    </xdr:from>
    <xdr:to>
      <xdr:col>15</xdr:col>
      <xdr:colOff>101600</xdr:colOff>
      <xdr:row>35</xdr:row>
      <xdr:rowOff>300330</xdr:rowOff>
    </xdr:to>
    <xdr:sp macro="" textlink="">
      <xdr:nvSpPr>
        <xdr:cNvPr id="135" name="楕円 134"/>
        <xdr:cNvSpPr/>
      </xdr:nvSpPr>
      <xdr:spPr bwMode="auto">
        <a:xfrm>
          <a:off x="2857500" y="6809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285107</xdr:rowOff>
    </xdr:from>
    <xdr:ext cx="762000" cy="259045"/>
    <xdr:sp macro="" textlink="">
      <xdr:nvSpPr>
        <xdr:cNvPr id="136" name="テキスト ボックス 135"/>
        <xdr:cNvSpPr txBox="1"/>
      </xdr:nvSpPr>
      <xdr:spPr>
        <a:xfrm>
          <a:off x="2527300" y="68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50820</xdr:rowOff>
    </xdr:from>
    <xdr:to>
      <xdr:col>24</xdr:col>
      <xdr:colOff>63500</xdr:colOff>
      <xdr:row>36</xdr:row>
      <xdr:rowOff>65396</xdr:rowOff>
    </xdr:to>
    <xdr:cxnSp macro="">
      <xdr:nvCxnSpPr>
        <xdr:cNvPr id="58" name="直線コネクタ 57"/>
        <xdr:cNvCxnSpPr/>
      </xdr:nvCxnSpPr>
      <xdr:spPr>
        <a:xfrm>
          <a:off x="3797300" y="6223020"/>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50820</xdr:rowOff>
    </xdr:from>
    <xdr:to>
      <xdr:col>19</xdr:col>
      <xdr:colOff>177800</xdr:colOff>
      <xdr:row>36</xdr:row>
      <xdr:rowOff>76177</xdr:rowOff>
    </xdr:to>
    <xdr:cxnSp macro="">
      <xdr:nvCxnSpPr>
        <xdr:cNvPr id="61" name="直線コネクタ 60"/>
        <xdr:cNvCxnSpPr/>
      </xdr:nvCxnSpPr>
      <xdr:spPr>
        <a:xfrm flipV="1">
          <a:off x="2908300" y="6223020"/>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76177</xdr:rowOff>
    </xdr:from>
    <xdr:to>
      <xdr:col>15</xdr:col>
      <xdr:colOff>50800</xdr:colOff>
      <xdr:row>36</xdr:row>
      <xdr:rowOff>108995</xdr:rowOff>
    </xdr:to>
    <xdr:cxnSp macro="">
      <xdr:nvCxnSpPr>
        <xdr:cNvPr id="64" name="直線コネクタ 63"/>
        <xdr:cNvCxnSpPr/>
      </xdr:nvCxnSpPr>
      <xdr:spPr>
        <a:xfrm flipV="1">
          <a:off x="2019300" y="6248377"/>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108995</xdr:rowOff>
    </xdr:from>
    <xdr:to>
      <xdr:col>10</xdr:col>
      <xdr:colOff>114300</xdr:colOff>
      <xdr:row>36</xdr:row>
      <xdr:rowOff>130675</xdr:rowOff>
    </xdr:to>
    <xdr:cxnSp macro="">
      <xdr:nvCxnSpPr>
        <xdr:cNvPr id="67" name="直線コネクタ 66"/>
        <xdr:cNvCxnSpPr/>
      </xdr:nvCxnSpPr>
      <xdr:spPr>
        <a:xfrm flipV="1">
          <a:off x="1130300" y="628119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14596</xdr:rowOff>
    </xdr:from>
    <xdr:to>
      <xdr:col>24</xdr:col>
      <xdr:colOff>114300</xdr:colOff>
      <xdr:row>36</xdr:row>
      <xdr:rowOff>116196</xdr:rowOff>
    </xdr:to>
    <xdr:sp macro="" textlink="">
      <xdr:nvSpPr>
        <xdr:cNvPr id="77" name="楕円 76"/>
        <xdr:cNvSpPr/>
      </xdr:nvSpPr>
      <xdr:spPr>
        <a:xfrm>
          <a:off x="4584700" y="61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164473</xdr:rowOff>
    </xdr:from>
    <xdr:ext cx="534377" cy="259045"/>
    <xdr:sp macro="" textlink="">
      <xdr:nvSpPr>
        <xdr:cNvPr id="78" name="人件費該当値テキスト"/>
        <xdr:cNvSpPr txBox="1"/>
      </xdr:nvSpPr>
      <xdr:spPr>
        <a:xfrm>
          <a:off x="4686300" y="616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xdr:rowOff>
    </xdr:from>
    <xdr:to>
      <xdr:col>20</xdr:col>
      <xdr:colOff>38100</xdr:colOff>
      <xdr:row>36</xdr:row>
      <xdr:rowOff>101620</xdr:rowOff>
    </xdr:to>
    <xdr:sp macro="" textlink="">
      <xdr:nvSpPr>
        <xdr:cNvPr id="79" name="楕円 78"/>
        <xdr:cNvSpPr/>
      </xdr:nvSpPr>
      <xdr:spPr>
        <a:xfrm>
          <a:off x="3746500" y="61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92747</xdr:rowOff>
    </xdr:from>
    <xdr:ext cx="534377" cy="259045"/>
    <xdr:sp macro="" textlink="">
      <xdr:nvSpPr>
        <xdr:cNvPr id="80" name="テキスト ボックス 79"/>
        <xdr:cNvSpPr txBox="1"/>
      </xdr:nvSpPr>
      <xdr:spPr>
        <a:xfrm>
          <a:off x="3530111" y="62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25377</xdr:rowOff>
    </xdr:from>
    <xdr:to>
      <xdr:col>15</xdr:col>
      <xdr:colOff>101600</xdr:colOff>
      <xdr:row>36</xdr:row>
      <xdr:rowOff>126977</xdr:rowOff>
    </xdr:to>
    <xdr:sp macro="" textlink="">
      <xdr:nvSpPr>
        <xdr:cNvPr id="81" name="楕円 80"/>
        <xdr:cNvSpPr/>
      </xdr:nvSpPr>
      <xdr:spPr>
        <a:xfrm>
          <a:off x="2857500" y="61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118104</xdr:rowOff>
    </xdr:from>
    <xdr:ext cx="534377" cy="259045"/>
    <xdr:sp macro="" textlink="">
      <xdr:nvSpPr>
        <xdr:cNvPr id="82" name="テキスト ボックス 81"/>
        <xdr:cNvSpPr txBox="1"/>
      </xdr:nvSpPr>
      <xdr:spPr>
        <a:xfrm>
          <a:off x="2641111" y="62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58195</xdr:rowOff>
    </xdr:from>
    <xdr:to>
      <xdr:col>10</xdr:col>
      <xdr:colOff>165100</xdr:colOff>
      <xdr:row>36</xdr:row>
      <xdr:rowOff>159795</xdr:rowOff>
    </xdr:to>
    <xdr:sp macro="" textlink="">
      <xdr:nvSpPr>
        <xdr:cNvPr id="83" name="楕円 82"/>
        <xdr:cNvSpPr/>
      </xdr:nvSpPr>
      <xdr:spPr>
        <a:xfrm>
          <a:off x="1968500" y="62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150922</xdr:rowOff>
    </xdr:from>
    <xdr:ext cx="534377" cy="259045"/>
    <xdr:sp macro="" textlink="">
      <xdr:nvSpPr>
        <xdr:cNvPr id="84" name="テキスト ボックス 83"/>
        <xdr:cNvSpPr txBox="1"/>
      </xdr:nvSpPr>
      <xdr:spPr>
        <a:xfrm>
          <a:off x="1752111" y="63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79875</xdr:rowOff>
    </xdr:from>
    <xdr:to>
      <xdr:col>6</xdr:col>
      <xdr:colOff>38100</xdr:colOff>
      <xdr:row>37</xdr:row>
      <xdr:rowOff>10025</xdr:rowOff>
    </xdr:to>
    <xdr:sp macro="" textlink="">
      <xdr:nvSpPr>
        <xdr:cNvPr id="85" name="楕円 84"/>
        <xdr:cNvSpPr/>
      </xdr:nvSpPr>
      <xdr:spPr>
        <a:xfrm>
          <a:off x="1079500" y="62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1152</xdr:rowOff>
    </xdr:from>
    <xdr:ext cx="534377" cy="259045"/>
    <xdr:sp macro="" textlink="">
      <xdr:nvSpPr>
        <xdr:cNvPr id="86" name="テキスト ボックス 85"/>
        <xdr:cNvSpPr txBox="1"/>
      </xdr:nvSpPr>
      <xdr:spPr>
        <a:xfrm>
          <a:off x="863111" y="63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111816</xdr:rowOff>
    </xdr:from>
    <xdr:to>
      <xdr:col>24</xdr:col>
      <xdr:colOff>63500</xdr:colOff>
      <xdr:row>55</xdr:row>
      <xdr:rowOff>160521</xdr:rowOff>
    </xdr:to>
    <xdr:cxnSp macro="">
      <xdr:nvCxnSpPr>
        <xdr:cNvPr id="113" name="直線コネクタ 112"/>
        <xdr:cNvCxnSpPr/>
      </xdr:nvCxnSpPr>
      <xdr:spPr>
        <a:xfrm flipV="1">
          <a:off x="3797300" y="9370116"/>
          <a:ext cx="838200" cy="2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160521</xdr:rowOff>
    </xdr:from>
    <xdr:to>
      <xdr:col>19</xdr:col>
      <xdr:colOff>177800</xdr:colOff>
      <xdr:row>56</xdr:row>
      <xdr:rowOff>94300</xdr:rowOff>
    </xdr:to>
    <xdr:cxnSp macro="">
      <xdr:nvCxnSpPr>
        <xdr:cNvPr id="116" name="直線コネクタ 115"/>
        <xdr:cNvCxnSpPr/>
      </xdr:nvCxnSpPr>
      <xdr:spPr>
        <a:xfrm flipV="1">
          <a:off x="2908300" y="9590271"/>
          <a:ext cx="889000" cy="10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94300</xdr:rowOff>
    </xdr:from>
    <xdr:to>
      <xdr:col>15</xdr:col>
      <xdr:colOff>50800</xdr:colOff>
      <xdr:row>57</xdr:row>
      <xdr:rowOff>5242</xdr:rowOff>
    </xdr:to>
    <xdr:cxnSp macro="">
      <xdr:nvCxnSpPr>
        <xdr:cNvPr id="119" name="直線コネクタ 118"/>
        <xdr:cNvCxnSpPr/>
      </xdr:nvCxnSpPr>
      <xdr:spPr>
        <a:xfrm flipV="1">
          <a:off x="2019300" y="9695500"/>
          <a:ext cx="889000" cy="8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5242</xdr:rowOff>
    </xdr:from>
    <xdr:to>
      <xdr:col>10</xdr:col>
      <xdr:colOff>114300</xdr:colOff>
      <xdr:row>57</xdr:row>
      <xdr:rowOff>6650</xdr:rowOff>
    </xdr:to>
    <xdr:cxnSp macro="">
      <xdr:nvCxnSpPr>
        <xdr:cNvPr id="122" name="直線コネクタ 121"/>
        <xdr:cNvCxnSpPr/>
      </xdr:nvCxnSpPr>
      <xdr:spPr>
        <a:xfrm flipV="1">
          <a:off x="1130300" y="9777892"/>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61016</xdr:rowOff>
    </xdr:from>
    <xdr:to>
      <xdr:col>24</xdr:col>
      <xdr:colOff>114300</xdr:colOff>
      <xdr:row>54</xdr:row>
      <xdr:rowOff>162616</xdr:rowOff>
    </xdr:to>
    <xdr:sp macro="" textlink="">
      <xdr:nvSpPr>
        <xdr:cNvPr id="132" name="楕円 131"/>
        <xdr:cNvSpPr/>
      </xdr:nvSpPr>
      <xdr:spPr>
        <a:xfrm>
          <a:off x="4584700" y="93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83893</xdr:rowOff>
    </xdr:from>
    <xdr:ext cx="599010" cy="259045"/>
    <xdr:sp macro="" textlink="">
      <xdr:nvSpPr>
        <xdr:cNvPr id="133" name="物件費該当値テキスト"/>
        <xdr:cNvSpPr txBox="1"/>
      </xdr:nvSpPr>
      <xdr:spPr>
        <a:xfrm>
          <a:off x="4686300" y="91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109721</xdr:rowOff>
    </xdr:from>
    <xdr:to>
      <xdr:col>20</xdr:col>
      <xdr:colOff>38100</xdr:colOff>
      <xdr:row>56</xdr:row>
      <xdr:rowOff>39871</xdr:rowOff>
    </xdr:to>
    <xdr:sp macro="" textlink="">
      <xdr:nvSpPr>
        <xdr:cNvPr id="134" name="楕円 133"/>
        <xdr:cNvSpPr/>
      </xdr:nvSpPr>
      <xdr:spPr>
        <a:xfrm>
          <a:off x="3746500" y="95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56398</xdr:rowOff>
    </xdr:from>
    <xdr:ext cx="599010" cy="259045"/>
    <xdr:sp macro="" textlink="">
      <xdr:nvSpPr>
        <xdr:cNvPr id="135" name="テキスト ボックス 134"/>
        <xdr:cNvSpPr txBox="1"/>
      </xdr:nvSpPr>
      <xdr:spPr>
        <a:xfrm>
          <a:off x="3497795" y="931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43500</xdr:rowOff>
    </xdr:from>
    <xdr:to>
      <xdr:col>15</xdr:col>
      <xdr:colOff>101600</xdr:colOff>
      <xdr:row>56</xdr:row>
      <xdr:rowOff>145100</xdr:rowOff>
    </xdr:to>
    <xdr:sp macro="" textlink="">
      <xdr:nvSpPr>
        <xdr:cNvPr id="136" name="楕円 135"/>
        <xdr:cNvSpPr/>
      </xdr:nvSpPr>
      <xdr:spPr>
        <a:xfrm>
          <a:off x="2857500" y="96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136227</xdr:rowOff>
    </xdr:from>
    <xdr:ext cx="534377" cy="259045"/>
    <xdr:sp macro="" textlink="">
      <xdr:nvSpPr>
        <xdr:cNvPr id="137" name="テキスト ボックス 136"/>
        <xdr:cNvSpPr txBox="1"/>
      </xdr:nvSpPr>
      <xdr:spPr>
        <a:xfrm>
          <a:off x="2641111" y="97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125892</xdr:rowOff>
    </xdr:from>
    <xdr:to>
      <xdr:col>10</xdr:col>
      <xdr:colOff>165100</xdr:colOff>
      <xdr:row>57</xdr:row>
      <xdr:rowOff>56042</xdr:rowOff>
    </xdr:to>
    <xdr:sp macro="" textlink="">
      <xdr:nvSpPr>
        <xdr:cNvPr id="138" name="楕円 137"/>
        <xdr:cNvSpPr/>
      </xdr:nvSpPr>
      <xdr:spPr>
        <a:xfrm>
          <a:off x="1968500" y="97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47169</xdr:rowOff>
    </xdr:from>
    <xdr:ext cx="534377" cy="259045"/>
    <xdr:sp macro="" textlink="">
      <xdr:nvSpPr>
        <xdr:cNvPr id="139" name="テキスト ボックス 138"/>
        <xdr:cNvSpPr txBox="1"/>
      </xdr:nvSpPr>
      <xdr:spPr>
        <a:xfrm>
          <a:off x="1752111" y="98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127300</xdr:rowOff>
    </xdr:from>
    <xdr:to>
      <xdr:col>6</xdr:col>
      <xdr:colOff>38100</xdr:colOff>
      <xdr:row>57</xdr:row>
      <xdr:rowOff>57450</xdr:rowOff>
    </xdr:to>
    <xdr:sp macro="" textlink="">
      <xdr:nvSpPr>
        <xdr:cNvPr id="140" name="楕円 139"/>
        <xdr:cNvSpPr/>
      </xdr:nvSpPr>
      <xdr:spPr>
        <a:xfrm>
          <a:off x="1079500" y="97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48577</xdr:rowOff>
    </xdr:from>
    <xdr:ext cx="534377" cy="259045"/>
    <xdr:sp macro="" textlink="">
      <xdr:nvSpPr>
        <xdr:cNvPr id="141" name="テキスト ボックス 140"/>
        <xdr:cNvSpPr txBox="1"/>
      </xdr:nvSpPr>
      <xdr:spPr>
        <a:xfrm>
          <a:off x="863111" y="982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64719</xdr:rowOff>
    </xdr:from>
    <xdr:to>
      <xdr:col>24</xdr:col>
      <xdr:colOff>63500</xdr:colOff>
      <xdr:row>78</xdr:row>
      <xdr:rowOff>84150</xdr:rowOff>
    </xdr:to>
    <xdr:cxnSp macro="">
      <xdr:nvCxnSpPr>
        <xdr:cNvPr id="170" name="直線コネクタ 169"/>
        <xdr:cNvCxnSpPr/>
      </xdr:nvCxnSpPr>
      <xdr:spPr>
        <a:xfrm flipV="1">
          <a:off x="3797300" y="1343781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67424</xdr:rowOff>
    </xdr:from>
    <xdr:to>
      <xdr:col>19</xdr:col>
      <xdr:colOff>177800</xdr:colOff>
      <xdr:row>78</xdr:row>
      <xdr:rowOff>84150</xdr:rowOff>
    </xdr:to>
    <xdr:cxnSp macro="">
      <xdr:nvCxnSpPr>
        <xdr:cNvPr id="173" name="直線コネクタ 172"/>
        <xdr:cNvCxnSpPr/>
      </xdr:nvCxnSpPr>
      <xdr:spPr>
        <a:xfrm>
          <a:off x="2908300" y="13440524"/>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57556</xdr:rowOff>
    </xdr:from>
    <xdr:to>
      <xdr:col>15</xdr:col>
      <xdr:colOff>50800</xdr:colOff>
      <xdr:row>78</xdr:row>
      <xdr:rowOff>67424</xdr:rowOff>
    </xdr:to>
    <xdr:cxnSp macro="">
      <xdr:nvCxnSpPr>
        <xdr:cNvPr id="176" name="直線コネクタ 175"/>
        <xdr:cNvCxnSpPr/>
      </xdr:nvCxnSpPr>
      <xdr:spPr>
        <a:xfrm>
          <a:off x="2019300" y="134306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57556</xdr:rowOff>
    </xdr:from>
    <xdr:to>
      <xdr:col>10</xdr:col>
      <xdr:colOff>114300</xdr:colOff>
      <xdr:row>78</xdr:row>
      <xdr:rowOff>74130</xdr:rowOff>
    </xdr:to>
    <xdr:cxnSp macro="">
      <xdr:nvCxnSpPr>
        <xdr:cNvPr id="179" name="直線コネクタ 178"/>
        <xdr:cNvCxnSpPr/>
      </xdr:nvCxnSpPr>
      <xdr:spPr>
        <a:xfrm flipV="1">
          <a:off x="1130300" y="1343065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13919</xdr:rowOff>
    </xdr:from>
    <xdr:to>
      <xdr:col>24</xdr:col>
      <xdr:colOff>114300</xdr:colOff>
      <xdr:row>78</xdr:row>
      <xdr:rowOff>115519</xdr:rowOff>
    </xdr:to>
    <xdr:sp macro="" textlink="">
      <xdr:nvSpPr>
        <xdr:cNvPr id="189" name="楕円 188"/>
        <xdr:cNvSpPr/>
      </xdr:nvSpPr>
      <xdr:spPr>
        <a:xfrm>
          <a:off x="45847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163796</xdr:rowOff>
    </xdr:from>
    <xdr:ext cx="469744" cy="259045"/>
    <xdr:sp macro="" textlink="">
      <xdr:nvSpPr>
        <xdr:cNvPr id="190" name="維持補修費該当値テキスト"/>
        <xdr:cNvSpPr txBox="1"/>
      </xdr:nvSpPr>
      <xdr:spPr>
        <a:xfrm>
          <a:off x="4686300" y="1336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33350</xdr:rowOff>
    </xdr:from>
    <xdr:to>
      <xdr:col>20</xdr:col>
      <xdr:colOff>38100</xdr:colOff>
      <xdr:row>78</xdr:row>
      <xdr:rowOff>134950</xdr:rowOff>
    </xdr:to>
    <xdr:sp macro="" textlink="">
      <xdr:nvSpPr>
        <xdr:cNvPr id="191" name="楕円 190"/>
        <xdr:cNvSpPr/>
      </xdr:nvSpPr>
      <xdr:spPr>
        <a:xfrm>
          <a:off x="3746500" y="134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126077</xdr:rowOff>
    </xdr:from>
    <xdr:ext cx="469744" cy="259045"/>
    <xdr:sp macro="" textlink="">
      <xdr:nvSpPr>
        <xdr:cNvPr id="192" name="テキスト ボックス 191"/>
        <xdr:cNvSpPr txBox="1"/>
      </xdr:nvSpPr>
      <xdr:spPr>
        <a:xfrm>
          <a:off x="3562428" y="134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16624</xdr:rowOff>
    </xdr:from>
    <xdr:to>
      <xdr:col>15</xdr:col>
      <xdr:colOff>101600</xdr:colOff>
      <xdr:row>78</xdr:row>
      <xdr:rowOff>118224</xdr:rowOff>
    </xdr:to>
    <xdr:sp macro="" textlink="">
      <xdr:nvSpPr>
        <xdr:cNvPr id="193" name="楕円 192"/>
        <xdr:cNvSpPr/>
      </xdr:nvSpPr>
      <xdr:spPr>
        <a:xfrm>
          <a:off x="2857500" y="133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109351</xdr:rowOff>
    </xdr:from>
    <xdr:ext cx="469744" cy="259045"/>
    <xdr:sp macro="" textlink="">
      <xdr:nvSpPr>
        <xdr:cNvPr id="194" name="テキスト ボックス 193"/>
        <xdr:cNvSpPr txBox="1"/>
      </xdr:nvSpPr>
      <xdr:spPr>
        <a:xfrm>
          <a:off x="2673428" y="1348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6756</xdr:rowOff>
    </xdr:from>
    <xdr:to>
      <xdr:col>10</xdr:col>
      <xdr:colOff>165100</xdr:colOff>
      <xdr:row>78</xdr:row>
      <xdr:rowOff>108356</xdr:rowOff>
    </xdr:to>
    <xdr:sp macro="" textlink="">
      <xdr:nvSpPr>
        <xdr:cNvPr id="195" name="楕円 194"/>
        <xdr:cNvSpPr/>
      </xdr:nvSpPr>
      <xdr:spPr>
        <a:xfrm>
          <a:off x="1968500" y="133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99483</xdr:rowOff>
    </xdr:from>
    <xdr:ext cx="469744" cy="259045"/>
    <xdr:sp macro="" textlink="">
      <xdr:nvSpPr>
        <xdr:cNvPr id="196" name="テキスト ボックス 195"/>
        <xdr:cNvSpPr txBox="1"/>
      </xdr:nvSpPr>
      <xdr:spPr>
        <a:xfrm>
          <a:off x="1784428"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23330</xdr:rowOff>
    </xdr:from>
    <xdr:to>
      <xdr:col>6</xdr:col>
      <xdr:colOff>38100</xdr:colOff>
      <xdr:row>78</xdr:row>
      <xdr:rowOff>124930</xdr:rowOff>
    </xdr:to>
    <xdr:sp macro="" textlink="">
      <xdr:nvSpPr>
        <xdr:cNvPr id="197" name="楕円 196"/>
        <xdr:cNvSpPr/>
      </xdr:nvSpPr>
      <xdr:spPr>
        <a:xfrm>
          <a:off x="10795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116057</xdr:rowOff>
    </xdr:from>
    <xdr:ext cx="469744" cy="259045"/>
    <xdr:sp macro="" textlink="">
      <xdr:nvSpPr>
        <xdr:cNvPr id="198" name="テキスト ボックス 197"/>
        <xdr:cNvSpPr txBox="1"/>
      </xdr:nvSpPr>
      <xdr:spPr>
        <a:xfrm>
          <a:off x="895428" y="134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178</xdr:rowOff>
    </xdr:from>
    <xdr:to>
      <xdr:col>24</xdr:col>
      <xdr:colOff>63500</xdr:colOff>
      <xdr:row>92</xdr:row>
      <xdr:rowOff>154603</xdr:rowOff>
    </xdr:to>
    <xdr:cxnSp macro="">
      <xdr:nvCxnSpPr>
        <xdr:cNvPr id="230" name="直線コネクタ 229"/>
        <xdr:cNvCxnSpPr/>
      </xdr:nvCxnSpPr>
      <xdr:spPr>
        <a:xfrm>
          <a:off x="3797300" y="15773578"/>
          <a:ext cx="838200" cy="15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178</xdr:rowOff>
    </xdr:from>
    <xdr:to>
      <xdr:col>19</xdr:col>
      <xdr:colOff>177800</xdr:colOff>
      <xdr:row>93</xdr:row>
      <xdr:rowOff>127433</xdr:rowOff>
    </xdr:to>
    <xdr:cxnSp macro="">
      <xdr:nvCxnSpPr>
        <xdr:cNvPr id="233" name="直線コネクタ 232"/>
        <xdr:cNvCxnSpPr/>
      </xdr:nvCxnSpPr>
      <xdr:spPr>
        <a:xfrm flipV="1">
          <a:off x="2908300" y="15773578"/>
          <a:ext cx="889000" cy="2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127433</xdr:rowOff>
    </xdr:from>
    <xdr:to>
      <xdr:col>15</xdr:col>
      <xdr:colOff>50800</xdr:colOff>
      <xdr:row>94</xdr:row>
      <xdr:rowOff>30069</xdr:rowOff>
    </xdr:to>
    <xdr:cxnSp macro="">
      <xdr:nvCxnSpPr>
        <xdr:cNvPr id="236" name="直線コネクタ 235"/>
        <xdr:cNvCxnSpPr/>
      </xdr:nvCxnSpPr>
      <xdr:spPr>
        <a:xfrm flipV="1">
          <a:off x="2019300" y="16072283"/>
          <a:ext cx="889000" cy="7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30069</xdr:rowOff>
    </xdr:from>
    <xdr:to>
      <xdr:col>10</xdr:col>
      <xdr:colOff>114300</xdr:colOff>
      <xdr:row>94</xdr:row>
      <xdr:rowOff>51341</xdr:rowOff>
    </xdr:to>
    <xdr:cxnSp macro="">
      <xdr:nvCxnSpPr>
        <xdr:cNvPr id="239" name="直線コネクタ 238"/>
        <xdr:cNvCxnSpPr/>
      </xdr:nvCxnSpPr>
      <xdr:spPr>
        <a:xfrm flipV="1">
          <a:off x="1130300" y="16146369"/>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103803</xdr:rowOff>
    </xdr:from>
    <xdr:to>
      <xdr:col>24</xdr:col>
      <xdr:colOff>114300</xdr:colOff>
      <xdr:row>93</xdr:row>
      <xdr:rowOff>33953</xdr:rowOff>
    </xdr:to>
    <xdr:sp macro="" textlink="">
      <xdr:nvSpPr>
        <xdr:cNvPr id="249" name="楕円 248"/>
        <xdr:cNvSpPr/>
      </xdr:nvSpPr>
      <xdr:spPr>
        <a:xfrm>
          <a:off x="4584700" y="158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126680</xdr:rowOff>
    </xdr:from>
    <xdr:ext cx="599010" cy="259045"/>
    <xdr:sp macro="" textlink="">
      <xdr:nvSpPr>
        <xdr:cNvPr id="250" name="扶助費該当値テキスト"/>
        <xdr:cNvSpPr txBox="1"/>
      </xdr:nvSpPr>
      <xdr:spPr>
        <a:xfrm>
          <a:off x="4686300" y="1572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120828</xdr:rowOff>
    </xdr:from>
    <xdr:to>
      <xdr:col>20</xdr:col>
      <xdr:colOff>38100</xdr:colOff>
      <xdr:row>92</xdr:row>
      <xdr:rowOff>50978</xdr:rowOff>
    </xdr:to>
    <xdr:sp macro="" textlink="">
      <xdr:nvSpPr>
        <xdr:cNvPr id="251" name="楕円 250"/>
        <xdr:cNvSpPr/>
      </xdr:nvSpPr>
      <xdr:spPr>
        <a:xfrm>
          <a:off x="3746500" y="157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67505</xdr:rowOff>
    </xdr:from>
    <xdr:ext cx="599010" cy="259045"/>
    <xdr:sp macro="" textlink="">
      <xdr:nvSpPr>
        <xdr:cNvPr id="252" name="テキスト ボックス 251"/>
        <xdr:cNvSpPr txBox="1"/>
      </xdr:nvSpPr>
      <xdr:spPr>
        <a:xfrm>
          <a:off x="3497795" y="1549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76633</xdr:rowOff>
    </xdr:from>
    <xdr:to>
      <xdr:col>15</xdr:col>
      <xdr:colOff>101600</xdr:colOff>
      <xdr:row>94</xdr:row>
      <xdr:rowOff>6783</xdr:rowOff>
    </xdr:to>
    <xdr:sp macro="" textlink="">
      <xdr:nvSpPr>
        <xdr:cNvPr id="253" name="楕円 252"/>
        <xdr:cNvSpPr/>
      </xdr:nvSpPr>
      <xdr:spPr>
        <a:xfrm>
          <a:off x="2857500" y="160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23310</xdr:rowOff>
    </xdr:from>
    <xdr:ext cx="599010" cy="259045"/>
    <xdr:sp macro="" textlink="">
      <xdr:nvSpPr>
        <xdr:cNvPr id="254" name="テキスト ボックス 253"/>
        <xdr:cNvSpPr txBox="1"/>
      </xdr:nvSpPr>
      <xdr:spPr>
        <a:xfrm>
          <a:off x="2608795" y="1579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150719</xdr:rowOff>
    </xdr:from>
    <xdr:to>
      <xdr:col>10</xdr:col>
      <xdr:colOff>165100</xdr:colOff>
      <xdr:row>94</xdr:row>
      <xdr:rowOff>80869</xdr:rowOff>
    </xdr:to>
    <xdr:sp macro="" textlink="">
      <xdr:nvSpPr>
        <xdr:cNvPr id="255" name="楕円 254"/>
        <xdr:cNvSpPr/>
      </xdr:nvSpPr>
      <xdr:spPr>
        <a:xfrm>
          <a:off x="1968500" y="160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97396</xdr:rowOff>
    </xdr:from>
    <xdr:ext cx="599010" cy="259045"/>
    <xdr:sp macro="" textlink="">
      <xdr:nvSpPr>
        <xdr:cNvPr id="256" name="テキスト ボックス 255"/>
        <xdr:cNvSpPr txBox="1"/>
      </xdr:nvSpPr>
      <xdr:spPr>
        <a:xfrm>
          <a:off x="1719795" y="1587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541</xdr:rowOff>
    </xdr:from>
    <xdr:to>
      <xdr:col>6</xdr:col>
      <xdr:colOff>38100</xdr:colOff>
      <xdr:row>94</xdr:row>
      <xdr:rowOff>102141</xdr:rowOff>
    </xdr:to>
    <xdr:sp macro="" textlink="">
      <xdr:nvSpPr>
        <xdr:cNvPr id="257" name="楕円 256"/>
        <xdr:cNvSpPr/>
      </xdr:nvSpPr>
      <xdr:spPr>
        <a:xfrm>
          <a:off x="1079500" y="161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118668</xdr:rowOff>
    </xdr:from>
    <xdr:ext cx="599010" cy="259045"/>
    <xdr:sp macro="" textlink="">
      <xdr:nvSpPr>
        <xdr:cNvPr id="258" name="テキスト ボックス 257"/>
        <xdr:cNvSpPr txBox="1"/>
      </xdr:nvSpPr>
      <xdr:spPr>
        <a:xfrm>
          <a:off x="830795" y="1589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11240</xdr:rowOff>
    </xdr:from>
    <xdr:to>
      <xdr:col>55</xdr:col>
      <xdr:colOff>0</xdr:colOff>
      <xdr:row>37</xdr:row>
      <xdr:rowOff>11835</xdr:rowOff>
    </xdr:to>
    <xdr:cxnSp macro="">
      <xdr:nvCxnSpPr>
        <xdr:cNvPr id="285" name="直線コネクタ 284"/>
        <xdr:cNvCxnSpPr/>
      </xdr:nvCxnSpPr>
      <xdr:spPr>
        <a:xfrm flipV="1">
          <a:off x="9639300" y="6354890"/>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25537</xdr:rowOff>
    </xdr:from>
    <xdr:to>
      <xdr:col>50</xdr:col>
      <xdr:colOff>114300</xdr:colOff>
      <xdr:row>37</xdr:row>
      <xdr:rowOff>11835</xdr:rowOff>
    </xdr:to>
    <xdr:cxnSp macro="">
      <xdr:nvCxnSpPr>
        <xdr:cNvPr id="288" name="直線コネクタ 287"/>
        <xdr:cNvCxnSpPr/>
      </xdr:nvCxnSpPr>
      <xdr:spPr>
        <a:xfrm>
          <a:off x="8750300" y="5854837"/>
          <a:ext cx="889000" cy="5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25537</xdr:rowOff>
    </xdr:from>
    <xdr:to>
      <xdr:col>45</xdr:col>
      <xdr:colOff>177800</xdr:colOff>
      <xdr:row>37</xdr:row>
      <xdr:rowOff>9018</xdr:rowOff>
    </xdr:to>
    <xdr:cxnSp macro="">
      <xdr:nvCxnSpPr>
        <xdr:cNvPr id="291" name="直線コネクタ 290"/>
        <xdr:cNvCxnSpPr/>
      </xdr:nvCxnSpPr>
      <xdr:spPr>
        <a:xfrm flipV="1">
          <a:off x="7861300" y="5854837"/>
          <a:ext cx="889000" cy="4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65624</xdr:rowOff>
    </xdr:from>
    <xdr:to>
      <xdr:col>41</xdr:col>
      <xdr:colOff>50800</xdr:colOff>
      <xdr:row>37</xdr:row>
      <xdr:rowOff>9018</xdr:rowOff>
    </xdr:to>
    <xdr:cxnSp macro="">
      <xdr:nvCxnSpPr>
        <xdr:cNvPr id="294" name="直線コネクタ 293"/>
        <xdr:cNvCxnSpPr/>
      </xdr:nvCxnSpPr>
      <xdr:spPr>
        <a:xfrm>
          <a:off x="6972300" y="6237824"/>
          <a:ext cx="889000" cy="1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131890</xdr:rowOff>
    </xdr:from>
    <xdr:to>
      <xdr:col>55</xdr:col>
      <xdr:colOff>50800</xdr:colOff>
      <xdr:row>37</xdr:row>
      <xdr:rowOff>62040</xdr:rowOff>
    </xdr:to>
    <xdr:sp macro="" textlink="">
      <xdr:nvSpPr>
        <xdr:cNvPr id="304" name="楕円 303"/>
        <xdr:cNvSpPr/>
      </xdr:nvSpPr>
      <xdr:spPr>
        <a:xfrm>
          <a:off x="10426700" y="63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46817</xdr:rowOff>
    </xdr:from>
    <xdr:ext cx="534377" cy="259045"/>
    <xdr:sp macro="" textlink="">
      <xdr:nvSpPr>
        <xdr:cNvPr id="305" name="補助費等該当値テキスト"/>
        <xdr:cNvSpPr txBox="1"/>
      </xdr:nvSpPr>
      <xdr:spPr>
        <a:xfrm>
          <a:off x="10528300" y="62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132485</xdr:rowOff>
    </xdr:from>
    <xdr:to>
      <xdr:col>50</xdr:col>
      <xdr:colOff>165100</xdr:colOff>
      <xdr:row>37</xdr:row>
      <xdr:rowOff>62635</xdr:rowOff>
    </xdr:to>
    <xdr:sp macro="" textlink="">
      <xdr:nvSpPr>
        <xdr:cNvPr id="306" name="楕円 305"/>
        <xdr:cNvSpPr/>
      </xdr:nvSpPr>
      <xdr:spPr>
        <a:xfrm>
          <a:off x="9588500" y="63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53762</xdr:rowOff>
    </xdr:from>
    <xdr:ext cx="534377" cy="259045"/>
    <xdr:sp macro="" textlink="">
      <xdr:nvSpPr>
        <xdr:cNvPr id="307" name="テキスト ボックス 306"/>
        <xdr:cNvSpPr txBox="1"/>
      </xdr:nvSpPr>
      <xdr:spPr>
        <a:xfrm>
          <a:off x="9372111" y="63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146187</xdr:rowOff>
    </xdr:from>
    <xdr:to>
      <xdr:col>46</xdr:col>
      <xdr:colOff>38100</xdr:colOff>
      <xdr:row>34</xdr:row>
      <xdr:rowOff>76337</xdr:rowOff>
    </xdr:to>
    <xdr:sp macro="" textlink="">
      <xdr:nvSpPr>
        <xdr:cNvPr id="308" name="楕円 307"/>
        <xdr:cNvSpPr/>
      </xdr:nvSpPr>
      <xdr:spPr>
        <a:xfrm>
          <a:off x="8699500" y="58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67464</xdr:rowOff>
    </xdr:from>
    <xdr:ext cx="599010" cy="259045"/>
    <xdr:sp macro="" textlink="">
      <xdr:nvSpPr>
        <xdr:cNvPr id="309" name="テキスト ボックス 308"/>
        <xdr:cNvSpPr txBox="1"/>
      </xdr:nvSpPr>
      <xdr:spPr>
        <a:xfrm>
          <a:off x="8450795" y="589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129668</xdr:rowOff>
    </xdr:from>
    <xdr:to>
      <xdr:col>41</xdr:col>
      <xdr:colOff>101600</xdr:colOff>
      <xdr:row>37</xdr:row>
      <xdr:rowOff>59818</xdr:rowOff>
    </xdr:to>
    <xdr:sp macro="" textlink="">
      <xdr:nvSpPr>
        <xdr:cNvPr id="310" name="楕円 309"/>
        <xdr:cNvSpPr/>
      </xdr:nvSpPr>
      <xdr:spPr>
        <a:xfrm>
          <a:off x="7810500" y="63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50945</xdr:rowOff>
    </xdr:from>
    <xdr:ext cx="534377" cy="259045"/>
    <xdr:sp macro="" textlink="">
      <xdr:nvSpPr>
        <xdr:cNvPr id="311" name="テキスト ボックス 310"/>
        <xdr:cNvSpPr txBox="1"/>
      </xdr:nvSpPr>
      <xdr:spPr>
        <a:xfrm>
          <a:off x="7594111" y="63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14824</xdr:rowOff>
    </xdr:from>
    <xdr:to>
      <xdr:col>36</xdr:col>
      <xdr:colOff>165100</xdr:colOff>
      <xdr:row>36</xdr:row>
      <xdr:rowOff>116424</xdr:rowOff>
    </xdr:to>
    <xdr:sp macro="" textlink="">
      <xdr:nvSpPr>
        <xdr:cNvPr id="312" name="楕円 311"/>
        <xdr:cNvSpPr/>
      </xdr:nvSpPr>
      <xdr:spPr>
        <a:xfrm>
          <a:off x="6921500" y="618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132951</xdr:rowOff>
    </xdr:from>
    <xdr:ext cx="534377" cy="259045"/>
    <xdr:sp macro="" textlink="">
      <xdr:nvSpPr>
        <xdr:cNvPr id="313" name="テキスト ボックス 312"/>
        <xdr:cNvSpPr txBox="1"/>
      </xdr:nvSpPr>
      <xdr:spPr>
        <a:xfrm>
          <a:off x="6705111" y="5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125819</xdr:rowOff>
    </xdr:from>
    <xdr:to>
      <xdr:col>55</xdr:col>
      <xdr:colOff>0</xdr:colOff>
      <xdr:row>55</xdr:row>
      <xdr:rowOff>110169</xdr:rowOff>
    </xdr:to>
    <xdr:cxnSp macro="">
      <xdr:nvCxnSpPr>
        <xdr:cNvPr id="340" name="直線コネクタ 339"/>
        <xdr:cNvCxnSpPr/>
      </xdr:nvCxnSpPr>
      <xdr:spPr>
        <a:xfrm>
          <a:off x="9639300" y="9212669"/>
          <a:ext cx="838200" cy="3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125819</xdr:rowOff>
    </xdr:from>
    <xdr:to>
      <xdr:col>50</xdr:col>
      <xdr:colOff>114300</xdr:colOff>
      <xdr:row>54</xdr:row>
      <xdr:rowOff>52512</xdr:rowOff>
    </xdr:to>
    <xdr:cxnSp macro="">
      <xdr:nvCxnSpPr>
        <xdr:cNvPr id="343" name="直線コネクタ 342"/>
        <xdr:cNvCxnSpPr/>
      </xdr:nvCxnSpPr>
      <xdr:spPr>
        <a:xfrm flipV="1">
          <a:off x="8750300" y="9212669"/>
          <a:ext cx="889000" cy="9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135461</xdr:rowOff>
    </xdr:from>
    <xdr:to>
      <xdr:col>45</xdr:col>
      <xdr:colOff>177800</xdr:colOff>
      <xdr:row>54</xdr:row>
      <xdr:rowOff>52512</xdr:rowOff>
    </xdr:to>
    <xdr:cxnSp macro="">
      <xdr:nvCxnSpPr>
        <xdr:cNvPr id="346" name="直線コネクタ 345"/>
        <xdr:cNvCxnSpPr/>
      </xdr:nvCxnSpPr>
      <xdr:spPr>
        <a:xfrm>
          <a:off x="7861300" y="9050861"/>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34663</xdr:rowOff>
    </xdr:from>
    <xdr:to>
      <xdr:col>41</xdr:col>
      <xdr:colOff>50800</xdr:colOff>
      <xdr:row>52</xdr:row>
      <xdr:rowOff>135461</xdr:rowOff>
    </xdr:to>
    <xdr:cxnSp macro="">
      <xdr:nvCxnSpPr>
        <xdr:cNvPr id="349" name="直線コネクタ 348"/>
        <xdr:cNvCxnSpPr/>
      </xdr:nvCxnSpPr>
      <xdr:spPr>
        <a:xfrm>
          <a:off x="6972300" y="8950063"/>
          <a:ext cx="889000" cy="10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59369</xdr:rowOff>
    </xdr:from>
    <xdr:to>
      <xdr:col>55</xdr:col>
      <xdr:colOff>50800</xdr:colOff>
      <xdr:row>55</xdr:row>
      <xdr:rowOff>160969</xdr:rowOff>
    </xdr:to>
    <xdr:sp macro="" textlink="">
      <xdr:nvSpPr>
        <xdr:cNvPr id="359" name="楕円 358"/>
        <xdr:cNvSpPr/>
      </xdr:nvSpPr>
      <xdr:spPr>
        <a:xfrm>
          <a:off x="10426700" y="948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82246</xdr:rowOff>
    </xdr:from>
    <xdr:ext cx="599010" cy="259045"/>
    <xdr:sp macro="" textlink="">
      <xdr:nvSpPr>
        <xdr:cNvPr id="360" name="普通建設事業費該当値テキスト"/>
        <xdr:cNvSpPr txBox="1"/>
      </xdr:nvSpPr>
      <xdr:spPr>
        <a:xfrm>
          <a:off x="10528300" y="93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75019</xdr:rowOff>
    </xdr:from>
    <xdr:to>
      <xdr:col>50</xdr:col>
      <xdr:colOff>165100</xdr:colOff>
      <xdr:row>54</xdr:row>
      <xdr:rowOff>5169</xdr:rowOff>
    </xdr:to>
    <xdr:sp macro="" textlink="">
      <xdr:nvSpPr>
        <xdr:cNvPr id="361" name="楕円 360"/>
        <xdr:cNvSpPr/>
      </xdr:nvSpPr>
      <xdr:spPr>
        <a:xfrm>
          <a:off x="9588500" y="91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21696</xdr:rowOff>
    </xdr:from>
    <xdr:ext cx="599010" cy="259045"/>
    <xdr:sp macro="" textlink="">
      <xdr:nvSpPr>
        <xdr:cNvPr id="362" name="テキスト ボックス 361"/>
        <xdr:cNvSpPr txBox="1"/>
      </xdr:nvSpPr>
      <xdr:spPr>
        <a:xfrm>
          <a:off x="9339795" y="893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1712</xdr:rowOff>
    </xdr:from>
    <xdr:to>
      <xdr:col>46</xdr:col>
      <xdr:colOff>38100</xdr:colOff>
      <xdr:row>54</xdr:row>
      <xdr:rowOff>103312</xdr:rowOff>
    </xdr:to>
    <xdr:sp macro="" textlink="">
      <xdr:nvSpPr>
        <xdr:cNvPr id="363" name="楕円 362"/>
        <xdr:cNvSpPr/>
      </xdr:nvSpPr>
      <xdr:spPr>
        <a:xfrm>
          <a:off x="8699500" y="92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119839</xdr:rowOff>
    </xdr:from>
    <xdr:ext cx="599010" cy="259045"/>
    <xdr:sp macro="" textlink="">
      <xdr:nvSpPr>
        <xdr:cNvPr id="364" name="テキスト ボックス 363"/>
        <xdr:cNvSpPr txBox="1"/>
      </xdr:nvSpPr>
      <xdr:spPr>
        <a:xfrm>
          <a:off x="8450795" y="903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84661</xdr:rowOff>
    </xdr:from>
    <xdr:to>
      <xdr:col>41</xdr:col>
      <xdr:colOff>101600</xdr:colOff>
      <xdr:row>53</xdr:row>
      <xdr:rowOff>14811</xdr:rowOff>
    </xdr:to>
    <xdr:sp macro="" textlink="">
      <xdr:nvSpPr>
        <xdr:cNvPr id="365" name="楕円 364"/>
        <xdr:cNvSpPr/>
      </xdr:nvSpPr>
      <xdr:spPr>
        <a:xfrm>
          <a:off x="7810500" y="90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31338</xdr:rowOff>
    </xdr:from>
    <xdr:ext cx="599010" cy="259045"/>
    <xdr:sp macro="" textlink="">
      <xdr:nvSpPr>
        <xdr:cNvPr id="366" name="テキスト ボックス 365"/>
        <xdr:cNvSpPr txBox="1"/>
      </xdr:nvSpPr>
      <xdr:spPr>
        <a:xfrm>
          <a:off x="7561795" y="87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155313</xdr:rowOff>
    </xdr:from>
    <xdr:to>
      <xdr:col>36</xdr:col>
      <xdr:colOff>165100</xdr:colOff>
      <xdr:row>52</xdr:row>
      <xdr:rowOff>85463</xdr:rowOff>
    </xdr:to>
    <xdr:sp macro="" textlink="">
      <xdr:nvSpPr>
        <xdr:cNvPr id="367" name="楕円 366"/>
        <xdr:cNvSpPr/>
      </xdr:nvSpPr>
      <xdr:spPr>
        <a:xfrm>
          <a:off x="6921500" y="88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101990</xdr:rowOff>
    </xdr:from>
    <xdr:ext cx="599010" cy="259045"/>
    <xdr:sp macro="" textlink="">
      <xdr:nvSpPr>
        <xdr:cNvPr id="368" name="テキスト ボックス 367"/>
        <xdr:cNvSpPr txBox="1"/>
      </xdr:nvSpPr>
      <xdr:spPr>
        <a:xfrm>
          <a:off x="6672795" y="86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43566</xdr:rowOff>
    </xdr:from>
    <xdr:to>
      <xdr:col>55</xdr:col>
      <xdr:colOff>0</xdr:colOff>
      <xdr:row>78</xdr:row>
      <xdr:rowOff>108237</xdr:rowOff>
    </xdr:to>
    <xdr:cxnSp macro="">
      <xdr:nvCxnSpPr>
        <xdr:cNvPr id="397" name="直線コネクタ 396"/>
        <xdr:cNvCxnSpPr/>
      </xdr:nvCxnSpPr>
      <xdr:spPr>
        <a:xfrm>
          <a:off x="9639300" y="13073766"/>
          <a:ext cx="838200" cy="4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50950</xdr:rowOff>
    </xdr:from>
    <xdr:to>
      <xdr:col>50</xdr:col>
      <xdr:colOff>114300</xdr:colOff>
      <xdr:row>76</xdr:row>
      <xdr:rowOff>43566</xdr:rowOff>
    </xdr:to>
    <xdr:cxnSp macro="">
      <xdr:nvCxnSpPr>
        <xdr:cNvPr id="400" name="直線コネクタ 399"/>
        <xdr:cNvCxnSpPr/>
      </xdr:nvCxnSpPr>
      <xdr:spPr>
        <a:xfrm>
          <a:off x="8750300" y="12909700"/>
          <a:ext cx="889000" cy="16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49974</xdr:rowOff>
    </xdr:from>
    <xdr:to>
      <xdr:col>45</xdr:col>
      <xdr:colOff>177800</xdr:colOff>
      <xdr:row>75</xdr:row>
      <xdr:rowOff>50950</xdr:rowOff>
    </xdr:to>
    <xdr:cxnSp macro="">
      <xdr:nvCxnSpPr>
        <xdr:cNvPr id="403" name="直線コネクタ 402"/>
        <xdr:cNvCxnSpPr/>
      </xdr:nvCxnSpPr>
      <xdr:spPr>
        <a:xfrm>
          <a:off x="7861300" y="12737274"/>
          <a:ext cx="889000" cy="17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134663</xdr:rowOff>
    </xdr:from>
    <xdr:to>
      <xdr:col>41</xdr:col>
      <xdr:colOff>50800</xdr:colOff>
      <xdr:row>74</xdr:row>
      <xdr:rowOff>49974</xdr:rowOff>
    </xdr:to>
    <xdr:cxnSp macro="">
      <xdr:nvCxnSpPr>
        <xdr:cNvPr id="406" name="直線コネクタ 405"/>
        <xdr:cNvCxnSpPr/>
      </xdr:nvCxnSpPr>
      <xdr:spPr>
        <a:xfrm>
          <a:off x="6972300" y="12307613"/>
          <a:ext cx="889000" cy="4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142322</xdr:rowOff>
    </xdr:from>
    <xdr:ext cx="534377" cy="259045"/>
    <xdr:sp macro="" textlink="">
      <xdr:nvSpPr>
        <xdr:cNvPr id="408" name="テキスト ボックス 407"/>
        <xdr:cNvSpPr txBox="1"/>
      </xdr:nvSpPr>
      <xdr:spPr>
        <a:xfrm>
          <a:off x="7594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58571</xdr:rowOff>
    </xdr:from>
    <xdr:ext cx="534377" cy="259045"/>
    <xdr:sp macro="" textlink="">
      <xdr:nvSpPr>
        <xdr:cNvPr id="410" name="テキスト ボックス 409"/>
        <xdr:cNvSpPr txBox="1"/>
      </xdr:nvSpPr>
      <xdr:spPr>
        <a:xfrm>
          <a:off x="6705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57437</xdr:rowOff>
    </xdr:from>
    <xdr:to>
      <xdr:col>55</xdr:col>
      <xdr:colOff>50800</xdr:colOff>
      <xdr:row>78</xdr:row>
      <xdr:rowOff>159037</xdr:rowOff>
    </xdr:to>
    <xdr:sp macro="" textlink="">
      <xdr:nvSpPr>
        <xdr:cNvPr id="416" name="楕円 415"/>
        <xdr:cNvSpPr/>
      </xdr:nvSpPr>
      <xdr:spPr>
        <a:xfrm>
          <a:off x="10426700" y="134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143814</xdr:rowOff>
    </xdr:from>
    <xdr:ext cx="534377" cy="259045"/>
    <xdr:sp macro="" textlink="">
      <xdr:nvSpPr>
        <xdr:cNvPr id="417" name="普通建設事業費 （ うち新規整備　）該当値テキスト"/>
        <xdr:cNvSpPr txBox="1"/>
      </xdr:nvSpPr>
      <xdr:spPr>
        <a:xfrm>
          <a:off x="10528300" y="133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164216</xdr:rowOff>
    </xdr:from>
    <xdr:to>
      <xdr:col>50</xdr:col>
      <xdr:colOff>165100</xdr:colOff>
      <xdr:row>76</xdr:row>
      <xdr:rowOff>94366</xdr:rowOff>
    </xdr:to>
    <xdr:sp macro="" textlink="">
      <xdr:nvSpPr>
        <xdr:cNvPr id="418" name="楕円 417"/>
        <xdr:cNvSpPr/>
      </xdr:nvSpPr>
      <xdr:spPr>
        <a:xfrm>
          <a:off x="9588500" y="130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110893</xdr:rowOff>
    </xdr:from>
    <xdr:ext cx="534377" cy="259045"/>
    <xdr:sp macro="" textlink="">
      <xdr:nvSpPr>
        <xdr:cNvPr id="419" name="テキスト ボックス 418"/>
        <xdr:cNvSpPr txBox="1"/>
      </xdr:nvSpPr>
      <xdr:spPr>
        <a:xfrm>
          <a:off x="9372111" y="127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xdr:rowOff>
    </xdr:from>
    <xdr:to>
      <xdr:col>46</xdr:col>
      <xdr:colOff>38100</xdr:colOff>
      <xdr:row>75</xdr:row>
      <xdr:rowOff>101750</xdr:rowOff>
    </xdr:to>
    <xdr:sp macro="" textlink="">
      <xdr:nvSpPr>
        <xdr:cNvPr id="420" name="楕円 419"/>
        <xdr:cNvSpPr/>
      </xdr:nvSpPr>
      <xdr:spPr>
        <a:xfrm>
          <a:off x="8699500" y="128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118277</xdr:rowOff>
    </xdr:from>
    <xdr:ext cx="534377" cy="259045"/>
    <xdr:sp macro="" textlink="">
      <xdr:nvSpPr>
        <xdr:cNvPr id="421" name="テキスト ボックス 420"/>
        <xdr:cNvSpPr txBox="1"/>
      </xdr:nvSpPr>
      <xdr:spPr>
        <a:xfrm>
          <a:off x="8483111" y="12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170624</xdr:rowOff>
    </xdr:from>
    <xdr:to>
      <xdr:col>41</xdr:col>
      <xdr:colOff>101600</xdr:colOff>
      <xdr:row>74</xdr:row>
      <xdr:rowOff>100774</xdr:rowOff>
    </xdr:to>
    <xdr:sp macro="" textlink="">
      <xdr:nvSpPr>
        <xdr:cNvPr id="422" name="楕円 421"/>
        <xdr:cNvSpPr/>
      </xdr:nvSpPr>
      <xdr:spPr>
        <a:xfrm>
          <a:off x="7810500" y="126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117301</xdr:rowOff>
    </xdr:from>
    <xdr:ext cx="599010" cy="259045"/>
    <xdr:sp macro="" textlink="">
      <xdr:nvSpPr>
        <xdr:cNvPr id="423" name="テキスト ボックス 422"/>
        <xdr:cNvSpPr txBox="1"/>
      </xdr:nvSpPr>
      <xdr:spPr>
        <a:xfrm>
          <a:off x="7561795" y="1246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83863</xdr:rowOff>
    </xdr:from>
    <xdr:to>
      <xdr:col>36</xdr:col>
      <xdr:colOff>165100</xdr:colOff>
      <xdr:row>72</xdr:row>
      <xdr:rowOff>14013</xdr:rowOff>
    </xdr:to>
    <xdr:sp macro="" textlink="">
      <xdr:nvSpPr>
        <xdr:cNvPr id="424" name="楕円 423"/>
        <xdr:cNvSpPr/>
      </xdr:nvSpPr>
      <xdr:spPr>
        <a:xfrm>
          <a:off x="6921500" y="122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70</xdr:row>
      <xdr:rowOff>30540</xdr:rowOff>
    </xdr:from>
    <xdr:ext cx="599010" cy="259045"/>
    <xdr:sp macro="" textlink="">
      <xdr:nvSpPr>
        <xdr:cNvPr id="425" name="テキスト ボックス 424"/>
        <xdr:cNvSpPr txBox="1"/>
      </xdr:nvSpPr>
      <xdr:spPr>
        <a:xfrm>
          <a:off x="6672795" y="1203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5673</xdr:rowOff>
    </xdr:from>
    <xdr:to>
      <xdr:col>55</xdr:col>
      <xdr:colOff>0</xdr:colOff>
      <xdr:row>96</xdr:row>
      <xdr:rowOff>88960</xdr:rowOff>
    </xdr:to>
    <xdr:cxnSp macro="">
      <xdr:nvCxnSpPr>
        <xdr:cNvPr id="452" name="直線コネクタ 451"/>
        <xdr:cNvCxnSpPr/>
      </xdr:nvCxnSpPr>
      <xdr:spPr>
        <a:xfrm>
          <a:off x="9639300" y="16464873"/>
          <a:ext cx="8382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5673</xdr:rowOff>
    </xdr:from>
    <xdr:to>
      <xdr:col>50</xdr:col>
      <xdr:colOff>114300</xdr:colOff>
      <xdr:row>97</xdr:row>
      <xdr:rowOff>39725</xdr:rowOff>
    </xdr:to>
    <xdr:cxnSp macro="">
      <xdr:nvCxnSpPr>
        <xdr:cNvPr id="455" name="直線コネクタ 454"/>
        <xdr:cNvCxnSpPr/>
      </xdr:nvCxnSpPr>
      <xdr:spPr>
        <a:xfrm flipV="1">
          <a:off x="8750300" y="16464873"/>
          <a:ext cx="889000" cy="20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35088</xdr:rowOff>
    </xdr:from>
    <xdr:to>
      <xdr:col>45</xdr:col>
      <xdr:colOff>177800</xdr:colOff>
      <xdr:row>97</xdr:row>
      <xdr:rowOff>39725</xdr:rowOff>
    </xdr:to>
    <xdr:cxnSp macro="">
      <xdr:nvCxnSpPr>
        <xdr:cNvPr id="458" name="直線コネクタ 457"/>
        <xdr:cNvCxnSpPr/>
      </xdr:nvCxnSpPr>
      <xdr:spPr>
        <a:xfrm>
          <a:off x="7861300" y="16494288"/>
          <a:ext cx="889000" cy="1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35088</xdr:rowOff>
    </xdr:from>
    <xdr:to>
      <xdr:col>41</xdr:col>
      <xdr:colOff>50800</xdr:colOff>
      <xdr:row>97</xdr:row>
      <xdr:rowOff>24947</xdr:rowOff>
    </xdr:to>
    <xdr:cxnSp macro="">
      <xdr:nvCxnSpPr>
        <xdr:cNvPr id="461" name="直線コネクタ 460"/>
        <xdr:cNvCxnSpPr/>
      </xdr:nvCxnSpPr>
      <xdr:spPr>
        <a:xfrm flipV="1">
          <a:off x="6972300" y="16494288"/>
          <a:ext cx="889000" cy="16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38160</xdr:rowOff>
    </xdr:from>
    <xdr:to>
      <xdr:col>55</xdr:col>
      <xdr:colOff>50800</xdr:colOff>
      <xdr:row>96</xdr:row>
      <xdr:rowOff>139760</xdr:rowOff>
    </xdr:to>
    <xdr:sp macro="" textlink="">
      <xdr:nvSpPr>
        <xdr:cNvPr id="471" name="楕円 470"/>
        <xdr:cNvSpPr/>
      </xdr:nvSpPr>
      <xdr:spPr>
        <a:xfrm>
          <a:off x="10426700" y="164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61037</xdr:rowOff>
    </xdr:from>
    <xdr:ext cx="534377" cy="259045"/>
    <xdr:sp macro="" textlink="">
      <xdr:nvSpPr>
        <xdr:cNvPr id="472" name="普通建設事業費 （ うち更新整備　）該当値テキスト"/>
        <xdr:cNvSpPr txBox="1"/>
      </xdr:nvSpPr>
      <xdr:spPr>
        <a:xfrm>
          <a:off x="10528300" y="1634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126323</xdr:rowOff>
    </xdr:from>
    <xdr:to>
      <xdr:col>50</xdr:col>
      <xdr:colOff>165100</xdr:colOff>
      <xdr:row>96</xdr:row>
      <xdr:rowOff>56473</xdr:rowOff>
    </xdr:to>
    <xdr:sp macro="" textlink="">
      <xdr:nvSpPr>
        <xdr:cNvPr id="473" name="楕円 472"/>
        <xdr:cNvSpPr/>
      </xdr:nvSpPr>
      <xdr:spPr>
        <a:xfrm>
          <a:off x="9588500" y="164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73000</xdr:rowOff>
    </xdr:from>
    <xdr:ext cx="599010" cy="259045"/>
    <xdr:sp macro="" textlink="">
      <xdr:nvSpPr>
        <xdr:cNvPr id="474" name="テキスト ボックス 473"/>
        <xdr:cNvSpPr txBox="1"/>
      </xdr:nvSpPr>
      <xdr:spPr>
        <a:xfrm>
          <a:off x="9339795" y="1618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160375</xdr:rowOff>
    </xdr:from>
    <xdr:to>
      <xdr:col>46</xdr:col>
      <xdr:colOff>38100</xdr:colOff>
      <xdr:row>97</xdr:row>
      <xdr:rowOff>90525</xdr:rowOff>
    </xdr:to>
    <xdr:sp macro="" textlink="">
      <xdr:nvSpPr>
        <xdr:cNvPr id="475" name="楕円 474"/>
        <xdr:cNvSpPr/>
      </xdr:nvSpPr>
      <xdr:spPr>
        <a:xfrm>
          <a:off x="8699500" y="166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81652</xdr:rowOff>
    </xdr:from>
    <xdr:ext cx="534377" cy="259045"/>
    <xdr:sp macro="" textlink="">
      <xdr:nvSpPr>
        <xdr:cNvPr id="476" name="テキスト ボックス 475"/>
        <xdr:cNvSpPr txBox="1"/>
      </xdr:nvSpPr>
      <xdr:spPr>
        <a:xfrm>
          <a:off x="8483111" y="167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155738</xdr:rowOff>
    </xdr:from>
    <xdr:to>
      <xdr:col>41</xdr:col>
      <xdr:colOff>101600</xdr:colOff>
      <xdr:row>96</xdr:row>
      <xdr:rowOff>85888</xdr:rowOff>
    </xdr:to>
    <xdr:sp macro="" textlink="">
      <xdr:nvSpPr>
        <xdr:cNvPr id="477" name="楕円 476"/>
        <xdr:cNvSpPr/>
      </xdr:nvSpPr>
      <xdr:spPr>
        <a:xfrm>
          <a:off x="7810500" y="164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102415</xdr:rowOff>
    </xdr:from>
    <xdr:ext cx="534377" cy="259045"/>
    <xdr:sp macro="" textlink="">
      <xdr:nvSpPr>
        <xdr:cNvPr id="478" name="テキスト ボックス 477"/>
        <xdr:cNvSpPr txBox="1"/>
      </xdr:nvSpPr>
      <xdr:spPr>
        <a:xfrm>
          <a:off x="7594111" y="162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145597</xdr:rowOff>
    </xdr:from>
    <xdr:to>
      <xdr:col>36</xdr:col>
      <xdr:colOff>165100</xdr:colOff>
      <xdr:row>97</xdr:row>
      <xdr:rowOff>75747</xdr:rowOff>
    </xdr:to>
    <xdr:sp macro="" textlink="">
      <xdr:nvSpPr>
        <xdr:cNvPr id="479" name="楕円 478"/>
        <xdr:cNvSpPr/>
      </xdr:nvSpPr>
      <xdr:spPr>
        <a:xfrm>
          <a:off x="6921500" y="166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92274</xdr:rowOff>
    </xdr:from>
    <xdr:ext cx="534377" cy="259045"/>
    <xdr:sp macro="" textlink="">
      <xdr:nvSpPr>
        <xdr:cNvPr id="480" name="テキスト ボックス 479"/>
        <xdr:cNvSpPr txBox="1"/>
      </xdr:nvSpPr>
      <xdr:spPr>
        <a:xfrm>
          <a:off x="6705111" y="163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56896</xdr:rowOff>
    </xdr:from>
    <xdr:to>
      <xdr:col>85</xdr:col>
      <xdr:colOff>126364</xdr:colOff>
      <xdr:row>39</xdr:row>
      <xdr:rowOff>44450</xdr:rowOff>
    </xdr:to>
    <xdr:cxnSp macro="">
      <xdr:nvCxnSpPr>
        <xdr:cNvPr id="504" name="直線コネクタ 503"/>
        <xdr:cNvCxnSpPr/>
      </xdr:nvCxnSpPr>
      <xdr:spPr>
        <a:xfrm flipV="1">
          <a:off x="16317595" y="5886196"/>
          <a:ext cx="1269" cy="84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3573</xdr:rowOff>
    </xdr:from>
    <xdr:ext cx="534377" cy="259045"/>
    <xdr:sp macro="" textlink="">
      <xdr:nvSpPr>
        <xdr:cNvPr id="507" name="災害復旧事業費最大値テキスト"/>
        <xdr:cNvSpPr txBox="1"/>
      </xdr:nvSpPr>
      <xdr:spPr>
        <a:xfrm>
          <a:off x="16370300" y="56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56896</xdr:rowOff>
    </xdr:from>
    <xdr:to>
      <xdr:col>86</xdr:col>
      <xdr:colOff>25400</xdr:colOff>
      <xdr:row>34</xdr:row>
      <xdr:rowOff>56896</xdr:rowOff>
    </xdr:to>
    <xdr:cxnSp macro="">
      <xdr:nvCxnSpPr>
        <xdr:cNvPr id="508" name="直線コネクタ 507"/>
        <xdr:cNvCxnSpPr/>
      </xdr:nvCxnSpPr>
      <xdr:spPr>
        <a:xfrm>
          <a:off x="16230600" y="5886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48501</xdr:rowOff>
    </xdr:from>
    <xdr:to>
      <xdr:col>85</xdr:col>
      <xdr:colOff>127000</xdr:colOff>
      <xdr:row>38</xdr:row>
      <xdr:rowOff>101143</xdr:rowOff>
    </xdr:to>
    <xdr:cxnSp macro="">
      <xdr:nvCxnSpPr>
        <xdr:cNvPr id="509" name="直線コネクタ 508"/>
        <xdr:cNvCxnSpPr/>
      </xdr:nvCxnSpPr>
      <xdr:spPr>
        <a:xfrm>
          <a:off x="15481300" y="6392151"/>
          <a:ext cx="8382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56583</xdr:rowOff>
    </xdr:from>
    <xdr:ext cx="469744" cy="259045"/>
    <xdr:sp macro="" textlink="">
      <xdr:nvSpPr>
        <xdr:cNvPr id="510" name="災害復旧事業費平均値テキスト"/>
        <xdr:cNvSpPr txBox="1"/>
      </xdr:nvSpPr>
      <xdr:spPr>
        <a:xfrm>
          <a:off x="16370300" y="657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78156</xdr:rowOff>
    </xdr:from>
    <xdr:to>
      <xdr:col>85</xdr:col>
      <xdr:colOff>177800</xdr:colOff>
      <xdr:row>39</xdr:row>
      <xdr:rowOff>8306</xdr:rowOff>
    </xdr:to>
    <xdr:sp macro="" textlink="">
      <xdr:nvSpPr>
        <xdr:cNvPr id="511" name="フローチャート: 判断 510"/>
        <xdr:cNvSpPr/>
      </xdr:nvSpPr>
      <xdr:spPr>
        <a:xfrm>
          <a:off x="16268700" y="659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32118</xdr:rowOff>
    </xdr:from>
    <xdr:to>
      <xdr:col>81</xdr:col>
      <xdr:colOff>50800</xdr:colOff>
      <xdr:row>37</xdr:row>
      <xdr:rowOff>48501</xdr:rowOff>
    </xdr:to>
    <xdr:cxnSp macro="">
      <xdr:nvCxnSpPr>
        <xdr:cNvPr id="512" name="直線コネクタ 511"/>
        <xdr:cNvCxnSpPr/>
      </xdr:nvCxnSpPr>
      <xdr:spPr>
        <a:xfrm>
          <a:off x="14592300" y="6375768"/>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77318</xdr:rowOff>
    </xdr:from>
    <xdr:to>
      <xdr:col>81</xdr:col>
      <xdr:colOff>101600</xdr:colOff>
      <xdr:row>39</xdr:row>
      <xdr:rowOff>7468</xdr:rowOff>
    </xdr:to>
    <xdr:sp macro="" textlink="">
      <xdr:nvSpPr>
        <xdr:cNvPr id="513" name="フローチャート: 判断 512"/>
        <xdr:cNvSpPr/>
      </xdr:nvSpPr>
      <xdr:spPr>
        <a:xfrm>
          <a:off x="15430500" y="659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170045</xdr:rowOff>
    </xdr:from>
    <xdr:ext cx="469744" cy="259045"/>
    <xdr:sp macro="" textlink="">
      <xdr:nvSpPr>
        <xdr:cNvPr id="514" name="テキスト ボックス 513"/>
        <xdr:cNvSpPr txBox="1"/>
      </xdr:nvSpPr>
      <xdr:spPr>
        <a:xfrm>
          <a:off x="15246428"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119443</xdr:rowOff>
    </xdr:from>
    <xdr:to>
      <xdr:col>76</xdr:col>
      <xdr:colOff>114300</xdr:colOff>
      <xdr:row>37</xdr:row>
      <xdr:rowOff>32118</xdr:rowOff>
    </xdr:to>
    <xdr:cxnSp macro="">
      <xdr:nvCxnSpPr>
        <xdr:cNvPr id="515" name="直線コネクタ 514"/>
        <xdr:cNvCxnSpPr/>
      </xdr:nvCxnSpPr>
      <xdr:spPr>
        <a:xfrm>
          <a:off x="13703300" y="5434393"/>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98451</xdr:rowOff>
    </xdr:from>
    <xdr:to>
      <xdr:col>76</xdr:col>
      <xdr:colOff>165100</xdr:colOff>
      <xdr:row>39</xdr:row>
      <xdr:rowOff>28601</xdr:rowOff>
    </xdr:to>
    <xdr:sp macro="" textlink="">
      <xdr:nvSpPr>
        <xdr:cNvPr id="516" name="フローチャート: 判断 515"/>
        <xdr:cNvSpPr/>
      </xdr:nvSpPr>
      <xdr:spPr>
        <a:xfrm>
          <a:off x="14541500" y="6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19728</xdr:rowOff>
    </xdr:from>
    <xdr:ext cx="469744" cy="259045"/>
    <xdr:sp macro="" textlink="">
      <xdr:nvSpPr>
        <xdr:cNvPr id="517" name="テキスト ボックス 516"/>
        <xdr:cNvSpPr txBox="1"/>
      </xdr:nvSpPr>
      <xdr:spPr>
        <a:xfrm>
          <a:off x="14357428" y="67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163766</xdr:rowOff>
    </xdr:from>
    <xdr:to>
      <xdr:col>71</xdr:col>
      <xdr:colOff>177800</xdr:colOff>
      <xdr:row>31</xdr:row>
      <xdr:rowOff>119443</xdr:rowOff>
    </xdr:to>
    <xdr:cxnSp macro="">
      <xdr:nvCxnSpPr>
        <xdr:cNvPr id="518" name="直線コネクタ 517"/>
        <xdr:cNvCxnSpPr/>
      </xdr:nvCxnSpPr>
      <xdr:spPr>
        <a:xfrm>
          <a:off x="12814300" y="5307266"/>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82093</xdr:rowOff>
    </xdr:from>
    <xdr:to>
      <xdr:col>72</xdr:col>
      <xdr:colOff>38100</xdr:colOff>
      <xdr:row>39</xdr:row>
      <xdr:rowOff>12243</xdr:rowOff>
    </xdr:to>
    <xdr:sp macro="" textlink="">
      <xdr:nvSpPr>
        <xdr:cNvPr id="519" name="フローチャート: 判断 518"/>
        <xdr:cNvSpPr/>
      </xdr:nvSpPr>
      <xdr:spPr>
        <a:xfrm>
          <a:off x="136525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3370</xdr:rowOff>
    </xdr:from>
    <xdr:ext cx="469744" cy="259045"/>
    <xdr:sp macro="" textlink="">
      <xdr:nvSpPr>
        <xdr:cNvPr id="520" name="テキスト ボックス 519"/>
        <xdr:cNvSpPr txBox="1"/>
      </xdr:nvSpPr>
      <xdr:spPr>
        <a:xfrm>
          <a:off x="13468428" y="66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105511</xdr:rowOff>
    </xdr:from>
    <xdr:to>
      <xdr:col>67</xdr:col>
      <xdr:colOff>101600</xdr:colOff>
      <xdr:row>39</xdr:row>
      <xdr:rowOff>35661</xdr:rowOff>
    </xdr:to>
    <xdr:sp macro="" textlink="">
      <xdr:nvSpPr>
        <xdr:cNvPr id="521" name="フローチャート: 判断 520"/>
        <xdr:cNvSpPr/>
      </xdr:nvSpPr>
      <xdr:spPr>
        <a:xfrm>
          <a:off x="12763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26788</xdr:rowOff>
    </xdr:from>
    <xdr:ext cx="469744" cy="259045"/>
    <xdr:sp macro="" textlink="">
      <xdr:nvSpPr>
        <xdr:cNvPr id="522" name="テキスト ボックス 521"/>
        <xdr:cNvSpPr txBox="1"/>
      </xdr:nvSpPr>
      <xdr:spPr>
        <a:xfrm>
          <a:off x="12579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50343</xdr:rowOff>
    </xdr:from>
    <xdr:to>
      <xdr:col>85</xdr:col>
      <xdr:colOff>177800</xdr:colOff>
      <xdr:row>38</xdr:row>
      <xdr:rowOff>151943</xdr:rowOff>
    </xdr:to>
    <xdr:sp macro="" textlink="">
      <xdr:nvSpPr>
        <xdr:cNvPr id="528" name="楕円 527"/>
        <xdr:cNvSpPr/>
      </xdr:nvSpPr>
      <xdr:spPr>
        <a:xfrm>
          <a:off x="16268700" y="65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9720</xdr:rowOff>
    </xdr:from>
    <xdr:ext cx="469744" cy="259045"/>
    <xdr:sp macro="" textlink="">
      <xdr:nvSpPr>
        <xdr:cNvPr id="529" name="災害復旧事業費該当値テキスト"/>
        <xdr:cNvSpPr txBox="1"/>
      </xdr:nvSpPr>
      <xdr:spPr>
        <a:xfrm>
          <a:off x="16370300" y="63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169151</xdr:rowOff>
    </xdr:from>
    <xdr:to>
      <xdr:col>81</xdr:col>
      <xdr:colOff>101600</xdr:colOff>
      <xdr:row>37</xdr:row>
      <xdr:rowOff>99301</xdr:rowOff>
    </xdr:to>
    <xdr:sp macro="" textlink="">
      <xdr:nvSpPr>
        <xdr:cNvPr id="530" name="楕円 529"/>
        <xdr:cNvSpPr/>
      </xdr:nvSpPr>
      <xdr:spPr>
        <a:xfrm>
          <a:off x="15430500" y="63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115828</xdr:rowOff>
    </xdr:from>
    <xdr:ext cx="534377" cy="259045"/>
    <xdr:sp macro="" textlink="">
      <xdr:nvSpPr>
        <xdr:cNvPr id="531" name="テキスト ボックス 530"/>
        <xdr:cNvSpPr txBox="1"/>
      </xdr:nvSpPr>
      <xdr:spPr>
        <a:xfrm>
          <a:off x="15214111" y="61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152768</xdr:rowOff>
    </xdr:from>
    <xdr:to>
      <xdr:col>76</xdr:col>
      <xdr:colOff>165100</xdr:colOff>
      <xdr:row>37</xdr:row>
      <xdr:rowOff>82918</xdr:rowOff>
    </xdr:to>
    <xdr:sp macro="" textlink="">
      <xdr:nvSpPr>
        <xdr:cNvPr id="532" name="楕円 531"/>
        <xdr:cNvSpPr/>
      </xdr:nvSpPr>
      <xdr:spPr>
        <a:xfrm>
          <a:off x="14541500" y="63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99445</xdr:rowOff>
    </xdr:from>
    <xdr:ext cx="534377" cy="259045"/>
    <xdr:sp macro="" textlink="">
      <xdr:nvSpPr>
        <xdr:cNvPr id="533" name="テキスト ボックス 532"/>
        <xdr:cNvSpPr txBox="1"/>
      </xdr:nvSpPr>
      <xdr:spPr>
        <a:xfrm>
          <a:off x="14325111" y="610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68643</xdr:rowOff>
    </xdr:from>
    <xdr:to>
      <xdr:col>72</xdr:col>
      <xdr:colOff>38100</xdr:colOff>
      <xdr:row>31</xdr:row>
      <xdr:rowOff>170243</xdr:rowOff>
    </xdr:to>
    <xdr:sp macro="" textlink="">
      <xdr:nvSpPr>
        <xdr:cNvPr id="534" name="楕円 533"/>
        <xdr:cNvSpPr/>
      </xdr:nvSpPr>
      <xdr:spPr>
        <a:xfrm>
          <a:off x="13652500" y="53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15320</xdr:rowOff>
    </xdr:from>
    <xdr:ext cx="599010" cy="259045"/>
    <xdr:sp macro="" textlink="">
      <xdr:nvSpPr>
        <xdr:cNvPr id="535" name="テキスト ボックス 534"/>
        <xdr:cNvSpPr txBox="1"/>
      </xdr:nvSpPr>
      <xdr:spPr>
        <a:xfrm>
          <a:off x="13403795" y="515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112966</xdr:rowOff>
    </xdr:from>
    <xdr:to>
      <xdr:col>67</xdr:col>
      <xdr:colOff>101600</xdr:colOff>
      <xdr:row>31</xdr:row>
      <xdr:rowOff>43116</xdr:rowOff>
    </xdr:to>
    <xdr:sp macro="" textlink="">
      <xdr:nvSpPr>
        <xdr:cNvPr id="536" name="楕円 535"/>
        <xdr:cNvSpPr/>
      </xdr:nvSpPr>
      <xdr:spPr>
        <a:xfrm>
          <a:off x="12763500" y="52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59643</xdr:rowOff>
    </xdr:from>
    <xdr:ext cx="599010" cy="259045"/>
    <xdr:sp macro="" textlink="">
      <xdr:nvSpPr>
        <xdr:cNvPr id="537" name="テキスト ボックス 536"/>
        <xdr:cNvSpPr txBox="1"/>
      </xdr:nvSpPr>
      <xdr:spPr>
        <a:xfrm>
          <a:off x="12514795" y="50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74877</xdr:rowOff>
    </xdr:from>
    <xdr:to>
      <xdr:col>85</xdr:col>
      <xdr:colOff>127000</xdr:colOff>
      <xdr:row>74</xdr:row>
      <xdr:rowOff>148867</xdr:rowOff>
    </xdr:to>
    <xdr:cxnSp macro="">
      <xdr:nvCxnSpPr>
        <xdr:cNvPr id="615" name="直線コネクタ 614"/>
        <xdr:cNvCxnSpPr/>
      </xdr:nvCxnSpPr>
      <xdr:spPr>
        <a:xfrm flipV="1">
          <a:off x="15481300" y="12762177"/>
          <a:ext cx="8382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148867</xdr:rowOff>
    </xdr:from>
    <xdr:to>
      <xdr:col>81</xdr:col>
      <xdr:colOff>50800</xdr:colOff>
      <xdr:row>75</xdr:row>
      <xdr:rowOff>35649</xdr:rowOff>
    </xdr:to>
    <xdr:cxnSp macro="">
      <xdr:nvCxnSpPr>
        <xdr:cNvPr id="618" name="直線コネクタ 617"/>
        <xdr:cNvCxnSpPr/>
      </xdr:nvCxnSpPr>
      <xdr:spPr>
        <a:xfrm flipV="1">
          <a:off x="14592300" y="12836167"/>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35649</xdr:rowOff>
    </xdr:from>
    <xdr:to>
      <xdr:col>76</xdr:col>
      <xdr:colOff>114300</xdr:colOff>
      <xdr:row>76</xdr:row>
      <xdr:rowOff>6031</xdr:rowOff>
    </xdr:to>
    <xdr:cxnSp macro="">
      <xdr:nvCxnSpPr>
        <xdr:cNvPr id="621" name="直線コネクタ 620"/>
        <xdr:cNvCxnSpPr/>
      </xdr:nvCxnSpPr>
      <xdr:spPr>
        <a:xfrm flipV="1">
          <a:off x="13703300" y="12894399"/>
          <a:ext cx="8890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6031</xdr:rowOff>
    </xdr:from>
    <xdr:to>
      <xdr:col>71</xdr:col>
      <xdr:colOff>177800</xdr:colOff>
      <xdr:row>76</xdr:row>
      <xdr:rowOff>6669</xdr:rowOff>
    </xdr:to>
    <xdr:cxnSp macro="">
      <xdr:nvCxnSpPr>
        <xdr:cNvPr id="624" name="直線コネクタ 623"/>
        <xdr:cNvCxnSpPr/>
      </xdr:nvCxnSpPr>
      <xdr:spPr>
        <a:xfrm flipV="1">
          <a:off x="12814300" y="13036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24077</xdr:rowOff>
    </xdr:from>
    <xdr:to>
      <xdr:col>85</xdr:col>
      <xdr:colOff>177800</xdr:colOff>
      <xdr:row>74</xdr:row>
      <xdr:rowOff>125677</xdr:rowOff>
    </xdr:to>
    <xdr:sp macro="" textlink="">
      <xdr:nvSpPr>
        <xdr:cNvPr id="634" name="楕円 633"/>
        <xdr:cNvSpPr/>
      </xdr:nvSpPr>
      <xdr:spPr>
        <a:xfrm>
          <a:off x="16268700" y="127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46954</xdr:rowOff>
    </xdr:from>
    <xdr:ext cx="599010" cy="259045"/>
    <xdr:sp macro="" textlink="">
      <xdr:nvSpPr>
        <xdr:cNvPr id="635" name="公債費該当値テキスト"/>
        <xdr:cNvSpPr txBox="1"/>
      </xdr:nvSpPr>
      <xdr:spPr>
        <a:xfrm>
          <a:off x="16370300" y="1256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98067</xdr:rowOff>
    </xdr:from>
    <xdr:to>
      <xdr:col>81</xdr:col>
      <xdr:colOff>101600</xdr:colOff>
      <xdr:row>75</xdr:row>
      <xdr:rowOff>28217</xdr:rowOff>
    </xdr:to>
    <xdr:sp macro="" textlink="">
      <xdr:nvSpPr>
        <xdr:cNvPr id="636" name="楕円 635"/>
        <xdr:cNvSpPr/>
      </xdr:nvSpPr>
      <xdr:spPr>
        <a:xfrm>
          <a:off x="15430500" y="127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44744</xdr:rowOff>
    </xdr:from>
    <xdr:ext cx="534377" cy="259045"/>
    <xdr:sp macro="" textlink="">
      <xdr:nvSpPr>
        <xdr:cNvPr id="637" name="テキスト ボックス 636"/>
        <xdr:cNvSpPr txBox="1"/>
      </xdr:nvSpPr>
      <xdr:spPr>
        <a:xfrm>
          <a:off x="15214111" y="1256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156299</xdr:rowOff>
    </xdr:from>
    <xdr:to>
      <xdr:col>76</xdr:col>
      <xdr:colOff>165100</xdr:colOff>
      <xdr:row>75</xdr:row>
      <xdr:rowOff>86449</xdr:rowOff>
    </xdr:to>
    <xdr:sp macro="" textlink="">
      <xdr:nvSpPr>
        <xdr:cNvPr id="638" name="楕円 637"/>
        <xdr:cNvSpPr/>
      </xdr:nvSpPr>
      <xdr:spPr>
        <a:xfrm>
          <a:off x="14541500" y="128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102976</xdr:rowOff>
    </xdr:from>
    <xdr:ext cx="534377" cy="259045"/>
    <xdr:sp macro="" textlink="">
      <xdr:nvSpPr>
        <xdr:cNvPr id="639" name="テキスト ボックス 638"/>
        <xdr:cNvSpPr txBox="1"/>
      </xdr:nvSpPr>
      <xdr:spPr>
        <a:xfrm>
          <a:off x="14325111" y="126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126680</xdr:rowOff>
    </xdr:from>
    <xdr:to>
      <xdr:col>72</xdr:col>
      <xdr:colOff>38100</xdr:colOff>
      <xdr:row>76</xdr:row>
      <xdr:rowOff>56831</xdr:rowOff>
    </xdr:to>
    <xdr:sp macro="" textlink="">
      <xdr:nvSpPr>
        <xdr:cNvPr id="640" name="楕円 639"/>
        <xdr:cNvSpPr/>
      </xdr:nvSpPr>
      <xdr:spPr>
        <a:xfrm>
          <a:off x="13652500" y="12985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73357</xdr:rowOff>
    </xdr:from>
    <xdr:ext cx="534377" cy="259045"/>
    <xdr:sp macro="" textlink="">
      <xdr:nvSpPr>
        <xdr:cNvPr id="641" name="テキスト ボックス 640"/>
        <xdr:cNvSpPr txBox="1"/>
      </xdr:nvSpPr>
      <xdr:spPr>
        <a:xfrm>
          <a:off x="13436111" y="127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127320</xdr:rowOff>
    </xdr:from>
    <xdr:to>
      <xdr:col>67</xdr:col>
      <xdr:colOff>101600</xdr:colOff>
      <xdr:row>76</xdr:row>
      <xdr:rowOff>57469</xdr:rowOff>
    </xdr:to>
    <xdr:sp macro="" textlink="">
      <xdr:nvSpPr>
        <xdr:cNvPr id="642" name="楕円 641"/>
        <xdr:cNvSpPr/>
      </xdr:nvSpPr>
      <xdr:spPr>
        <a:xfrm>
          <a:off x="12763500" y="12986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73997</xdr:rowOff>
    </xdr:from>
    <xdr:ext cx="534377" cy="259045"/>
    <xdr:sp macro="" textlink="">
      <xdr:nvSpPr>
        <xdr:cNvPr id="643" name="テキスト ボックス 642"/>
        <xdr:cNvSpPr txBox="1"/>
      </xdr:nvSpPr>
      <xdr:spPr>
        <a:xfrm>
          <a:off x="12547111" y="127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169619</xdr:rowOff>
    </xdr:from>
    <xdr:to>
      <xdr:col>85</xdr:col>
      <xdr:colOff>127000</xdr:colOff>
      <xdr:row>97</xdr:row>
      <xdr:rowOff>24536</xdr:rowOff>
    </xdr:to>
    <xdr:cxnSp macro="">
      <xdr:nvCxnSpPr>
        <xdr:cNvPr id="670" name="直線コネクタ 669"/>
        <xdr:cNvCxnSpPr/>
      </xdr:nvCxnSpPr>
      <xdr:spPr>
        <a:xfrm flipV="1">
          <a:off x="15481300" y="16457369"/>
          <a:ext cx="838200" cy="19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24536</xdr:rowOff>
    </xdr:from>
    <xdr:to>
      <xdr:col>81</xdr:col>
      <xdr:colOff>50800</xdr:colOff>
      <xdr:row>98</xdr:row>
      <xdr:rowOff>52694</xdr:rowOff>
    </xdr:to>
    <xdr:cxnSp macro="">
      <xdr:nvCxnSpPr>
        <xdr:cNvPr id="673" name="直線コネクタ 672"/>
        <xdr:cNvCxnSpPr/>
      </xdr:nvCxnSpPr>
      <xdr:spPr>
        <a:xfrm flipV="1">
          <a:off x="14592300" y="16655186"/>
          <a:ext cx="889000" cy="19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25478</xdr:rowOff>
    </xdr:from>
    <xdr:to>
      <xdr:col>76</xdr:col>
      <xdr:colOff>114300</xdr:colOff>
      <xdr:row>98</xdr:row>
      <xdr:rowOff>52694</xdr:rowOff>
    </xdr:to>
    <xdr:cxnSp macro="">
      <xdr:nvCxnSpPr>
        <xdr:cNvPr id="676" name="直線コネクタ 675"/>
        <xdr:cNvCxnSpPr/>
      </xdr:nvCxnSpPr>
      <xdr:spPr>
        <a:xfrm>
          <a:off x="13703300" y="16827578"/>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162108</xdr:rowOff>
    </xdr:from>
    <xdr:to>
      <xdr:col>71</xdr:col>
      <xdr:colOff>177800</xdr:colOff>
      <xdr:row>98</xdr:row>
      <xdr:rowOff>25478</xdr:rowOff>
    </xdr:to>
    <xdr:cxnSp macro="">
      <xdr:nvCxnSpPr>
        <xdr:cNvPr id="679" name="直線コネクタ 678"/>
        <xdr:cNvCxnSpPr/>
      </xdr:nvCxnSpPr>
      <xdr:spPr>
        <a:xfrm>
          <a:off x="12814300" y="16792758"/>
          <a:ext cx="889000" cy="3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118819</xdr:rowOff>
    </xdr:from>
    <xdr:to>
      <xdr:col>85</xdr:col>
      <xdr:colOff>177800</xdr:colOff>
      <xdr:row>96</xdr:row>
      <xdr:rowOff>48969</xdr:rowOff>
    </xdr:to>
    <xdr:sp macro="" textlink="">
      <xdr:nvSpPr>
        <xdr:cNvPr id="689" name="楕円 688"/>
        <xdr:cNvSpPr/>
      </xdr:nvSpPr>
      <xdr:spPr>
        <a:xfrm>
          <a:off x="16268700" y="164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141696</xdr:rowOff>
    </xdr:from>
    <xdr:ext cx="599010" cy="259045"/>
    <xdr:sp macro="" textlink="">
      <xdr:nvSpPr>
        <xdr:cNvPr id="690" name="積立金該当値テキスト"/>
        <xdr:cNvSpPr txBox="1"/>
      </xdr:nvSpPr>
      <xdr:spPr>
        <a:xfrm>
          <a:off x="16370300" y="1625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145186</xdr:rowOff>
    </xdr:from>
    <xdr:to>
      <xdr:col>81</xdr:col>
      <xdr:colOff>101600</xdr:colOff>
      <xdr:row>97</xdr:row>
      <xdr:rowOff>75336</xdr:rowOff>
    </xdr:to>
    <xdr:sp macro="" textlink="">
      <xdr:nvSpPr>
        <xdr:cNvPr id="691" name="楕円 690"/>
        <xdr:cNvSpPr/>
      </xdr:nvSpPr>
      <xdr:spPr>
        <a:xfrm>
          <a:off x="15430500" y="166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91863</xdr:rowOff>
    </xdr:from>
    <xdr:ext cx="534377" cy="259045"/>
    <xdr:sp macro="" textlink="">
      <xdr:nvSpPr>
        <xdr:cNvPr id="692" name="テキスト ボックス 691"/>
        <xdr:cNvSpPr txBox="1"/>
      </xdr:nvSpPr>
      <xdr:spPr>
        <a:xfrm>
          <a:off x="15214111" y="163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1894</xdr:rowOff>
    </xdr:from>
    <xdr:to>
      <xdr:col>76</xdr:col>
      <xdr:colOff>165100</xdr:colOff>
      <xdr:row>98</xdr:row>
      <xdr:rowOff>103494</xdr:rowOff>
    </xdr:to>
    <xdr:sp macro="" textlink="">
      <xdr:nvSpPr>
        <xdr:cNvPr id="693" name="楕円 692"/>
        <xdr:cNvSpPr/>
      </xdr:nvSpPr>
      <xdr:spPr>
        <a:xfrm>
          <a:off x="14541500" y="168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94621</xdr:rowOff>
    </xdr:from>
    <xdr:ext cx="534377" cy="259045"/>
    <xdr:sp macro="" textlink="">
      <xdr:nvSpPr>
        <xdr:cNvPr id="694" name="テキスト ボックス 693"/>
        <xdr:cNvSpPr txBox="1"/>
      </xdr:nvSpPr>
      <xdr:spPr>
        <a:xfrm>
          <a:off x="14325111" y="168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146128</xdr:rowOff>
    </xdr:from>
    <xdr:to>
      <xdr:col>72</xdr:col>
      <xdr:colOff>38100</xdr:colOff>
      <xdr:row>98</xdr:row>
      <xdr:rowOff>76278</xdr:rowOff>
    </xdr:to>
    <xdr:sp macro="" textlink="">
      <xdr:nvSpPr>
        <xdr:cNvPr id="695" name="楕円 694"/>
        <xdr:cNvSpPr/>
      </xdr:nvSpPr>
      <xdr:spPr>
        <a:xfrm>
          <a:off x="13652500" y="16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67405</xdr:rowOff>
    </xdr:from>
    <xdr:ext cx="534377" cy="259045"/>
    <xdr:sp macro="" textlink="">
      <xdr:nvSpPr>
        <xdr:cNvPr id="696" name="テキスト ボックス 695"/>
        <xdr:cNvSpPr txBox="1"/>
      </xdr:nvSpPr>
      <xdr:spPr>
        <a:xfrm>
          <a:off x="13436111" y="168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111308</xdr:rowOff>
    </xdr:from>
    <xdr:to>
      <xdr:col>67</xdr:col>
      <xdr:colOff>101600</xdr:colOff>
      <xdr:row>98</xdr:row>
      <xdr:rowOff>41458</xdr:rowOff>
    </xdr:to>
    <xdr:sp macro="" textlink="">
      <xdr:nvSpPr>
        <xdr:cNvPr id="697" name="楕円 696"/>
        <xdr:cNvSpPr/>
      </xdr:nvSpPr>
      <xdr:spPr>
        <a:xfrm>
          <a:off x="12763500" y="167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57985</xdr:rowOff>
    </xdr:from>
    <xdr:ext cx="534377" cy="259045"/>
    <xdr:sp macro="" textlink="">
      <xdr:nvSpPr>
        <xdr:cNvPr id="698" name="テキスト ボックス 697"/>
        <xdr:cNvSpPr txBox="1"/>
      </xdr:nvSpPr>
      <xdr:spPr>
        <a:xfrm>
          <a:off x="12547111" y="1651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110853</xdr:rowOff>
    </xdr:from>
    <xdr:to>
      <xdr:col>116</xdr:col>
      <xdr:colOff>63500</xdr:colOff>
      <xdr:row>75</xdr:row>
      <xdr:rowOff>121782</xdr:rowOff>
    </xdr:to>
    <xdr:cxnSp macro="">
      <xdr:nvCxnSpPr>
        <xdr:cNvPr id="841" name="直線コネクタ 840"/>
        <xdr:cNvCxnSpPr/>
      </xdr:nvCxnSpPr>
      <xdr:spPr>
        <a:xfrm flipV="1">
          <a:off x="21323300" y="12969603"/>
          <a:ext cx="8382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121782</xdr:rowOff>
    </xdr:from>
    <xdr:to>
      <xdr:col>111</xdr:col>
      <xdr:colOff>177800</xdr:colOff>
      <xdr:row>75</xdr:row>
      <xdr:rowOff>124841</xdr:rowOff>
    </xdr:to>
    <xdr:cxnSp macro="">
      <xdr:nvCxnSpPr>
        <xdr:cNvPr id="844" name="直線コネクタ 843"/>
        <xdr:cNvCxnSpPr/>
      </xdr:nvCxnSpPr>
      <xdr:spPr>
        <a:xfrm flipV="1">
          <a:off x="20434300" y="12980532"/>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124841</xdr:rowOff>
    </xdr:from>
    <xdr:to>
      <xdr:col>107</xdr:col>
      <xdr:colOff>50800</xdr:colOff>
      <xdr:row>75</xdr:row>
      <xdr:rowOff>155440</xdr:rowOff>
    </xdr:to>
    <xdr:cxnSp macro="">
      <xdr:nvCxnSpPr>
        <xdr:cNvPr id="847" name="直線コネクタ 846"/>
        <xdr:cNvCxnSpPr/>
      </xdr:nvCxnSpPr>
      <xdr:spPr>
        <a:xfrm flipV="1">
          <a:off x="19545300" y="12983591"/>
          <a:ext cx="889000" cy="3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152763</xdr:rowOff>
    </xdr:from>
    <xdr:to>
      <xdr:col>102</xdr:col>
      <xdr:colOff>114300</xdr:colOff>
      <xdr:row>75</xdr:row>
      <xdr:rowOff>155440</xdr:rowOff>
    </xdr:to>
    <xdr:cxnSp macro="">
      <xdr:nvCxnSpPr>
        <xdr:cNvPr id="850" name="直線コネクタ 849"/>
        <xdr:cNvCxnSpPr/>
      </xdr:nvCxnSpPr>
      <xdr:spPr>
        <a:xfrm>
          <a:off x="18656300" y="1301151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60053</xdr:rowOff>
    </xdr:from>
    <xdr:to>
      <xdr:col>116</xdr:col>
      <xdr:colOff>114300</xdr:colOff>
      <xdr:row>75</xdr:row>
      <xdr:rowOff>161652</xdr:rowOff>
    </xdr:to>
    <xdr:sp macro="" textlink="">
      <xdr:nvSpPr>
        <xdr:cNvPr id="860" name="楕円 859"/>
        <xdr:cNvSpPr/>
      </xdr:nvSpPr>
      <xdr:spPr>
        <a:xfrm>
          <a:off x="22110700" y="129188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82930</xdr:rowOff>
    </xdr:from>
    <xdr:ext cx="534377" cy="259045"/>
    <xdr:sp macro="" textlink="">
      <xdr:nvSpPr>
        <xdr:cNvPr id="861" name="繰出金該当値テキスト"/>
        <xdr:cNvSpPr txBox="1"/>
      </xdr:nvSpPr>
      <xdr:spPr>
        <a:xfrm>
          <a:off x="22212300" y="127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70982</xdr:rowOff>
    </xdr:from>
    <xdr:to>
      <xdr:col>112</xdr:col>
      <xdr:colOff>38100</xdr:colOff>
      <xdr:row>76</xdr:row>
      <xdr:rowOff>1132</xdr:rowOff>
    </xdr:to>
    <xdr:sp macro="" textlink="">
      <xdr:nvSpPr>
        <xdr:cNvPr id="862" name="楕円 861"/>
        <xdr:cNvSpPr/>
      </xdr:nvSpPr>
      <xdr:spPr>
        <a:xfrm>
          <a:off x="21272500" y="129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17659</xdr:rowOff>
    </xdr:from>
    <xdr:ext cx="534377" cy="259045"/>
    <xdr:sp macro="" textlink="">
      <xdr:nvSpPr>
        <xdr:cNvPr id="863" name="テキスト ボックス 862"/>
        <xdr:cNvSpPr txBox="1"/>
      </xdr:nvSpPr>
      <xdr:spPr>
        <a:xfrm>
          <a:off x="21056111" y="127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74041</xdr:rowOff>
    </xdr:from>
    <xdr:to>
      <xdr:col>107</xdr:col>
      <xdr:colOff>101600</xdr:colOff>
      <xdr:row>76</xdr:row>
      <xdr:rowOff>4192</xdr:rowOff>
    </xdr:to>
    <xdr:sp macro="" textlink="">
      <xdr:nvSpPr>
        <xdr:cNvPr id="864" name="楕円 863"/>
        <xdr:cNvSpPr/>
      </xdr:nvSpPr>
      <xdr:spPr>
        <a:xfrm>
          <a:off x="20383500" y="129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166767</xdr:rowOff>
    </xdr:from>
    <xdr:ext cx="534377" cy="259045"/>
    <xdr:sp macro="" textlink="">
      <xdr:nvSpPr>
        <xdr:cNvPr id="865" name="テキスト ボックス 864"/>
        <xdr:cNvSpPr txBox="1"/>
      </xdr:nvSpPr>
      <xdr:spPr>
        <a:xfrm>
          <a:off x="20167111" y="1302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104641</xdr:rowOff>
    </xdr:from>
    <xdr:to>
      <xdr:col>102</xdr:col>
      <xdr:colOff>165100</xdr:colOff>
      <xdr:row>76</xdr:row>
      <xdr:rowOff>34792</xdr:rowOff>
    </xdr:to>
    <xdr:sp macro="" textlink="">
      <xdr:nvSpPr>
        <xdr:cNvPr id="866" name="楕円 865"/>
        <xdr:cNvSpPr/>
      </xdr:nvSpPr>
      <xdr:spPr>
        <a:xfrm>
          <a:off x="19494500" y="12963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25917</xdr:rowOff>
    </xdr:from>
    <xdr:ext cx="534377" cy="259045"/>
    <xdr:sp macro="" textlink="">
      <xdr:nvSpPr>
        <xdr:cNvPr id="867" name="テキスト ボックス 866"/>
        <xdr:cNvSpPr txBox="1"/>
      </xdr:nvSpPr>
      <xdr:spPr>
        <a:xfrm>
          <a:off x="19278111" y="13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101963</xdr:rowOff>
    </xdr:from>
    <xdr:to>
      <xdr:col>98</xdr:col>
      <xdr:colOff>38100</xdr:colOff>
      <xdr:row>76</xdr:row>
      <xdr:rowOff>32113</xdr:rowOff>
    </xdr:to>
    <xdr:sp macro="" textlink="">
      <xdr:nvSpPr>
        <xdr:cNvPr id="868" name="楕円 867"/>
        <xdr:cNvSpPr/>
      </xdr:nvSpPr>
      <xdr:spPr>
        <a:xfrm>
          <a:off x="18605500" y="129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23240</xdr:rowOff>
    </xdr:from>
    <xdr:ext cx="534377" cy="259045"/>
    <xdr:sp macro="" textlink="">
      <xdr:nvSpPr>
        <xdr:cNvPr id="869" name="テキスト ボックス 868"/>
        <xdr:cNvSpPr txBox="1"/>
      </xdr:nvSpPr>
      <xdr:spPr>
        <a:xfrm>
          <a:off x="18389111" y="130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位以内に入ったものが、積立金と扶助費である。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については、主な要因としては、減債基金の積立額の増加やふるさと納税によるものである。ふるさと納税については、今後の寄附状況により増減するものであり、適切な運営に努めながら増収をにも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介護給付・訓練等給付費の増などにより増加しており、類似団体内順位についてはこれまでと同様５位以内を維持しており、後も増加していくことが予測されるため、福祉・医療・介護が連携した対策を行うなど必要な措置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10,273
10,169
57.93
9,753,455
8,797,854
948,401
4,116,900
10,892,719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164465</xdr:rowOff>
    </xdr:from>
    <xdr:to>
      <xdr:col>24</xdr:col>
      <xdr:colOff>63500</xdr:colOff>
      <xdr:row>35</xdr:row>
      <xdr:rowOff>112078</xdr:rowOff>
    </xdr:to>
    <xdr:cxnSp macro="">
      <xdr:nvCxnSpPr>
        <xdr:cNvPr id="61" name="直線コネクタ 60"/>
        <xdr:cNvCxnSpPr/>
      </xdr:nvCxnSpPr>
      <xdr:spPr>
        <a:xfrm flipV="1">
          <a:off x="3797300" y="5479415"/>
          <a:ext cx="838200" cy="6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98742</xdr:rowOff>
    </xdr:from>
    <xdr:to>
      <xdr:col>19</xdr:col>
      <xdr:colOff>177800</xdr:colOff>
      <xdr:row>35</xdr:row>
      <xdr:rowOff>112078</xdr:rowOff>
    </xdr:to>
    <xdr:cxnSp macro="">
      <xdr:nvCxnSpPr>
        <xdr:cNvPr id="64" name="直線コネクタ 63"/>
        <xdr:cNvCxnSpPr/>
      </xdr:nvCxnSpPr>
      <xdr:spPr>
        <a:xfrm>
          <a:off x="2908300" y="609949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98742</xdr:rowOff>
    </xdr:from>
    <xdr:to>
      <xdr:col>15</xdr:col>
      <xdr:colOff>50800</xdr:colOff>
      <xdr:row>35</xdr:row>
      <xdr:rowOff>112459</xdr:rowOff>
    </xdr:to>
    <xdr:cxnSp macro="">
      <xdr:nvCxnSpPr>
        <xdr:cNvPr id="67" name="直線コネクタ 66"/>
        <xdr:cNvCxnSpPr/>
      </xdr:nvCxnSpPr>
      <xdr:spPr>
        <a:xfrm flipV="1">
          <a:off x="2019300" y="609949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100076</xdr:rowOff>
    </xdr:from>
    <xdr:to>
      <xdr:col>10</xdr:col>
      <xdr:colOff>114300</xdr:colOff>
      <xdr:row>35</xdr:row>
      <xdr:rowOff>112459</xdr:rowOff>
    </xdr:to>
    <xdr:cxnSp macro="">
      <xdr:nvCxnSpPr>
        <xdr:cNvPr id="70" name="直線コネクタ 69"/>
        <xdr:cNvCxnSpPr/>
      </xdr:nvCxnSpPr>
      <xdr:spPr>
        <a:xfrm>
          <a:off x="1130300" y="610082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113665</xdr:rowOff>
    </xdr:from>
    <xdr:to>
      <xdr:col>24</xdr:col>
      <xdr:colOff>114300</xdr:colOff>
      <xdr:row>32</xdr:row>
      <xdr:rowOff>43815</xdr:rowOff>
    </xdr:to>
    <xdr:sp macro="" textlink="">
      <xdr:nvSpPr>
        <xdr:cNvPr id="80" name="楕円 79"/>
        <xdr:cNvSpPr/>
      </xdr:nvSpPr>
      <xdr:spPr>
        <a:xfrm>
          <a:off x="4584700" y="5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28592</xdr:rowOff>
    </xdr:from>
    <xdr:ext cx="534377" cy="259045"/>
    <xdr:sp macro="" textlink="">
      <xdr:nvSpPr>
        <xdr:cNvPr id="81" name="議会費該当値テキスト"/>
        <xdr:cNvSpPr txBox="1"/>
      </xdr:nvSpPr>
      <xdr:spPr>
        <a:xfrm>
          <a:off x="4686300" y="534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61278</xdr:rowOff>
    </xdr:from>
    <xdr:to>
      <xdr:col>20</xdr:col>
      <xdr:colOff>38100</xdr:colOff>
      <xdr:row>35</xdr:row>
      <xdr:rowOff>162878</xdr:rowOff>
    </xdr:to>
    <xdr:sp macro="" textlink="">
      <xdr:nvSpPr>
        <xdr:cNvPr id="82" name="楕円 81"/>
        <xdr:cNvSpPr/>
      </xdr:nvSpPr>
      <xdr:spPr>
        <a:xfrm>
          <a:off x="3746500" y="6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7955</xdr:rowOff>
    </xdr:from>
    <xdr:ext cx="469744" cy="259045"/>
    <xdr:sp macro="" textlink="">
      <xdr:nvSpPr>
        <xdr:cNvPr id="83" name="テキスト ボックス 82"/>
        <xdr:cNvSpPr txBox="1"/>
      </xdr:nvSpPr>
      <xdr:spPr>
        <a:xfrm>
          <a:off x="3562428" y="5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47942</xdr:rowOff>
    </xdr:from>
    <xdr:to>
      <xdr:col>15</xdr:col>
      <xdr:colOff>101600</xdr:colOff>
      <xdr:row>35</xdr:row>
      <xdr:rowOff>149542</xdr:rowOff>
    </xdr:to>
    <xdr:sp macro="" textlink="">
      <xdr:nvSpPr>
        <xdr:cNvPr id="84" name="楕円 83"/>
        <xdr:cNvSpPr/>
      </xdr:nvSpPr>
      <xdr:spPr>
        <a:xfrm>
          <a:off x="2857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166069</xdr:rowOff>
    </xdr:from>
    <xdr:ext cx="469744" cy="259045"/>
    <xdr:sp macro="" textlink="">
      <xdr:nvSpPr>
        <xdr:cNvPr id="85" name="テキスト ボックス 84"/>
        <xdr:cNvSpPr txBox="1"/>
      </xdr:nvSpPr>
      <xdr:spPr>
        <a:xfrm>
          <a:off x="2673428" y="58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61659</xdr:rowOff>
    </xdr:from>
    <xdr:to>
      <xdr:col>10</xdr:col>
      <xdr:colOff>165100</xdr:colOff>
      <xdr:row>35</xdr:row>
      <xdr:rowOff>163259</xdr:rowOff>
    </xdr:to>
    <xdr:sp macro="" textlink="">
      <xdr:nvSpPr>
        <xdr:cNvPr id="86" name="楕円 85"/>
        <xdr:cNvSpPr/>
      </xdr:nvSpPr>
      <xdr:spPr>
        <a:xfrm>
          <a:off x="1968500" y="60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8336</xdr:rowOff>
    </xdr:from>
    <xdr:ext cx="469744" cy="259045"/>
    <xdr:sp macro="" textlink="">
      <xdr:nvSpPr>
        <xdr:cNvPr id="87" name="テキスト ボックス 86"/>
        <xdr:cNvSpPr txBox="1"/>
      </xdr:nvSpPr>
      <xdr:spPr>
        <a:xfrm>
          <a:off x="1784428" y="58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88" name="楕円 87"/>
        <xdr:cNvSpPr/>
      </xdr:nvSpPr>
      <xdr:spPr>
        <a:xfrm>
          <a:off x="1079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167403</xdr:rowOff>
    </xdr:from>
    <xdr:ext cx="469744" cy="259045"/>
    <xdr:sp macro="" textlink="">
      <xdr:nvSpPr>
        <xdr:cNvPr id="89" name="テキスト ボックス 88"/>
        <xdr:cNvSpPr txBox="1"/>
      </xdr:nvSpPr>
      <xdr:spPr>
        <a:xfrm>
          <a:off x="895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6978</xdr:rowOff>
    </xdr:from>
    <xdr:to>
      <xdr:col>24</xdr:col>
      <xdr:colOff>63500</xdr:colOff>
      <xdr:row>56</xdr:row>
      <xdr:rowOff>159027</xdr:rowOff>
    </xdr:to>
    <xdr:cxnSp macro="">
      <xdr:nvCxnSpPr>
        <xdr:cNvPr id="120" name="直線コネクタ 119"/>
        <xdr:cNvCxnSpPr/>
      </xdr:nvCxnSpPr>
      <xdr:spPr>
        <a:xfrm flipV="1">
          <a:off x="3797300" y="9608178"/>
          <a:ext cx="838200" cy="15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118022</xdr:rowOff>
    </xdr:from>
    <xdr:to>
      <xdr:col>19</xdr:col>
      <xdr:colOff>177800</xdr:colOff>
      <xdr:row>56</xdr:row>
      <xdr:rowOff>159027</xdr:rowOff>
    </xdr:to>
    <xdr:cxnSp macro="">
      <xdr:nvCxnSpPr>
        <xdr:cNvPr id="123" name="直線コネクタ 122"/>
        <xdr:cNvCxnSpPr/>
      </xdr:nvCxnSpPr>
      <xdr:spPr>
        <a:xfrm>
          <a:off x="2908300" y="9547772"/>
          <a:ext cx="889000" cy="2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118022</xdr:rowOff>
    </xdr:from>
    <xdr:to>
      <xdr:col>15</xdr:col>
      <xdr:colOff>50800</xdr:colOff>
      <xdr:row>57</xdr:row>
      <xdr:rowOff>87527</xdr:rowOff>
    </xdr:to>
    <xdr:cxnSp macro="">
      <xdr:nvCxnSpPr>
        <xdr:cNvPr id="126" name="直線コネクタ 125"/>
        <xdr:cNvCxnSpPr/>
      </xdr:nvCxnSpPr>
      <xdr:spPr>
        <a:xfrm flipV="1">
          <a:off x="2019300" y="9547772"/>
          <a:ext cx="889000" cy="3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87419</xdr:rowOff>
    </xdr:from>
    <xdr:to>
      <xdr:col>10</xdr:col>
      <xdr:colOff>114300</xdr:colOff>
      <xdr:row>57</xdr:row>
      <xdr:rowOff>87527</xdr:rowOff>
    </xdr:to>
    <xdr:cxnSp macro="">
      <xdr:nvCxnSpPr>
        <xdr:cNvPr id="129" name="直線コネクタ 128"/>
        <xdr:cNvCxnSpPr/>
      </xdr:nvCxnSpPr>
      <xdr:spPr>
        <a:xfrm>
          <a:off x="1130300" y="9860069"/>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127628</xdr:rowOff>
    </xdr:from>
    <xdr:to>
      <xdr:col>24</xdr:col>
      <xdr:colOff>114300</xdr:colOff>
      <xdr:row>56</xdr:row>
      <xdr:rowOff>57778</xdr:rowOff>
    </xdr:to>
    <xdr:sp macro="" textlink="">
      <xdr:nvSpPr>
        <xdr:cNvPr id="139" name="楕円 138"/>
        <xdr:cNvSpPr/>
      </xdr:nvSpPr>
      <xdr:spPr>
        <a:xfrm>
          <a:off x="4584700" y="9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150505</xdr:rowOff>
    </xdr:from>
    <xdr:ext cx="599010" cy="259045"/>
    <xdr:sp macro="" textlink="">
      <xdr:nvSpPr>
        <xdr:cNvPr id="140" name="総務費該当値テキスト"/>
        <xdr:cNvSpPr txBox="1"/>
      </xdr:nvSpPr>
      <xdr:spPr>
        <a:xfrm>
          <a:off x="4686300" y="940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108227</xdr:rowOff>
    </xdr:from>
    <xdr:to>
      <xdr:col>20</xdr:col>
      <xdr:colOff>38100</xdr:colOff>
      <xdr:row>57</xdr:row>
      <xdr:rowOff>38377</xdr:rowOff>
    </xdr:to>
    <xdr:sp macro="" textlink="">
      <xdr:nvSpPr>
        <xdr:cNvPr id="141" name="楕円 140"/>
        <xdr:cNvSpPr/>
      </xdr:nvSpPr>
      <xdr:spPr>
        <a:xfrm>
          <a:off x="3746500" y="97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29504</xdr:rowOff>
    </xdr:from>
    <xdr:ext cx="599010" cy="259045"/>
    <xdr:sp macro="" textlink="">
      <xdr:nvSpPr>
        <xdr:cNvPr id="142" name="テキスト ボックス 141"/>
        <xdr:cNvSpPr txBox="1"/>
      </xdr:nvSpPr>
      <xdr:spPr>
        <a:xfrm>
          <a:off x="3497795" y="980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67222</xdr:rowOff>
    </xdr:from>
    <xdr:to>
      <xdr:col>15</xdr:col>
      <xdr:colOff>101600</xdr:colOff>
      <xdr:row>55</xdr:row>
      <xdr:rowOff>168822</xdr:rowOff>
    </xdr:to>
    <xdr:sp macro="" textlink="">
      <xdr:nvSpPr>
        <xdr:cNvPr id="143" name="楕円 142"/>
        <xdr:cNvSpPr/>
      </xdr:nvSpPr>
      <xdr:spPr>
        <a:xfrm>
          <a:off x="2857500" y="94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159949</xdr:rowOff>
    </xdr:from>
    <xdr:ext cx="599010" cy="259045"/>
    <xdr:sp macro="" textlink="">
      <xdr:nvSpPr>
        <xdr:cNvPr id="144" name="テキスト ボックス 143"/>
        <xdr:cNvSpPr txBox="1"/>
      </xdr:nvSpPr>
      <xdr:spPr>
        <a:xfrm>
          <a:off x="2608795" y="95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36727</xdr:rowOff>
    </xdr:from>
    <xdr:to>
      <xdr:col>10</xdr:col>
      <xdr:colOff>165100</xdr:colOff>
      <xdr:row>57</xdr:row>
      <xdr:rowOff>138327</xdr:rowOff>
    </xdr:to>
    <xdr:sp macro="" textlink="">
      <xdr:nvSpPr>
        <xdr:cNvPr id="145" name="楕円 144"/>
        <xdr:cNvSpPr/>
      </xdr:nvSpPr>
      <xdr:spPr>
        <a:xfrm>
          <a:off x="1968500" y="98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129454</xdr:rowOff>
    </xdr:from>
    <xdr:ext cx="599010" cy="259045"/>
    <xdr:sp macro="" textlink="">
      <xdr:nvSpPr>
        <xdr:cNvPr id="146" name="テキスト ボックス 145"/>
        <xdr:cNvSpPr txBox="1"/>
      </xdr:nvSpPr>
      <xdr:spPr>
        <a:xfrm>
          <a:off x="1719795" y="99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36619</xdr:rowOff>
    </xdr:from>
    <xdr:to>
      <xdr:col>6</xdr:col>
      <xdr:colOff>38100</xdr:colOff>
      <xdr:row>57</xdr:row>
      <xdr:rowOff>138219</xdr:rowOff>
    </xdr:to>
    <xdr:sp macro="" textlink="">
      <xdr:nvSpPr>
        <xdr:cNvPr id="147" name="楕円 146"/>
        <xdr:cNvSpPr/>
      </xdr:nvSpPr>
      <xdr:spPr>
        <a:xfrm>
          <a:off x="1079500" y="98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129346</xdr:rowOff>
    </xdr:from>
    <xdr:ext cx="599010" cy="259045"/>
    <xdr:sp macro="" textlink="">
      <xdr:nvSpPr>
        <xdr:cNvPr id="148" name="テキスト ボックス 147"/>
        <xdr:cNvSpPr txBox="1"/>
      </xdr:nvSpPr>
      <xdr:spPr>
        <a:xfrm>
          <a:off x="830795" y="99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97165</xdr:rowOff>
    </xdr:from>
    <xdr:to>
      <xdr:col>24</xdr:col>
      <xdr:colOff>63500</xdr:colOff>
      <xdr:row>74</xdr:row>
      <xdr:rowOff>66136</xdr:rowOff>
    </xdr:to>
    <xdr:cxnSp macro="">
      <xdr:nvCxnSpPr>
        <xdr:cNvPr id="178" name="直線コネクタ 177"/>
        <xdr:cNvCxnSpPr/>
      </xdr:nvCxnSpPr>
      <xdr:spPr>
        <a:xfrm>
          <a:off x="3797300" y="12613015"/>
          <a:ext cx="838200" cy="1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97165</xdr:rowOff>
    </xdr:from>
    <xdr:to>
      <xdr:col>19</xdr:col>
      <xdr:colOff>177800</xdr:colOff>
      <xdr:row>74</xdr:row>
      <xdr:rowOff>123218</xdr:rowOff>
    </xdr:to>
    <xdr:cxnSp macro="">
      <xdr:nvCxnSpPr>
        <xdr:cNvPr id="181" name="直線コネクタ 180"/>
        <xdr:cNvCxnSpPr/>
      </xdr:nvCxnSpPr>
      <xdr:spPr>
        <a:xfrm flipV="1">
          <a:off x="2908300" y="12613015"/>
          <a:ext cx="889000" cy="1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123218</xdr:rowOff>
    </xdr:from>
    <xdr:to>
      <xdr:col>15</xdr:col>
      <xdr:colOff>50800</xdr:colOff>
      <xdr:row>75</xdr:row>
      <xdr:rowOff>19708</xdr:rowOff>
    </xdr:to>
    <xdr:cxnSp macro="">
      <xdr:nvCxnSpPr>
        <xdr:cNvPr id="184" name="直線コネクタ 183"/>
        <xdr:cNvCxnSpPr/>
      </xdr:nvCxnSpPr>
      <xdr:spPr>
        <a:xfrm flipV="1">
          <a:off x="2019300" y="12810518"/>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145491</xdr:rowOff>
    </xdr:from>
    <xdr:to>
      <xdr:col>10</xdr:col>
      <xdr:colOff>114300</xdr:colOff>
      <xdr:row>75</xdr:row>
      <xdr:rowOff>19708</xdr:rowOff>
    </xdr:to>
    <xdr:cxnSp macro="">
      <xdr:nvCxnSpPr>
        <xdr:cNvPr id="187" name="直線コネクタ 186"/>
        <xdr:cNvCxnSpPr/>
      </xdr:nvCxnSpPr>
      <xdr:spPr>
        <a:xfrm>
          <a:off x="1130300" y="12832791"/>
          <a:ext cx="889000" cy="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15336</xdr:rowOff>
    </xdr:from>
    <xdr:to>
      <xdr:col>24</xdr:col>
      <xdr:colOff>114300</xdr:colOff>
      <xdr:row>74</xdr:row>
      <xdr:rowOff>116936</xdr:rowOff>
    </xdr:to>
    <xdr:sp macro="" textlink="">
      <xdr:nvSpPr>
        <xdr:cNvPr id="197" name="楕円 196"/>
        <xdr:cNvSpPr/>
      </xdr:nvSpPr>
      <xdr:spPr>
        <a:xfrm>
          <a:off x="4584700" y="127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38213</xdr:rowOff>
    </xdr:from>
    <xdr:ext cx="599010" cy="259045"/>
    <xdr:sp macro="" textlink="">
      <xdr:nvSpPr>
        <xdr:cNvPr id="198" name="民生費該当値テキスト"/>
        <xdr:cNvSpPr txBox="1"/>
      </xdr:nvSpPr>
      <xdr:spPr>
        <a:xfrm>
          <a:off x="4686300" y="1255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46365</xdr:rowOff>
    </xdr:from>
    <xdr:to>
      <xdr:col>20</xdr:col>
      <xdr:colOff>38100</xdr:colOff>
      <xdr:row>73</xdr:row>
      <xdr:rowOff>147965</xdr:rowOff>
    </xdr:to>
    <xdr:sp macro="" textlink="">
      <xdr:nvSpPr>
        <xdr:cNvPr id="199" name="楕円 198"/>
        <xdr:cNvSpPr/>
      </xdr:nvSpPr>
      <xdr:spPr>
        <a:xfrm>
          <a:off x="3746500" y="125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164492</xdr:rowOff>
    </xdr:from>
    <xdr:ext cx="599010" cy="259045"/>
    <xdr:sp macro="" textlink="">
      <xdr:nvSpPr>
        <xdr:cNvPr id="200" name="テキスト ボックス 199"/>
        <xdr:cNvSpPr txBox="1"/>
      </xdr:nvSpPr>
      <xdr:spPr>
        <a:xfrm>
          <a:off x="3497795" y="123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72418</xdr:rowOff>
    </xdr:from>
    <xdr:to>
      <xdr:col>15</xdr:col>
      <xdr:colOff>101600</xdr:colOff>
      <xdr:row>75</xdr:row>
      <xdr:rowOff>2568</xdr:rowOff>
    </xdr:to>
    <xdr:sp macro="" textlink="">
      <xdr:nvSpPr>
        <xdr:cNvPr id="201" name="楕円 200"/>
        <xdr:cNvSpPr/>
      </xdr:nvSpPr>
      <xdr:spPr>
        <a:xfrm>
          <a:off x="2857500" y="12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19095</xdr:rowOff>
    </xdr:from>
    <xdr:ext cx="599010" cy="259045"/>
    <xdr:sp macro="" textlink="">
      <xdr:nvSpPr>
        <xdr:cNvPr id="202" name="テキスト ボックス 201"/>
        <xdr:cNvSpPr txBox="1"/>
      </xdr:nvSpPr>
      <xdr:spPr>
        <a:xfrm>
          <a:off x="2608795" y="1253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140358</xdr:rowOff>
    </xdr:from>
    <xdr:to>
      <xdr:col>10</xdr:col>
      <xdr:colOff>165100</xdr:colOff>
      <xdr:row>75</xdr:row>
      <xdr:rowOff>70508</xdr:rowOff>
    </xdr:to>
    <xdr:sp macro="" textlink="">
      <xdr:nvSpPr>
        <xdr:cNvPr id="203" name="楕円 202"/>
        <xdr:cNvSpPr/>
      </xdr:nvSpPr>
      <xdr:spPr>
        <a:xfrm>
          <a:off x="1968500" y="128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87035</xdr:rowOff>
    </xdr:from>
    <xdr:ext cx="599010" cy="259045"/>
    <xdr:sp macro="" textlink="">
      <xdr:nvSpPr>
        <xdr:cNvPr id="204" name="テキスト ボックス 203"/>
        <xdr:cNvSpPr txBox="1"/>
      </xdr:nvSpPr>
      <xdr:spPr>
        <a:xfrm>
          <a:off x="1719795" y="1260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94691</xdr:rowOff>
    </xdr:from>
    <xdr:to>
      <xdr:col>6</xdr:col>
      <xdr:colOff>38100</xdr:colOff>
      <xdr:row>75</xdr:row>
      <xdr:rowOff>24841</xdr:rowOff>
    </xdr:to>
    <xdr:sp macro="" textlink="">
      <xdr:nvSpPr>
        <xdr:cNvPr id="205" name="楕円 204"/>
        <xdr:cNvSpPr/>
      </xdr:nvSpPr>
      <xdr:spPr>
        <a:xfrm>
          <a:off x="1079500" y="127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41368</xdr:rowOff>
    </xdr:from>
    <xdr:ext cx="599010" cy="259045"/>
    <xdr:sp macro="" textlink="">
      <xdr:nvSpPr>
        <xdr:cNvPr id="206" name="テキスト ボックス 205"/>
        <xdr:cNvSpPr txBox="1"/>
      </xdr:nvSpPr>
      <xdr:spPr>
        <a:xfrm>
          <a:off x="830795" y="125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63009</xdr:rowOff>
    </xdr:from>
    <xdr:to>
      <xdr:col>24</xdr:col>
      <xdr:colOff>63500</xdr:colOff>
      <xdr:row>97</xdr:row>
      <xdr:rowOff>103091</xdr:rowOff>
    </xdr:to>
    <xdr:cxnSp macro="">
      <xdr:nvCxnSpPr>
        <xdr:cNvPr id="233" name="直線コネクタ 232"/>
        <xdr:cNvCxnSpPr/>
      </xdr:nvCxnSpPr>
      <xdr:spPr>
        <a:xfrm>
          <a:off x="3797300" y="16693659"/>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63009</xdr:rowOff>
    </xdr:from>
    <xdr:to>
      <xdr:col>19</xdr:col>
      <xdr:colOff>177800</xdr:colOff>
      <xdr:row>97</xdr:row>
      <xdr:rowOff>114316</xdr:rowOff>
    </xdr:to>
    <xdr:cxnSp macro="">
      <xdr:nvCxnSpPr>
        <xdr:cNvPr id="236" name="直線コネクタ 235"/>
        <xdr:cNvCxnSpPr/>
      </xdr:nvCxnSpPr>
      <xdr:spPr>
        <a:xfrm flipV="1">
          <a:off x="2908300" y="16693659"/>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101895</xdr:rowOff>
    </xdr:from>
    <xdr:to>
      <xdr:col>15</xdr:col>
      <xdr:colOff>50800</xdr:colOff>
      <xdr:row>97</xdr:row>
      <xdr:rowOff>114316</xdr:rowOff>
    </xdr:to>
    <xdr:cxnSp macro="">
      <xdr:nvCxnSpPr>
        <xdr:cNvPr id="239" name="直線コネクタ 238"/>
        <xdr:cNvCxnSpPr/>
      </xdr:nvCxnSpPr>
      <xdr:spPr>
        <a:xfrm>
          <a:off x="2019300" y="1673254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77992</xdr:rowOff>
    </xdr:from>
    <xdr:to>
      <xdr:col>10</xdr:col>
      <xdr:colOff>114300</xdr:colOff>
      <xdr:row>97</xdr:row>
      <xdr:rowOff>101895</xdr:rowOff>
    </xdr:to>
    <xdr:cxnSp macro="">
      <xdr:nvCxnSpPr>
        <xdr:cNvPr id="242" name="直線コネクタ 241"/>
        <xdr:cNvCxnSpPr/>
      </xdr:nvCxnSpPr>
      <xdr:spPr>
        <a:xfrm>
          <a:off x="1130300" y="16708642"/>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52291</xdr:rowOff>
    </xdr:from>
    <xdr:to>
      <xdr:col>24</xdr:col>
      <xdr:colOff>114300</xdr:colOff>
      <xdr:row>97</xdr:row>
      <xdr:rowOff>153891</xdr:rowOff>
    </xdr:to>
    <xdr:sp macro="" textlink="">
      <xdr:nvSpPr>
        <xdr:cNvPr id="252" name="楕円 251"/>
        <xdr:cNvSpPr/>
      </xdr:nvSpPr>
      <xdr:spPr>
        <a:xfrm>
          <a:off x="4584700" y="166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138668</xdr:rowOff>
    </xdr:from>
    <xdr:ext cx="534377" cy="259045"/>
    <xdr:sp macro="" textlink="">
      <xdr:nvSpPr>
        <xdr:cNvPr id="253" name="衛生費該当値テキスト"/>
        <xdr:cNvSpPr txBox="1"/>
      </xdr:nvSpPr>
      <xdr:spPr>
        <a:xfrm>
          <a:off x="4686300" y="165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12209</xdr:rowOff>
    </xdr:from>
    <xdr:to>
      <xdr:col>20</xdr:col>
      <xdr:colOff>38100</xdr:colOff>
      <xdr:row>97</xdr:row>
      <xdr:rowOff>113809</xdr:rowOff>
    </xdr:to>
    <xdr:sp macro="" textlink="">
      <xdr:nvSpPr>
        <xdr:cNvPr id="254" name="楕円 253"/>
        <xdr:cNvSpPr/>
      </xdr:nvSpPr>
      <xdr:spPr>
        <a:xfrm>
          <a:off x="3746500" y="1664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104936</xdr:rowOff>
    </xdr:from>
    <xdr:ext cx="534377" cy="259045"/>
    <xdr:sp macro="" textlink="">
      <xdr:nvSpPr>
        <xdr:cNvPr id="255" name="テキスト ボックス 254"/>
        <xdr:cNvSpPr txBox="1"/>
      </xdr:nvSpPr>
      <xdr:spPr>
        <a:xfrm>
          <a:off x="3530111" y="167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63516</xdr:rowOff>
    </xdr:from>
    <xdr:to>
      <xdr:col>15</xdr:col>
      <xdr:colOff>101600</xdr:colOff>
      <xdr:row>97</xdr:row>
      <xdr:rowOff>165116</xdr:rowOff>
    </xdr:to>
    <xdr:sp macro="" textlink="">
      <xdr:nvSpPr>
        <xdr:cNvPr id="256" name="楕円 255"/>
        <xdr:cNvSpPr/>
      </xdr:nvSpPr>
      <xdr:spPr>
        <a:xfrm>
          <a:off x="2857500" y="16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156243</xdr:rowOff>
    </xdr:from>
    <xdr:ext cx="534377" cy="259045"/>
    <xdr:sp macro="" textlink="">
      <xdr:nvSpPr>
        <xdr:cNvPr id="257" name="テキスト ボックス 256"/>
        <xdr:cNvSpPr txBox="1"/>
      </xdr:nvSpPr>
      <xdr:spPr>
        <a:xfrm>
          <a:off x="2641111" y="167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51095</xdr:rowOff>
    </xdr:from>
    <xdr:to>
      <xdr:col>10</xdr:col>
      <xdr:colOff>165100</xdr:colOff>
      <xdr:row>97</xdr:row>
      <xdr:rowOff>152695</xdr:rowOff>
    </xdr:to>
    <xdr:sp macro="" textlink="">
      <xdr:nvSpPr>
        <xdr:cNvPr id="258" name="楕円 257"/>
        <xdr:cNvSpPr/>
      </xdr:nvSpPr>
      <xdr:spPr>
        <a:xfrm>
          <a:off x="1968500" y="166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143822</xdr:rowOff>
    </xdr:from>
    <xdr:ext cx="534377" cy="259045"/>
    <xdr:sp macro="" textlink="">
      <xdr:nvSpPr>
        <xdr:cNvPr id="259" name="テキスト ボックス 258"/>
        <xdr:cNvSpPr txBox="1"/>
      </xdr:nvSpPr>
      <xdr:spPr>
        <a:xfrm>
          <a:off x="1752111" y="167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27192</xdr:rowOff>
    </xdr:from>
    <xdr:to>
      <xdr:col>6</xdr:col>
      <xdr:colOff>38100</xdr:colOff>
      <xdr:row>97</xdr:row>
      <xdr:rowOff>128792</xdr:rowOff>
    </xdr:to>
    <xdr:sp macro="" textlink="">
      <xdr:nvSpPr>
        <xdr:cNvPr id="260" name="楕円 259"/>
        <xdr:cNvSpPr/>
      </xdr:nvSpPr>
      <xdr:spPr>
        <a:xfrm>
          <a:off x="1079500" y="16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119919</xdr:rowOff>
    </xdr:from>
    <xdr:ext cx="534377" cy="259045"/>
    <xdr:sp macro="" textlink="">
      <xdr:nvSpPr>
        <xdr:cNvPr id="261" name="テキスト ボックス 260"/>
        <xdr:cNvSpPr txBox="1"/>
      </xdr:nvSpPr>
      <xdr:spPr>
        <a:xfrm>
          <a:off x="863111" y="167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1923</xdr:rowOff>
    </xdr:from>
    <xdr:to>
      <xdr:col>55</xdr:col>
      <xdr:colOff>0</xdr:colOff>
      <xdr:row>58</xdr:row>
      <xdr:rowOff>16187</xdr:rowOff>
    </xdr:to>
    <xdr:cxnSp macro="">
      <xdr:nvCxnSpPr>
        <xdr:cNvPr id="349" name="直線コネクタ 348"/>
        <xdr:cNvCxnSpPr/>
      </xdr:nvCxnSpPr>
      <xdr:spPr>
        <a:xfrm flipV="1">
          <a:off x="9639300" y="9946023"/>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16187</xdr:rowOff>
    </xdr:from>
    <xdr:to>
      <xdr:col>50</xdr:col>
      <xdr:colOff>114300</xdr:colOff>
      <xdr:row>58</xdr:row>
      <xdr:rowOff>31260</xdr:rowOff>
    </xdr:to>
    <xdr:cxnSp macro="">
      <xdr:nvCxnSpPr>
        <xdr:cNvPr id="352" name="直線コネクタ 351"/>
        <xdr:cNvCxnSpPr/>
      </xdr:nvCxnSpPr>
      <xdr:spPr>
        <a:xfrm flipV="1">
          <a:off x="8750300" y="9960287"/>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31260</xdr:rowOff>
    </xdr:from>
    <xdr:to>
      <xdr:col>45</xdr:col>
      <xdr:colOff>177800</xdr:colOff>
      <xdr:row>58</xdr:row>
      <xdr:rowOff>36129</xdr:rowOff>
    </xdr:to>
    <xdr:cxnSp macro="">
      <xdr:nvCxnSpPr>
        <xdr:cNvPr id="355" name="直線コネクタ 354"/>
        <xdr:cNvCxnSpPr/>
      </xdr:nvCxnSpPr>
      <xdr:spPr>
        <a:xfrm flipV="1">
          <a:off x="7861300" y="9975360"/>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71905</xdr:rowOff>
    </xdr:from>
    <xdr:to>
      <xdr:col>41</xdr:col>
      <xdr:colOff>50800</xdr:colOff>
      <xdr:row>58</xdr:row>
      <xdr:rowOff>36129</xdr:rowOff>
    </xdr:to>
    <xdr:cxnSp macro="">
      <xdr:nvCxnSpPr>
        <xdr:cNvPr id="358" name="直線コネクタ 357"/>
        <xdr:cNvCxnSpPr/>
      </xdr:nvCxnSpPr>
      <xdr:spPr>
        <a:xfrm>
          <a:off x="6972300" y="9844555"/>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122573</xdr:rowOff>
    </xdr:from>
    <xdr:to>
      <xdr:col>55</xdr:col>
      <xdr:colOff>50800</xdr:colOff>
      <xdr:row>58</xdr:row>
      <xdr:rowOff>52723</xdr:rowOff>
    </xdr:to>
    <xdr:sp macro="" textlink="">
      <xdr:nvSpPr>
        <xdr:cNvPr id="368" name="楕円 367"/>
        <xdr:cNvSpPr/>
      </xdr:nvSpPr>
      <xdr:spPr>
        <a:xfrm>
          <a:off x="10426700" y="98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101000</xdr:rowOff>
    </xdr:from>
    <xdr:ext cx="534377" cy="259045"/>
    <xdr:sp macro="" textlink="">
      <xdr:nvSpPr>
        <xdr:cNvPr id="369" name="農林水産業費該当値テキスト"/>
        <xdr:cNvSpPr txBox="1"/>
      </xdr:nvSpPr>
      <xdr:spPr>
        <a:xfrm>
          <a:off x="10528300" y="98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136837</xdr:rowOff>
    </xdr:from>
    <xdr:to>
      <xdr:col>50</xdr:col>
      <xdr:colOff>165100</xdr:colOff>
      <xdr:row>58</xdr:row>
      <xdr:rowOff>66987</xdr:rowOff>
    </xdr:to>
    <xdr:sp macro="" textlink="">
      <xdr:nvSpPr>
        <xdr:cNvPr id="370" name="楕円 369"/>
        <xdr:cNvSpPr/>
      </xdr:nvSpPr>
      <xdr:spPr>
        <a:xfrm>
          <a:off x="95885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58114</xdr:rowOff>
    </xdr:from>
    <xdr:ext cx="534377" cy="259045"/>
    <xdr:sp macro="" textlink="">
      <xdr:nvSpPr>
        <xdr:cNvPr id="371" name="テキスト ボックス 370"/>
        <xdr:cNvSpPr txBox="1"/>
      </xdr:nvSpPr>
      <xdr:spPr>
        <a:xfrm>
          <a:off x="9372111" y="100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151910</xdr:rowOff>
    </xdr:from>
    <xdr:to>
      <xdr:col>46</xdr:col>
      <xdr:colOff>38100</xdr:colOff>
      <xdr:row>58</xdr:row>
      <xdr:rowOff>82060</xdr:rowOff>
    </xdr:to>
    <xdr:sp macro="" textlink="">
      <xdr:nvSpPr>
        <xdr:cNvPr id="372" name="楕円 371"/>
        <xdr:cNvSpPr/>
      </xdr:nvSpPr>
      <xdr:spPr>
        <a:xfrm>
          <a:off x="8699500" y="99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73187</xdr:rowOff>
    </xdr:from>
    <xdr:ext cx="534377" cy="259045"/>
    <xdr:sp macro="" textlink="">
      <xdr:nvSpPr>
        <xdr:cNvPr id="373" name="テキスト ボックス 372"/>
        <xdr:cNvSpPr txBox="1"/>
      </xdr:nvSpPr>
      <xdr:spPr>
        <a:xfrm>
          <a:off x="8483111" y="100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156779</xdr:rowOff>
    </xdr:from>
    <xdr:to>
      <xdr:col>41</xdr:col>
      <xdr:colOff>101600</xdr:colOff>
      <xdr:row>58</xdr:row>
      <xdr:rowOff>86929</xdr:rowOff>
    </xdr:to>
    <xdr:sp macro="" textlink="">
      <xdr:nvSpPr>
        <xdr:cNvPr id="374" name="楕円 373"/>
        <xdr:cNvSpPr/>
      </xdr:nvSpPr>
      <xdr:spPr>
        <a:xfrm>
          <a:off x="7810500" y="99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78056</xdr:rowOff>
    </xdr:from>
    <xdr:ext cx="534377" cy="259045"/>
    <xdr:sp macro="" textlink="">
      <xdr:nvSpPr>
        <xdr:cNvPr id="375" name="テキスト ボックス 374"/>
        <xdr:cNvSpPr txBox="1"/>
      </xdr:nvSpPr>
      <xdr:spPr>
        <a:xfrm>
          <a:off x="7594111" y="1002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21105</xdr:rowOff>
    </xdr:from>
    <xdr:to>
      <xdr:col>36</xdr:col>
      <xdr:colOff>165100</xdr:colOff>
      <xdr:row>57</xdr:row>
      <xdr:rowOff>122705</xdr:rowOff>
    </xdr:to>
    <xdr:sp macro="" textlink="">
      <xdr:nvSpPr>
        <xdr:cNvPr id="376" name="楕円 375"/>
        <xdr:cNvSpPr/>
      </xdr:nvSpPr>
      <xdr:spPr>
        <a:xfrm>
          <a:off x="6921500" y="97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139232</xdr:rowOff>
    </xdr:from>
    <xdr:ext cx="534377" cy="259045"/>
    <xdr:sp macro="" textlink="">
      <xdr:nvSpPr>
        <xdr:cNvPr id="377" name="テキスト ボックス 376"/>
        <xdr:cNvSpPr txBox="1"/>
      </xdr:nvSpPr>
      <xdr:spPr>
        <a:xfrm>
          <a:off x="6705111" y="95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81877</xdr:rowOff>
    </xdr:from>
    <xdr:to>
      <xdr:col>55</xdr:col>
      <xdr:colOff>0</xdr:colOff>
      <xdr:row>75</xdr:row>
      <xdr:rowOff>159982</xdr:rowOff>
    </xdr:to>
    <xdr:cxnSp macro="">
      <xdr:nvCxnSpPr>
        <xdr:cNvPr id="406" name="直線コネクタ 405"/>
        <xdr:cNvCxnSpPr/>
      </xdr:nvCxnSpPr>
      <xdr:spPr>
        <a:xfrm flipV="1">
          <a:off x="9639300" y="12426277"/>
          <a:ext cx="8382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159982</xdr:rowOff>
    </xdr:from>
    <xdr:to>
      <xdr:col>50</xdr:col>
      <xdr:colOff>114300</xdr:colOff>
      <xdr:row>78</xdr:row>
      <xdr:rowOff>3339</xdr:rowOff>
    </xdr:to>
    <xdr:cxnSp macro="">
      <xdr:nvCxnSpPr>
        <xdr:cNvPr id="409" name="直線コネクタ 408"/>
        <xdr:cNvCxnSpPr/>
      </xdr:nvCxnSpPr>
      <xdr:spPr>
        <a:xfrm flipV="1">
          <a:off x="8750300" y="13018732"/>
          <a:ext cx="889000" cy="35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19025</xdr:rowOff>
    </xdr:from>
    <xdr:to>
      <xdr:col>45</xdr:col>
      <xdr:colOff>177800</xdr:colOff>
      <xdr:row>78</xdr:row>
      <xdr:rowOff>3339</xdr:rowOff>
    </xdr:to>
    <xdr:cxnSp macro="">
      <xdr:nvCxnSpPr>
        <xdr:cNvPr id="412" name="直線コネクタ 411"/>
        <xdr:cNvCxnSpPr/>
      </xdr:nvCxnSpPr>
      <xdr:spPr>
        <a:xfrm>
          <a:off x="7861300" y="13220675"/>
          <a:ext cx="889000" cy="15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19025</xdr:rowOff>
    </xdr:from>
    <xdr:to>
      <xdr:col>41</xdr:col>
      <xdr:colOff>50800</xdr:colOff>
      <xdr:row>78</xdr:row>
      <xdr:rowOff>149110</xdr:rowOff>
    </xdr:to>
    <xdr:cxnSp macro="">
      <xdr:nvCxnSpPr>
        <xdr:cNvPr id="415" name="直線コネクタ 414"/>
        <xdr:cNvCxnSpPr/>
      </xdr:nvCxnSpPr>
      <xdr:spPr>
        <a:xfrm flipV="1">
          <a:off x="6972300" y="13220675"/>
          <a:ext cx="889000" cy="30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31077</xdr:rowOff>
    </xdr:from>
    <xdr:to>
      <xdr:col>55</xdr:col>
      <xdr:colOff>50800</xdr:colOff>
      <xdr:row>72</xdr:row>
      <xdr:rowOff>132677</xdr:rowOff>
    </xdr:to>
    <xdr:sp macro="" textlink="">
      <xdr:nvSpPr>
        <xdr:cNvPr id="425" name="楕円 424"/>
        <xdr:cNvSpPr/>
      </xdr:nvSpPr>
      <xdr:spPr>
        <a:xfrm>
          <a:off x="10426700" y="1237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53954</xdr:rowOff>
    </xdr:from>
    <xdr:ext cx="534377" cy="259045"/>
    <xdr:sp macro="" textlink="">
      <xdr:nvSpPr>
        <xdr:cNvPr id="426" name="商工費該当値テキスト"/>
        <xdr:cNvSpPr txBox="1"/>
      </xdr:nvSpPr>
      <xdr:spPr>
        <a:xfrm>
          <a:off x="10528300" y="1222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109182</xdr:rowOff>
    </xdr:from>
    <xdr:to>
      <xdr:col>50</xdr:col>
      <xdr:colOff>165100</xdr:colOff>
      <xdr:row>76</xdr:row>
      <xdr:rowOff>39331</xdr:rowOff>
    </xdr:to>
    <xdr:sp macro="" textlink="">
      <xdr:nvSpPr>
        <xdr:cNvPr id="427" name="楕円 426"/>
        <xdr:cNvSpPr/>
      </xdr:nvSpPr>
      <xdr:spPr>
        <a:xfrm>
          <a:off x="9588500" y="1296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55859</xdr:rowOff>
    </xdr:from>
    <xdr:ext cx="534377" cy="259045"/>
    <xdr:sp macro="" textlink="">
      <xdr:nvSpPr>
        <xdr:cNvPr id="428" name="テキスト ボックス 427"/>
        <xdr:cNvSpPr txBox="1"/>
      </xdr:nvSpPr>
      <xdr:spPr>
        <a:xfrm>
          <a:off x="9372111" y="127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123989</xdr:rowOff>
    </xdr:from>
    <xdr:to>
      <xdr:col>46</xdr:col>
      <xdr:colOff>38100</xdr:colOff>
      <xdr:row>78</xdr:row>
      <xdr:rowOff>54139</xdr:rowOff>
    </xdr:to>
    <xdr:sp macro="" textlink="">
      <xdr:nvSpPr>
        <xdr:cNvPr id="429" name="楕円 428"/>
        <xdr:cNvSpPr/>
      </xdr:nvSpPr>
      <xdr:spPr>
        <a:xfrm>
          <a:off x="8699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45266</xdr:rowOff>
    </xdr:from>
    <xdr:ext cx="534377" cy="259045"/>
    <xdr:sp macro="" textlink="">
      <xdr:nvSpPr>
        <xdr:cNvPr id="430" name="テキスト ボックス 429"/>
        <xdr:cNvSpPr txBox="1"/>
      </xdr:nvSpPr>
      <xdr:spPr>
        <a:xfrm>
          <a:off x="8483111" y="134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139675</xdr:rowOff>
    </xdr:from>
    <xdr:to>
      <xdr:col>41</xdr:col>
      <xdr:colOff>101600</xdr:colOff>
      <xdr:row>77</xdr:row>
      <xdr:rowOff>69825</xdr:rowOff>
    </xdr:to>
    <xdr:sp macro="" textlink="">
      <xdr:nvSpPr>
        <xdr:cNvPr id="431" name="楕円 430"/>
        <xdr:cNvSpPr/>
      </xdr:nvSpPr>
      <xdr:spPr>
        <a:xfrm>
          <a:off x="7810500" y="131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86351</xdr:rowOff>
    </xdr:from>
    <xdr:ext cx="534377" cy="259045"/>
    <xdr:sp macro="" textlink="">
      <xdr:nvSpPr>
        <xdr:cNvPr id="432" name="テキスト ボックス 431"/>
        <xdr:cNvSpPr txBox="1"/>
      </xdr:nvSpPr>
      <xdr:spPr>
        <a:xfrm>
          <a:off x="7594111" y="129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98310</xdr:rowOff>
    </xdr:from>
    <xdr:to>
      <xdr:col>36</xdr:col>
      <xdr:colOff>165100</xdr:colOff>
      <xdr:row>79</xdr:row>
      <xdr:rowOff>28460</xdr:rowOff>
    </xdr:to>
    <xdr:sp macro="" textlink="">
      <xdr:nvSpPr>
        <xdr:cNvPr id="433" name="楕円 432"/>
        <xdr:cNvSpPr/>
      </xdr:nvSpPr>
      <xdr:spPr>
        <a:xfrm>
          <a:off x="6921500" y="13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19587</xdr:rowOff>
    </xdr:from>
    <xdr:ext cx="469744" cy="259045"/>
    <xdr:sp macro="" textlink="">
      <xdr:nvSpPr>
        <xdr:cNvPr id="434" name="テキスト ボックス 433"/>
        <xdr:cNvSpPr txBox="1"/>
      </xdr:nvSpPr>
      <xdr:spPr>
        <a:xfrm>
          <a:off x="6737428" y="135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170687</xdr:rowOff>
    </xdr:from>
    <xdr:to>
      <xdr:col>55</xdr:col>
      <xdr:colOff>0</xdr:colOff>
      <xdr:row>95</xdr:row>
      <xdr:rowOff>59324</xdr:rowOff>
    </xdr:to>
    <xdr:cxnSp macro="">
      <xdr:nvCxnSpPr>
        <xdr:cNvPr id="459" name="直線コネクタ 458"/>
        <xdr:cNvCxnSpPr/>
      </xdr:nvCxnSpPr>
      <xdr:spPr>
        <a:xfrm>
          <a:off x="9639300" y="16286987"/>
          <a:ext cx="838200" cy="6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165384</xdr:rowOff>
    </xdr:from>
    <xdr:to>
      <xdr:col>50</xdr:col>
      <xdr:colOff>114300</xdr:colOff>
      <xdr:row>94</xdr:row>
      <xdr:rowOff>170687</xdr:rowOff>
    </xdr:to>
    <xdr:cxnSp macro="">
      <xdr:nvCxnSpPr>
        <xdr:cNvPr id="462" name="直線コネクタ 461"/>
        <xdr:cNvCxnSpPr/>
      </xdr:nvCxnSpPr>
      <xdr:spPr>
        <a:xfrm>
          <a:off x="8750300" y="16281684"/>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79097</xdr:rowOff>
    </xdr:from>
    <xdr:to>
      <xdr:col>45</xdr:col>
      <xdr:colOff>177800</xdr:colOff>
      <xdr:row>94</xdr:row>
      <xdr:rowOff>165384</xdr:rowOff>
    </xdr:to>
    <xdr:cxnSp macro="">
      <xdr:nvCxnSpPr>
        <xdr:cNvPr id="465" name="直線コネクタ 464"/>
        <xdr:cNvCxnSpPr/>
      </xdr:nvCxnSpPr>
      <xdr:spPr>
        <a:xfrm>
          <a:off x="7861300" y="16195397"/>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75440</xdr:rowOff>
    </xdr:from>
    <xdr:to>
      <xdr:col>41</xdr:col>
      <xdr:colOff>50800</xdr:colOff>
      <xdr:row>94</xdr:row>
      <xdr:rowOff>79097</xdr:rowOff>
    </xdr:to>
    <xdr:cxnSp macro="">
      <xdr:nvCxnSpPr>
        <xdr:cNvPr id="468" name="直線コネクタ 467"/>
        <xdr:cNvCxnSpPr/>
      </xdr:nvCxnSpPr>
      <xdr:spPr>
        <a:xfrm>
          <a:off x="6972300" y="15677390"/>
          <a:ext cx="889000" cy="5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8524</xdr:rowOff>
    </xdr:from>
    <xdr:to>
      <xdr:col>55</xdr:col>
      <xdr:colOff>50800</xdr:colOff>
      <xdr:row>95</xdr:row>
      <xdr:rowOff>110124</xdr:rowOff>
    </xdr:to>
    <xdr:sp macro="" textlink="">
      <xdr:nvSpPr>
        <xdr:cNvPr id="478" name="楕円 477"/>
        <xdr:cNvSpPr/>
      </xdr:nvSpPr>
      <xdr:spPr>
        <a:xfrm>
          <a:off x="10426700" y="162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31401</xdr:rowOff>
    </xdr:from>
    <xdr:ext cx="534377" cy="259045"/>
    <xdr:sp macro="" textlink="">
      <xdr:nvSpPr>
        <xdr:cNvPr id="479" name="土木費該当値テキスト"/>
        <xdr:cNvSpPr txBox="1"/>
      </xdr:nvSpPr>
      <xdr:spPr>
        <a:xfrm>
          <a:off x="10528300" y="161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119887</xdr:rowOff>
    </xdr:from>
    <xdr:to>
      <xdr:col>50</xdr:col>
      <xdr:colOff>165100</xdr:colOff>
      <xdr:row>95</xdr:row>
      <xdr:rowOff>50037</xdr:rowOff>
    </xdr:to>
    <xdr:sp macro="" textlink="">
      <xdr:nvSpPr>
        <xdr:cNvPr id="480" name="楕円 479"/>
        <xdr:cNvSpPr/>
      </xdr:nvSpPr>
      <xdr:spPr>
        <a:xfrm>
          <a:off x="9588500" y="1623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66564</xdr:rowOff>
    </xdr:from>
    <xdr:ext cx="534377" cy="259045"/>
    <xdr:sp macro="" textlink="">
      <xdr:nvSpPr>
        <xdr:cNvPr id="481" name="テキスト ボックス 480"/>
        <xdr:cNvSpPr txBox="1"/>
      </xdr:nvSpPr>
      <xdr:spPr>
        <a:xfrm>
          <a:off x="9372111" y="160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114584</xdr:rowOff>
    </xdr:from>
    <xdr:to>
      <xdr:col>46</xdr:col>
      <xdr:colOff>38100</xdr:colOff>
      <xdr:row>95</xdr:row>
      <xdr:rowOff>44734</xdr:rowOff>
    </xdr:to>
    <xdr:sp macro="" textlink="">
      <xdr:nvSpPr>
        <xdr:cNvPr id="482" name="楕円 481"/>
        <xdr:cNvSpPr/>
      </xdr:nvSpPr>
      <xdr:spPr>
        <a:xfrm>
          <a:off x="8699500" y="162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61261</xdr:rowOff>
    </xdr:from>
    <xdr:ext cx="534377" cy="259045"/>
    <xdr:sp macro="" textlink="">
      <xdr:nvSpPr>
        <xdr:cNvPr id="483" name="テキスト ボックス 482"/>
        <xdr:cNvSpPr txBox="1"/>
      </xdr:nvSpPr>
      <xdr:spPr>
        <a:xfrm>
          <a:off x="8483111" y="160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28297</xdr:rowOff>
    </xdr:from>
    <xdr:to>
      <xdr:col>41</xdr:col>
      <xdr:colOff>101600</xdr:colOff>
      <xdr:row>94</xdr:row>
      <xdr:rowOff>129897</xdr:rowOff>
    </xdr:to>
    <xdr:sp macro="" textlink="">
      <xdr:nvSpPr>
        <xdr:cNvPr id="484" name="楕円 483"/>
        <xdr:cNvSpPr/>
      </xdr:nvSpPr>
      <xdr:spPr>
        <a:xfrm>
          <a:off x="7810500" y="161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146424</xdr:rowOff>
    </xdr:from>
    <xdr:ext cx="599010" cy="259045"/>
    <xdr:sp macro="" textlink="">
      <xdr:nvSpPr>
        <xdr:cNvPr id="485" name="テキスト ボックス 484"/>
        <xdr:cNvSpPr txBox="1"/>
      </xdr:nvSpPr>
      <xdr:spPr>
        <a:xfrm>
          <a:off x="7561795" y="1591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24640</xdr:rowOff>
    </xdr:from>
    <xdr:to>
      <xdr:col>36</xdr:col>
      <xdr:colOff>165100</xdr:colOff>
      <xdr:row>91</xdr:row>
      <xdr:rowOff>126240</xdr:rowOff>
    </xdr:to>
    <xdr:sp macro="" textlink="">
      <xdr:nvSpPr>
        <xdr:cNvPr id="486" name="楕円 485"/>
        <xdr:cNvSpPr/>
      </xdr:nvSpPr>
      <xdr:spPr>
        <a:xfrm>
          <a:off x="6921500" y="15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142767</xdr:rowOff>
    </xdr:from>
    <xdr:ext cx="599010" cy="259045"/>
    <xdr:sp macro="" textlink="">
      <xdr:nvSpPr>
        <xdr:cNvPr id="487" name="テキスト ボックス 486"/>
        <xdr:cNvSpPr txBox="1"/>
      </xdr:nvSpPr>
      <xdr:spPr>
        <a:xfrm>
          <a:off x="6672795" y="1540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59217</xdr:rowOff>
    </xdr:from>
    <xdr:to>
      <xdr:col>85</xdr:col>
      <xdr:colOff>127000</xdr:colOff>
      <xdr:row>36</xdr:row>
      <xdr:rowOff>86452</xdr:rowOff>
    </xdr:to>
    <xdr:cxnSp macro="">
      <xdr:nvCxnSpPr>
        <xdr:cNvPr id="518" name="直線コネクタ 517"/>
        <xdr:cNvCxnSpPr/>
      </xdr:nvCxnSpPr>
      <xdr:spPr>
        <a:xfrm>
          <a:off x="15481300" y="6231417"/>
          <a:ext cx="8382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59217</xdr:rowOff>
    </xdr:from>
    <xdr:to>
      <xdr:col>81</xdr:col>
      <xdr:colOff>50800</xdr:colOff>
      <xdr:row>36</xdr:row>
      <xdr:rowOff>112856</xdr:rowOff>
    </xdr:to>
    <xdr:cxnSp macro="">
      <xdr:nvCxnSpPr>
        <xdr:cNvPr id="521" name="直線コネクタ 520"/>
        <xdr:cNvCxnSpPr/>
      </xdr:nvCxnSpPr>
      <xdr:spPr>
        <a:xfrm flipV="1">
          <a:off x="14592300" y="6231417"/>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112856</xdr:rowOff>
    </xdr:from>
    <xdr:to>
      <xdr:col>76</xdr:col>
      <xdr:colOff>114300</xdr:colOff>
      <xdr:row>36</xdr:row>
      <xdr:rowOff>138541</xdr:rowOff>
    </xdr:to>
    <xdr:cxnSp macro="">
      <xdr:nvCxnSpPr>
        <xdr:cNvPr id="524" name="直線コネクタ 523"/>
        <xdr:cNvCxnSpPr/>
      </xdr:nvCxnSpPr>
      <xdr:spPr>
        <a:xfrm flipV="1">
          <a:off x="13703300" y="6285056"/>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138541</xdr:rowOff>
    </xdr:from>
    <xdr:to>
      <xdr:col>71</xdr:col>
      <xdr:colOff>177800</xdr:colOff>
      <xdr:row>36</xdr:row>
      <xdr:rowOff>166381</xdr:rowOff>
    </xdr:to>
    <xdr:cxnSp macro="">
      <xdr:nvCxnSpPr>
        <xdr:cNvPr id="527" name="直線コネクタ 526"/>
        <xdr:cNvCxnSpPr/>
      </xdr:nvCxnSpPr>
      <xdr:spPr>
        <a:xfrm flipV="1">
          <a:off x="12814300" y="6310741"/>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35652</xdr:rowOff>
    </xdr:from>
    <xdr:to>
      <xdr:col>85</xdr:col>
      <xdr:colOff>177800</xdr:colOff>
      <xdr:row>36</xdr:row>
      <xdr:rowOff>137252</xdr:rowOff>
    </xdr:to>
    <xdr:sp macro="" textlink="">
      <xdr:nvSpPr>
        <xdr:cNvPr id="537" name="楕円 536"/>
        <xdr:cNvSpPr/>
      </xdr:nvSpPr>
      <xdr:spPr>
        <a:xfrm>
          <a:off x="16268700" y="6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58529</xdr:rowOff>
    </xdr:from>
    <xdr:ext cx="534377" cy="259045"/>
    <xdr:sp macro="" textlink="">
      <xdr:nvSpPr>
        <xdr:cNvPr id="538" name="消防費該当値テキスト"/>
        <xdr:cNvSpPr txBox="1"/>
      </xdr:nvSpPr>
      <xdr:spPr>
        <a:xfrm>
          <a:off x="16370300" y="605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8417</xdr:rowOff>
    </xdr:from>
    <xdr:to>
      <xdr:col>81</xdr:col>
      <xdr:colOff>101600</xdr:colOff>
      <xdr:row>36</xdr:row>
      <xdr:rowOff>110017</xdr:rowOff>
    </xdr:to>
    <xdr:sp macro="" textlink="">
      <xdr:nvSpPr>
        <xdr:cNvPr id="539" name="楕円 538"/>
        <xdr:cNvSpPr/>
      </xdr:nvSpPr>
      <xdr:spPr>
        <a:xfrm>
          <a:off x="15430500" y="618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126544</xdr:rowOff>
    </xdr:from>
    <xdr:ext cx="534377" cy="259045"/>
    <xdr:sp macro="" textlink="">
      <xdr:nvSpPr>
        <xdr:cNvPr id="540" name="テキスト ボックス 539"/>
        <xdr:cNvSpPr txBox="1"/>
      </xdr:nvSpPr>
      <xdr:spPr>
        <a:xfrm>
          <a:off x="15214111" y="59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62056</xdr:rowOff>
    </xdr:from>
    <xdr:to>
      <xdr:col>76</xdr:col>
      <xdr:colOff>165100</xdr:colOff>
      <xdr:row>36</xdr:row>
      <xdr:rowOff>163656</xdr:rowOff>
    </xdr:to>
    <xdr:sp macro="" textlink="">
      <xdr:nvSpPr>
        <xdr:cNvPr id="541" name="楕円 540"/>
        <xdr:cNvSpPr/>
      </xdr:nvSpPr>
      <xdr:spPr>
        <a:xfrm>
          <a:off x="14541500" y="62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154783</xdr:rowOff>
    </xdr:from>
    <xdr:ext cx="534377" cy="259045"/>
    <xdr:sp macro="" textlink="">
      <xdr:nvSpPr>
        <xdr:cNvPr id="542" name="テキスト ボックス 541"/>
        <xdr:cNvSpPr txBox="1"/>
      </xdr:nvSpPr>
      <xdr:spPr>
        <a:xfrm>
          <a:off x="14325111" y="63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87741</xdr:rowOff>
    </xdr:from>
    <xdr:to>
      <xdr:col>72</xdr:col>
      <xdr:colOff>38100</xdr:colOff>
      <xdr:row>37</xdr:row>
      <xdr:rowOff>17891</xdr:rowOff>
    </xdr:to>
    <xdr:sp macro="" textlink="">
      <xdr:nvSpPr>
        <xdr:cNvPr id="543" name="楕円 542"/>
        <xdr:cNvSpPr/>
      </xdr:nvSpPr>
      <xdr:spPr>
        <a:xfrm>
          <a:off x="13652500" y="62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34418</xdr:rowOff>
    </xdr:from>
    <xdr:ext cx="534377" cy="259045"/>
    <xdr:sp macro="" textlink="">
      <xdr:nvSpPr>
        <xdr:cNvPr id="544" name="テキスト ボックス 543"/>
        <xdr:cNvSpPr txBox="1"/>
      </xdr:nvSpPr>
      <xdr:spPr>
        <a:xfrm>
          <a:off x="13436111" y="60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115581</xdr:rowOff>
    </xdr:from>
    <xdr:to>
      <xdr:col>67</xdr:col>
      <xdr:colOff>101600</xdr:colOff>
      <xdr:row>37</xdr:row>
      <xdr:rowOff>45731</xdr:rowOff>
    </xdr:to>
    <xdr:sp macro="" textlink="">
      <xdr:nvSpPr>
        <xdr:cNvPr id="545" name="楕円 544"/>
        <xdr:cNvSpPr/>
      </xdr:nvSpPr>
      <xdr:spPr>
        <a:xfrm>
          <a:off x="12763500" y="62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36858</xdr:rowOff>
    </xdr:from>
    <xdr:ext cx="534377" cy="259045"/>
    <xdr:sp macro="" textlink="">
      <xdr:nvSpPr>
        <xdr:cNvPr id="546" name="テキスト ボックス 545"/>
        <xdr:cNvSpPr txBox="1"/>
      </xdr:nvSpPr>
      <xdr:spPr>
        <a:xfrm>
          <a:off x="12547111" y="63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167374</xdr:rowOff>
    </xdr:from>
    <xdr:to>
      <xdr:col>85</xdr:col>
      <xdr:colOff>127000</xdr:colOff>
      <xdr:row>57</xdr:row>
      <xdr:rowOff>75546</xdr:rowOff>
    </xdr:to>
    <xdr:cxnSp macro="">
      <xdr:nvCxnSpPr>
        <xdr:cNvPr id="573" name="直線コネクタ 572"/>
        <xdr:cNvCxnSpPr/>
      </xdr:nvCxnSpPr>
      <xdr:spPr>
        <a:xfrm>
          <a:off x="15481300" y="9597124"/>
          <a:ext cx="838200" cy="2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167374</xdr:rowOff>
    </xdr:from>
    <xdr:to>
      <xdr:col>81</xdr:col>
      <xdr:colOff>50800</xdr:colOff>
      <xdr:row>56</xdr:row>
      <xdr:rowOff>27700</xdr:rowOff>
    </xdr:to>
    <xdr:cxnSp macro="">
      <xdr:nvCxnSpPr>
        <xdr:cNvPr id="576" name="直線コネクタ 575"/>
        <xdr:cNvCxnSpPr/>
      </xdr:nvCxnSpPr>
      <xdr:spPr>
        <a:xfrm flipV="1">
          <a:off x="14592300" y="959712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27700</xdr:rowOff>
    </xdr:from>
    <xdr:to>
      <xdr:col>76</xdr:col>
      <xdr:colOff>114300</xdr:colOff>
      <xdr:row>56</xdr:row>
      <xdr:rowOff>45311</xdr:rowOff>
    </xdr:to>
    <xdr:cxnSp macro="">
      <xdr:nvCxnSpPr>
        <xdr:cNvPr id="579" name="直線コネクタ 578"/>
        <xdr:cNvCxnSpPr/>
      </xdr:nvCxnSpPr>
      <xdr:spPr>
        <a:xfrm flipV="1">
          <a:off x="13703300" y="9628900"/>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45311</xdr:rowOff>
    </xdr:from>
    <xdr:to>
      <xdr:col>71</xdr:col>
      <xdr:colOff>177800</xdr:colOff>
      <xdr:row>57</xdr:row>
      <xdr:rowOff>87497</xdr:rowOff>
    </xdr:to>
    <xdr:cxnSp macro="">
      <xdr:nvCxnSpPr>
        <xdr:cNvPr id="582" name="直線コネクタ 581"/>
        <xdr:cNvCxnSpPr/>
      </xdr:nvCxnSpPr>
      <xdr:spPr>
        <a:xfrm flipV="1">
          <a:off x="12814300" y="9646511"/>
          <a:ext cx="889000" cy="21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24746</xdr:rowOff>
    </xdr:from>
    <xdr:to>
      <xdr:col>85</xdr:col>
      <xdr:colOff>177800</xdr:colOff>
      <xdr:row>57</xdr:row>
      <xdr:rowOff>126346</xdr:rowOff>
    </xdr:to>
    <xdr:sp macro="" textlink="">
      <xdr:nvSpPr>
        <xdr:cNvPr id="592" name="楕円 591"/>
        <xdr:cNvSpPr/>
      </xdr:nvSpPr>
      <xdr:spPr>
        <a:xfrm>
          <a:off x="16268700" y="97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111123</xdr:rowOff>
    </xdr:from>
    <xdr:ext cx="534377" cy="259045"/>
    <xdr:sp macro="" textlink="">
      <xdr:nvSpPr>
        <xdr:cNvPr id="593" name="教育費該当値テキスト"/>
        <xdr:cNvSpPr txBox="1"/>
      </xdr:nvSpPr>
      <xdr:spPr>
        <a:xfrm>
          <a:off x="16370300" y="97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116574</xdr:rowOff>
    </xdr:from>
    <xdr:to>
      <xdr:col>81</xdr:col>
      <xdr:colOff>101600</xdr:colOff>
      <xdr:row>56</xdr:row>
      <xdr:rowOff>46724</xdr:rowOff>
    </xdr:to>
    <xdr:sp macro="" textlink="">
      <xdr:nvSpPr>
        <xdr:cNvPr id="594" name="楕円 593"/>
        <xdr:cNvSpPr/>
      </xdr:nvSpPr>
      <xdr:spPr>
        <a:xfrm>
          <a:off x="15430500" y="95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63251</xdr:rowOff>
    </xdr:from>
    <xdr:ext cx="599010" cy="259045"/>
    <xdr:sp macro="" textlink="">
      <xdr:nvSpPr>
        <xdr:cNvPr id="595" name="テキスト ボックス 594"/>
        <xdr:cNvSpPr txBox="1"/>
      </xdr:nvSpPr>
      <xdr:spPr>
        <a:xfrm>
          <a:off x="15181795" y="932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148350</xdr:rowOff>
    </xdr:from>
    <xdr:to>
      <xdr:col>76</xdr:col>
      <xdr:colOff>165100</xdr:colOff>
      <xdr:row>56</xdr:row>
      <xdr:rowOff>78500</xdr:rowOff>
    </xdr:to>
    <xdr:sp macro="" textlink="">
      <xdr:nvSpPr>
        <xdr:cNvPr id="596" name="楕円 595"/>
        <xdr:cNvSpPr/>
      </xdr:nvSpPr>
      <xdr:spPr>
        <a:xfrm>
          <a:off x="14541500" y="9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95027</xdr:rowOff>
    </xdr:from>
    <xdr:ext cx="534377" cy="259045"/>
    <xdr:sp macro="" textlink="">
      <xdr:nvSpPr>
        <xdr:cNvPr id="597" name="テキスト ボックス 596"/>
        <xdr:cNvSpPr txBox="1"/>
      </xdr:nvSpPr>
      <xdr:spPr>
        <a:xfrm>
          <a:off x="14325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165961</xdr:rowOff>
    </xdr:from>
    <xdr:to>
      <xdr:col>72</xdr:col>
      <xdr:colOff>38100</xdr:colOff>
      <xdr:row>56</xdr:row>
      <xdr:rowOff>96111</xdr:rowOff>
    </xdr:to>
    <xdr:sp macro="" textlink="">
      <xdr:nvSpPr>
        <xdr:cNvPr id="598" name="楕円 597"/>
        <xdr:cNvSpPr/>
      </xdr:nvSpPr>
      <xdr:spPr>
        <a:xfrm>
          <a:off x="13652500" y="9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112638</xdr:rowOff>
    </xdr:from>
    <xdr:ext cx="534377" cy="259045"/>
    <xdr:sp macro="" textlink="">
      <xdr:nvSpPr>
        <xdr:cNvPr id="599" name="テキスト ボックス 598"/>
        <xdr:cNvSpPr txBox="1"/>
      </xdr:nvSpPr>
      <xdr:spPr>
        <a:xfrm>
          <a:off x="13436111" y="93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36697</xdr:rowOff>
    </xdr:from>
    <xdr:to>
      <xdr:col>67</xdr:col>
      <xdr:colOff>101600</xdr:colOff>
      <xdr:row>57</xdr:row>
      <xdr:rowOff>138297</xdr:rowOff>
    </xdr:to>
    <xdr:sp macro="" textlink="">
      <xdr:nvSpPr>
        <xdr:cNvPr id="600" name="楕円 599"/>
        <xdr:cNvSpPr/>
      </xdr:nvSpPr>
      <xdr:spPr>
        <a:xfrm>
          <a:off x="12763500" y="980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129424</xdr:rowOff>
    </xdr:from>
    <xdr:ext cx="534377" cy="259045"/>
    <xdr:sp macro="" textlink="">
      <xdr:nvSpPr>
        <xdr:cNvPr id="601" name="テキスト ボックス 600"/>
        <xdr:cNvSpPr txBox="1"/>
      </xdr:nvSpPr>
      <xdr:spPr>
        <a:xfrm>
          <a:off x="12547111" y="9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56896</xdr:rowOff>
    </xdr:from>
    <xdr:to>
      <xdr:col>85</xdr:col>
      <xdr:colOff>126364</xdr:colOff>
      <xdr:row>79</xdr:row>
      <xdr:rowOff>44450</xdr:rowOff>
    </xdr:to>
    <xdr:cxnSp macro="">
      <xdr:nvCxnSpPr>
        <xdr:cNvPr id="625" name="直線コネクタ 624"/>
        <xdr:cNvCxnSpPr/>
      </xdr:nvCxnSpPr>
      <xdr:spPr>
        <a:xfrm flipV="1">
          <a:off x="16317595" y="12744196"/>
          <a:ext cx="1269" cy="84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3573</xdr:rowOff>
    </xdr:from>
    <xdr:ext cx="534377" cy="259045"/>
    <xdr:sp macro="" textlink="">
      <xdr:nvSpPr>
        <xdr:cNvPr id="628" name="災害復旧費最大値テキスト"/>
        <xdr:cNvSpPr txBox="1"/>
      </xdr:nvSpPr>
      <xdr:spPr>
        <a:xfrm>
          <a:off x="16370300" y="1251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56896</xdr:rowOff>
    </xdr:from>
    <xdr:to>
      <xdr:col>86</xdr:col>
      <xdr:colOff>25400</xdr:colOff>
      <xdr:row>74</xdr:row>
      <xdr:rowOff>56896</xdr:rowOff>
    </xdr:to>
    <xdr:cxnSp macro="">
      <xdr:nvCxnSpPr>
        <xdr:cNvPr id="629" name="直線コネクタ 628"/>
        <xdr:cNvCxnSpPr/>
      </xdr:nvCxnSpPr>
      <xdr:spPr>
        <a:xfrm>
          <a:off x="16230600" y="1274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48501</xdr:rowOff>
    </xdr:from>
    <xdr:to>
      <xdr:col>85</xdr:col>
      <xdr:colOff>127000</xdr:colOff>
      <xdr:row>78</xdr:row>
      <xdr:rowOff>101143</xdr:rowOff>
    </xdr:to>
    <xdr:cxnSp macro="">
      <xdr:nvCxnSpPr>
        <xdr:cNvPr id="630" name="直線コネクタ 629"/>
        <xdr:cNvCxnSpPr/>
      </xdr:nvCxnSpPr>
      <xdr:spPr>
        <a:xfrm>
          <a:off x="15481300" y="13250151"/>
          <a:ext cx="838200" cy="2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56087</xdr:rowOff>
    </xdr:from>
    <xdr:ext cx="469744" cy="259045"/>
    <xdr:sp macro="" textlink="">
      <xdr:nvSpPr>
        <xdr:cNvPr id="631" name="災害復旧費平均値テキスト"/>
        <xdr:cNvSpPr txBox="1"/>
      </xdr:nvSpPr>
      <xdr:spPr>
        <a:xfrm>
          <a:off x="16370300" y="1342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77660</xdr:rowOff>
    </xdr:from>
    <xdr:to>
      <xdr:col>85</xdr:col>
      <xdr:colOff>177800</xdr:colOff>
      <xdr:row>79</xdr:row>
      <xdr:rowOff>7810</xdr:rowOff>
    </xdr:to>
    <xdr:sp macro="" textlink="">
      <xdr:nvSpPr>
        <xdr:cNvPr id="632" name="フローチャート: 判断 631"/>
        <xdr:cNvSpPr/>
      </xdr:nvSpPr>
      <xdr:spPr>
        <a:xfrm>
          <a:off x="16268700" y="1345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32119</xdr:rowOff>
    </xdr:from>
    <xdr:to>
      <xdr:col>81</xdr:col>
      <xdr:colOff>50800</xdr:colOff>
      <xdr:row>77</xdr:row>
      <xdr:rowOff>48501</xdr:rowOff>
    </xdr:to>
    <xdr:cxnSp macro="">
      <xdr:nvCxnSpPr>
        <xdr:cNvPr id="633" name="直線コネクタ 632"/>
        <xdr:cNvCxnSpPr/>
      </xdr:nvCxnSpPr>
      <xdr:spPr>
        <a:xfrm>
          <a:off x="14592300" y="13233769"/>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77305</xdr:rowOff>
    </xdr:from>
    <xdr:to>
      <xdr:col>81</xdr:col>
      <xdr:colOff>101600</xdr:colOff>
      <xdr:row>79</xdr:row>
      <xdr:rowOff>7455</xdr:rowOff>
    </xdr:to>
    <xdr:sp macro="" textlink="">
      <xdr:nvSpPr>
        <xdr:cNvPr id="634" name="フローチャート: 判断 633"/>
        <xdr:cNvSpPr/>
      </xdr:nvSpPr>
      <xdr:spPr>
        <a:xfrm>
          <a:off x="15430500" y="1345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170032</xdr:rowOff>
    </xdr:from>
    <xdr:ext cx="469744" cy="259045"/>
    <xdr:sp macro="" textlink="">
      <xdr:nvSpPr>
        <xdr:cNvPr id="635" name="テキスト ボックス 634"/>
        <xdr:cNvSpPr txBox="1"/>
      </xdr:nvSpPr>
      <xdr:spPr>
        <a:xfrm>
          <a:off x="15246428" y="135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119444</xdr:rowOff>
    </xdr:from>
    <xdr:to>
      <xdr:col>76</xdr:col>
      <xdr:colOff>114300</xdr:colOff>
      <xdr:row>77</xdr:row>
      <xdr:rowOff>32119</xdr:rowOff>
    </xdr:to>
    <xdr:cxnSp macro="">
      <xdr:nvCxnSpPr>
        <xdr:cNvPr id="636" name="直線コネクタ 635"/>
        <xdr:cNvCxnSpPr/>
      </xdr:nvCxnSpPr>
      <xdr:spPr>
        <a:xfrm>
          <a:off x="13703300" y="12292394"/>
          <a:ext cx="889000" cy="9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98437</xdr:rowOff>
    </xdr:from>
    <xdr:to>
      <xdr:col>76</xdr:col>
      <xdr:colOff>165100</xdr:colOff>
      <xdr:row>79</xdr:row>
      <xdr:rowOff>28587</xdr:rowOff>
    </xdr:to>
    <xdr:sp macro="" textlink="">
      <xdr:nvSpPr>
        <xdr:cNvPr id="637" name="フローチャート: 判断 636"/>
        <xdr:cNvSpPr/>
      </xdr:nvSpPr>
      <xdr:spPr>
        <a:xfrm>
          <a:off x="14541500" y="134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19714</xdr:rowOff>
    </xdr:from>
    <xdr:ext cx="469744" cy="259045"/>
    <xdr:sp macro="" textlink="">
      <xdr:nvSpPr>
        <xdr:cNvPr id="638" name="テキスト ボックス 637"/>
        <xdr:cNvSpPr txBox="1"/>
      </xdr:nvSpPr>
      <xdr:spPr>
        <a:xfrm>
          <a:off x="14357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163767</xdr:rowOff>
    </xdr:from>
    <xdr:to>
      <xdr:col>71</xdr:col>
      <xdr:colOff>177800</xdr:colOff>
      <xdr:row>71</xdr:row>
      <xdr:rowOff>119444</xdr:rowOff>
    </xdr:to>
    <xdr:cxnSp macro="">
      <xdr:nvCxnSpPr>
        <xdr:cNvPr id="639" name="直線コネクタ 638"/>
        <xdr:cNvCxnSpPr/>
      </xdr:nvCxnSpPr>
      <xdr:spPr>
        <a:xfrm>
          <a:off x="12814300" y="12165267"/>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82093</xdr:rowOff>
    </xdr:from>
    <xdr:to>
      <xdr:col>72</xdr:col>
      <xdr:colOff>38100</xdr:colOff>
      <xdr:row>79</xdr:row>
      <xdr:rowOff>12243</xdr:rowOff>
    </xdr:to>
    <xdr:sp macro="" textlink="">
      <xdr:nvSpPr>
        <xdr:cNvPr id="640" name="フローチャート: 判断 639"/>
        <xdr:cNvSpPr/>
      </xdr:nvSpPr>
      <xdr:spPr>
        <a:xfrm>
          <a:off x="136525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3370</xdr:rowOff>
    </xdr:from>
    <xdr:ext cx="469744" cy="259045"/>
    <xdr:sp macro="" textlink="">
      <xdr:nvSpPr>
        <xdr:cNvPr id="641" name="テキスト ボックス 640"/>
        <xdr:cNvSpPr txBox="1"/>
      </xdr:nvSpPr>
      <xdr:spPr>
        <a:xfrm>
          <a:off x="13468428" y="1354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105511</xdr:rowOff>
    </xdr:from>
    <xdr:to>
      <xdr:col>67</xdr:col>
      <xdr:colOff>101600</xdr:colOff>
      <xdr:row>79</xdr:row>
      <xdr:rowOff>35661</xdr:rowOff>
    </xdr:to>
    <xdr:sp macro="" textlink="">
      <xdr:nvSpPr>
        <xdr:cNvPr id="642" name="フローチャート: 判断 641"/>
        <xdr:cNvSpPr/>
      </xdr:nvSpPr>
      <xdr:spPr>
        <a:xfrm>
          <a:off x="12763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26788</xdr:rowOff>
    </xdr:from>
    <xdr:ext cx="469744" cy="259045"/>
    <xdr:sp macro="" textlink="">
      <xdr:nvSpPr>
        <xdr:cNvPr id="643" name="テキスト ボックス 642"/>
        <xdr:cNvSpPr txBox="1"/>
      </xdr:nvSpPr>
      <xdr:spPr>
        <a:xfrm>
          <a:off x="12579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50343</xdr:rowOff>
    </xdr:from>
    <xdr:to>
      <xdr:col>85</xdr:col>
      <xdr:colOff>177800</xdr:colOff>
      <xdr:row>78</xdr:row>
      <xdr:rowOff>151943</xdr:rowOff>
    </xdr:to>
    <xdr:sp macro="" textlink="">
      <xdr:nvSpPr>
        <xdr:cNvPr id="649" name="楕円 648"/>
        <xdr:cNvSpPr/>
      </xdr:nvSpPr>
      <xdr:spPr>
        <a:xfrm>
          <a:off x="16268700" y="134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9720</xdr:rowOff>
    </xdr:from>
    <xdr:ext cx="469744" cy="259045"/>
    <xdr:sp macro="" textlink="">
      <xdr:nvSpPr>
        <xdr:cNvPr id="650" name="災害復旧費該当値テキスト"/>
        <xdr:cNvSpPr txBox="1"/>
      </xdr:nvSpPr>
      <xdr:spPr>
        <a:xfrm>
          <a:off x="16370300" y="1321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169151</xdr:rowOff>
    </xdr:from>
    <xdr:to>
      <xdr:col>81</xdr:col>
      <xdr:colOff>101600</xdr:colOff>
      <xdr:row>77</xdr:row>
      <xdr:rowOff>99301</xdr:rowOff>
    </xdr:to>
    <xdr:sp macro="" textlink="">
      <xdr:nvSpPr>
        <xdr:cNvPr id="651" name="楕円 650"/>
        <xdr:cNvSpPr/>
      </xdr:nvSpPr>
      <xdr:spPr>
        <a:xfrm>
          <a:off x="15430500" y="131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115828</xdr:rowOff>
    </xdr:from>
    <xdr:ext cx="534377" cy="259045"/>
    <xdr:sp macro="" textlink="">
      <xdr:nvSpPr>
        <xdr:cNvPr id="652" name="テキスト ボックス 651"/>
        <xdr:cNvSpPr txBox="1"/>
      </xdr:nvSpPr>
      <xdr:spPr>
        <a:xfrm>
          <a:off x="15214111" y="1297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152769</xdr:rowOff>
    </xdr:from>
    <xdr:to>
      <xdr:col>76</xdr:col>
      <xdr:colOff>165100</xdr:colOff>
      <xdr:row>77</xdr:row>
      <xdr:rowOff>82919</xdr:rowOff>
    </xdr:to>
    <xdr:sp macro="" textlink="">
      <xdr:nvSpPr>
        <xdr:cNvPr id="653" name="楕円 652"/>
        <xdr:cNvSpPr/>
      </xdr:nvSpPr>
      <xdr:spPr>
        <a:xfrm>
          <a:off x="14541500" y="131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99445</xdr:rowOff>
    </xdr:from>
    <xdr:ext cx="534377" cy="259045"/>
    <xdr:sp macro="" textlink="">
      <xdr:nvSpPr>
        <xdr:cNvPr id="654" name="テキスト ボックス 653"/>
        <xdr:cNvSpPr txBox="1"/>
      </xdr:nvSpPr>
      <xdr:spPr>
        <a:xfrm>
          <a:off x="14325111" y="129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68644</xdr:rowOff>
    </xdr:from>
    <xdr:to>
      <xdr:col>72</xdr:col>
      <xdr:colOff>38100</xdr:colOff>
      <xdr:row>71</xdr:row>
      <xdr:rowOff>170244</xdr:rowOff>
    </xdr:to>
    <xdr:sp macro="" textlink="">
      <xdr:nvSpPr>
        <xdr:cNvPr id="655" name="楕円 654"/>
        <xdr:cNvSpPr/>
      </xdr:nvSpPr>
      <xdr:spPr>
        <a:xfrm>
          <a:off x="13652500" y="122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15321</xdr:rowOff>
    </xdr:from>
    <xdr:ext cx="599010" cy="259045"/>
    <xdr:sp macro="" textlink="">
      <xdr:nvSpPr>
        <xdr:cNvPr id="656" name="テキスト ボックス 655"/>
        <xdr:cNvSpPr txBox="1"/>
      </xdr:nvSpPr>
      <xdr:spPr>
        <a:xfrm>
          <a:off x="13403795" y="1201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112967</xdr:rowOff>
    </xdr:from>
    <xdr:to>
      <xdr:col>67</xdr:col>
      <xdr:colOff>101600</xdr:colOff>
      <xdr:row>71</xdr:row>
      <xdr:rowOff>43117</xdr:rowOff>
    </xdr:to>
    <xdr:sp macro="" textlink="">
      <xdr:nvSpPr>
        <xdr:cNvPr id="657" name="楕円 656"/>
        <xdr:cNvSpPr/>
      </xdr:nvSpPr>
      <xdr:spPr>
        <a:xfrm>
          <a:off x="12763500" y="1211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59644</xdr:rowOff>
    </xdr:from>
    <xdr:ext cx="599010" cy="259045"/>
    <xdr:sp macro="" textlink="">
      <xdr:nvSpPr>
        <xdr:cNvPr id="658" name="テキスト ボックス 657"/>
        <xdr:cNvSpPr txBox="1"/>
      </xdr:nvSpPr>
      <xdr:spPr>
        <a:xfrm>
          <a:off x="12514795" y="1188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74876</xdr:rowOff>
    </xdr:from>
    <xdr:to>
      <xdr:col>85</xdr:col>
      <xdr:colOff>127000</xdr:colOff>
      <xdr:row>94</xdr:row>
      <xdr:rowOff>148867</xdr:rowOff>
    </xdr:to>
    <xdr:cxnSp macro="">
      <xdr:nvCxnSpPr>
        <xdr:cNvPr id="687" name="直線コネクタ 686"/>
        <xdr:cNvCxnSpPr/>
      </xdr:nvCxnSpPr>
      <xdr:spPr>
        <a:xfrm flipV="1">
          <a:off x="15481300" y="16191176"/>
          <a:ext cx="8382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148867</xdr:rowOff>
    </xdr:from>
    <xdr:to>
      <xdr:col>81</xdr:col>
      <xdr:colOff>50800</xdr:colOff>
      <xdr:row>95</xdr:row>
      <xdr:rowOff>35649</xdr:rowOff>
    </xdr:to>
    <xdr:cxnSp macro="">
      <xdr:nvCxnSpPr>
        <xdr:cNvPr id="690" name="直線コネクタ 689"/>
        <xdr:cNvCxnSpPr/>
      </xdr:nvCxnSpPr>
      <xdr:spPr>
        <a:xfrm flipV="1">
          <a:off x="14592300" y="16265167"/>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35649</xdr:rowOff>
    </xdr:from>
    <xdr:to>
      <xdr:col>76</xdr:col>
      <xdr:colOff>114300</xdr:colOff>
      <xdr:row>96</xdr:row>
      <xdr:rowOff>6031</xdr:rowOff>
    </xdr:to>
    <xdr:cxnSp macro="">
      <xdr:nvCxnSpPr>
        <xdr:cNvPr id="693" name="直線コネクタ 692"/>
        <xdr:cNvCxnSpPr/>
      </xdr:nvCxnSpPr>
      <xdr:spPr>
        <a:xfrm flipV="1">
          <a:off x="13703300" y="16323399"/>
          <a:ext cx="889000" cy="14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6031</xdr:rowOff>
    </xdr:from>
    <xdr:to>
      <xdr:col>71</xdr:col>
      <xdr:colOff>177800</xdr:colOff>
      <xdr:row>96</xdr:row>
      <xdr:rowOff>6669</xdr:rowOff>
    </xdr:to>
    <xdr:cxnSp macro="">
      <xdr:nvCxnSpPr>
        <xdr:cNvPr id="696" name="直線コネクタ 695"/>
        <xdr:cNvCxnSpPr/>
      </xdr:nvCxnSpPr>
      <xdr:spPr>
        <a:xfrm flipV="1">
          <a:off x="12814300" y="1646523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24076</xdr:rowOff>
    </xdr:from>
    <xdr:to>
      <xdr:col>85</xdr:col>
      <xdr:colOff>177800</xdr:colOff>
      <xdr:row>94</xdr:row>
      <xdr:rowOff>125676</xdr:rowOff>
    </xdr:to>
    <xdr:sp macro="" textlink="">
      <xdr:nvSpPr>
        <xdr:cNvPr id="706" name="楕円 705"/>
        <xdr:cNvSpPr/>
      </xdr:nvSpPr>
      <xdr:spPr>
        <a:xfrm>
          <a:off x="16268700" y="16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46953</xdr:rowOff>
    </xdr:from>
    <xdr:ext cx="599010" cy="259045"/>
    <xdr:sp macro="" textlink="">
      <xdr:nvSpPr>
        <xdr:cNvPr id="707" name="公債費該当値テキスト"/>
        <xdr:cNvSpPr txBox="1"/>
      </xdr:nvSpPr>
      <xdr:spPr>
        <a:xfrm>
          <a:off x="16370300" y="159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98067</xdr:rowOff>
    </xdr:from>
    <xdr:to>
      <xdr:col>81</xdr:col>
      <xdr:colOff>101600</xdr:colOff>
      <xdr:row>95</xdr:row>
      <xdr:rowOff>28217</xdr:rowOff>
    </xdr:to>
    <xdr:sp macro="" textlink="">
      <xdr:nvSpPr>
        <xdr:cNvPr id="708" name="楕円 707"/>
        <xdr:cNvSpPr/>
      </xdr:nvSpPr>
      <xdr:spPr>
        <a:xfrm>
          <a:off x="15430500" y="162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44744</xdr:rowOff>
    </xdr:from>
    <xdr:ext cx="534377" cy="259045"/>
    <xdr:sp macro="" textlink="">
      <xdr:nvSpPr>
        <xdr:cNvPr id="709" name="テキスト ボックス 708"/>
        <xdr:cNvSpPr txBox="1"/>
      </xdr:nvSpPr>
      <xdr:spPr>
        <a:xfrm>
          <a:off x="15214111" y="159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156299</xdr:rowOff>
    </xdr:from>
    <xdr:to>
      <xdr:col>76</xdr:col>
      <xdr:colOff>165100</xdr:colOff>
      <xdr:row>95</xdr:row>
      <xdr:rowOff>86449</xdr:rowOff>
    </xdr:to>
    <xdr:sp macro="" textlink="">
      <xdr:nvSpPr>
        <xdr:cNvPr id="710" name="楕円 709"/>
        <xdr:cNvSpPr/>
      </xdr:nvSpPr>
      <xdr:spPr>
        <a:xfrm>
          <a:off x="14541500" y="162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102976</xdr:rowOff>
    </xdr:from>
    <xdr:ext cx="534377" cy="259045"/>
    <xdr:sp macro="" textlink="">
      <xdr:nvSpPr>
        <xdr:cNvPr id="711" name="テキスト ボックス 710"/>
        <xdr:cNvSpPr txBox="1"/>
      </xdr:nvSpPr>
      <xdr:spPr>
        <a:xfrm>
          <a:off x="14325111" y="160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126681</xdr:rowOff>
    </xdr:from>
    <xdr:to>
      <xdr:col>72</xdr:col>
      <xdr:colOff>38100</xdr:colOff>
      <xdr:row>96</xdr:row>
      <xdr:rowOff>56831</xdr:rowOff>
    </xdr:to>
    <xdr:sp macro="" textlink="">
      <xdr:nvSpPr>
        <xdr:cNvPr id="712" name="楕円 711"/>
        <xdr:cNvSpPr/>
      </xdr:nvSpPr>
      <xdr:spPr>
        <a:xfrm>
          <a:off x="13652500" y="164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73358</xdr:rowOff>
    </xdr:from>
    <xdr:ext cx="534377" cy="259045"/>
    <xdr:sp macro="" textlink="">
      <xdr:nvSpPr>
        <xdr:cNvPr id="713" name="テキスト ボックス 712"/>
        <xdr:cNvSpPr txBox="1"/>
      </xdr:nvSpPr>
      <xdr:spPr>
        <a:xfrm>
          <a:off x="13436111" y="161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127319</xdr:rowOff>
    </xdr:from>
    <xdr:to>
      <xdr:col>67</xdr:col>
      <xdr:colOff>101600</xdr:colOff>
      <xdr:row>96</xdr:row>
      <xdr:rowOff>57469</xdr:rowOff>
    </xdr:to>
    <xdr:sp macro="" textlink="">
      <xdr:nvSpPr>
        <xdr:cNvPr id="714" name="楕円 713"/>
        <xdr:cNvSpPr/>
      </xdr:nvSpPr>
      <xdr:spPr>
        <a:xfrm>
          <a:off x="12763500" y="164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73996</xdr:rowOff>
    </xdr:from>
    <xdr:ext cx="534377" cy="259045"/>
    <xdr:sp macro="" textlink="">
      <xdr:nvSpPr>
        <xdr:cNvPr id="715" name="テキスト ボックス 714"/>
        <xdr:cNvSpPr txBox="1"/>
      </xdr:nvSpPr>
      <xdr:spPr>
        <a:xfrm>
          <a:off x="12547111" y="1619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位以内に入ったものが、議会費と商工費である。</a:t>
          </a:r>
          <a:endParaRPr lang="ja-JP" altLang="ja-JP" sz="1400">
            <a:effectLst/>
          </a:endParaRPr>
        </a:p>
        <a:p>
          <a:r>
            <a:rPr kumimoji="1" lang="ja-JP" altLang="ja-JP" sz="1100">
              <a:solidFill>
                <a:schemeClr val="dk1"/>
              </a:solidFill>
              <a:effectLst/>
              <a:latin typeface="+mn-lt"/>
              <a:ea typeface="+mn-ea"/>
              <a:cs typeface="+mn-cs"/>
            </a:rPr>
            <a:t>　議会費については、令和４年度は新型コロナウイルス感染症対応地方創生臨時交付金を活用し、タブレットを導入したことによるものであり、令和５年度以降は通常に戻る見込みである。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商工費は、ふるさと納税の増加に伴い、返礼品や委託料などの経費が増加したことによる。ふるさと納税については、今後の寄附状況により増減するものであり、適切な運営に努めながら増収をにも努める。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年度は、過年度事業分の収入増などにより実質単年度収支は</a:t>
          </a:r>
          <a:r>
            <a:rPr kumimoji="1" lang="en-US" altLang="ja-JP" sz="1100">
              <a:solidFill>
                <a:schemeClr val="dk1"/>
              </a:solidFill>
              <a:effectLst/>
              <a:latin typeface="+mn-lt"/>
              <a:ea typeface="+mn-ea"/>
              <a:cs typeface="+mn-cs"/>
            </a:rPr>
            <a:t>18.15</a:t>
          </a:r>
          <a:r>
            <a:rPr kumimoji="1" lang="ja-JP" altLang="ja-JP" sz="1100">
              <a:solidFill>
                <a:schemeClr val="dk1"/>
              </a:solidFill>
              <a:effectLst/>
              <a:latin typeface="+mn-lt"/>
              <a:ea typeface="+mn-ea"/>
              <a:cs typeface="+mn-cs"/>
            </a:rPr>
            <a:t>％増加した。令和元年度は、震災関連事業等の一部について補助金等が翌年度に交付されたことなどにより実質単年度収支が減少したが、令和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年度は令和元年度の理由等により前年度と比較し</a:t>
          </a:r>
          <a:r>
            <a:rPr kumimoji="1" lang="en-US" altLang="ja-JP" sz="1100">
              <a:solidFill>
                <a:schemeClr val="dk1"/>
              </a:solidFill>
              <a:effectLst/>
              <a:latin typeface="+mn-lt"/>
              <a:ea typeface="+mn-ea"/>
              <a:cs typeface="+mn-cs"/>
            </a:rPr>
            <a:t>15.82</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年度は、普通交付税の臨時経済対策費の新設などにより実質単年度収支が前年度と比較し</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％増加した。令和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年度は、土地売払収入減により財政調整基金への積立金が減少したことなどにより実質単年度収支が前年度と比較し</a:t>
          </a:r>
          <a:r>
            <a:rPr kumimoji="1" lang="en-US" altLang="ja-JP" sz="1100">
              <a:solidFill>
                <a:schemeClr val="dk1"/>
              </a:solidFill>
              <a:effectLst/>
              <a:latin typeface="+mn-lt"/>
              <a:ea typeface="+mn-ea"/>
              <a:cs typeface="+mn-cs"/>
            </a:rPr>
            <a:t>7.27</a:t>
          </a:r>
          <a:r>
            <a:rPr kumimoji="1" lang="ja-JP" altLang="ja-JP" sz="1100">
              <a:solidFill>
                <a:schemeClr val="dk1"/>
              </a:solidFill>
              <a:effectLst/>
              <a:latin typeface="+mn-lt"/>
              <a:ea typeface="+mn-ea"/>
              <a:cs typeface="+mn-cs"/>
            </a:rPr>
            <a:t>％減少した。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年度は、過年度事業に係る収入（災害等廃棄物処理事業補助金等）があったことなどにより前年度より</a:t>
          </a:r>
          <a:r>
            <a:rPr kumimoji="1" lang="en-US" altLang="ja-JP" sz="1100">
              <a:solidFill>
                <a:schemeClr val="dk1"/>
              </a:solidFill>
              <a:effectLst/>
              <a:latin typeface="+mn-lt"/>
              <a:ea typeface="+mn-ea"/>
              <a:cs typeface="+mn-cs"/>
            </a:rPr>
            <a:t>7.35</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令和元年度は、震災関連事業等の一部について補助金等が翌年度に交付されることなどにより、前年度より</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％黒字が減少した。</a:t>
          </a:r>
          <a:endParaRPr lang="ja-JP" altLang="ja-JP" sz="1400">
            <a:effectLst/>
          </a:endParaRPr>
        </a:p>
        <a:p>
          <a:r>
            <a:rPr kumimoji="1" lang="ja-JP" altLang="ja-JP" sz="1100">
              <a:solidFill>
                <a:schemeClr val="dk1"/>
              </a:solidFill>
              <a:effectLst/>
              <a:latin typeface="+mn-lt"/>
              <a:ea typeface="+mn-ea"/>
              <a:cs typeface="+mn-cs"/>
            </a:rPr>
            <a:t>　令和２年度は、令和元年度の理由（震災関連事業等の一部について令和元年度に実施した事業の補助金等が令和２年度に交付されたこと）などにより、前年度より</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年度は、熊本地震復興基金交付金の前年度事業分（木造住宅再建他）の交付や、ふるさと甲佐応援基金取崩額の増などにより、前年度より</a:t>
          </a:r>
          <a:r>
            <a:rPr kumimoji="1" lang="en-US" altLang="ja-JP" sz="1100">
              <a:solidFill>
                <a:schemeClr val="dk1"/>
              </a:solidFill>
              <a:effectLst/>
              <a:latin typeface="+mn-lt"/>
              <a:ea typeface="+mn-ea"/>
              <a:cs typeface="+mn-cs"/>
            </a:rPr>
            <a:t>4.62</a:t>
          </a:r>
          <a:r>
            <a:rPr kumimoji="1" lang="ja-JP" altLang="ja-JP" sz="1100">
              <a:solidFill>
                <a:schemeClr val="dk1"/>
              </a:solidFill>
              <a:effectLst/>
              <a:latin typeface="+mn-lt"/>
              <a:ea typeface="+mn-ea"/>
              <a:cs typeface="+mn-cs"/>
            </a:rPr>
            <a:t>％黒字が増加した。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年度は、職員数の減による人件費の増や新規法人の増等による税収の増などにより、前年度より</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今後は、震災復旧事業に係る地方債償還費（交付税を除いた一般財源）や公営住宅の本格償還開始による公債費の増加のほか、扶助費の増加が想定されるため、黒字額は減少することが見込まれる。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今後は、災害復旧事業を最優先に行うほか、それ以外の通常経費については総点検を行い、緊急度、住民ニーズを勘案し選択することで、財政健全化を図る。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9753455</v>
      </c>
      <c r="BO4" s="371"/>
      <c r="BP4" s="371"/>
      <c r="BQ4" s="371"/>
      <c r="BR4" s="371"/>
      <c r="BS4" s="371"/>
      <c r="BT4" s="371"/>
      <c r="BU4" s="372"/>
      <c r="BV4" s="370">
        <v>9620030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23</v>
      </c>
      <c r="CU4" s="377"/>
      <c r="CV4" s="377"/>
      <c r="CW4" s="377"/>
      <c r="CX4" s="377"/>
      <c r="CY4" s="377"/>
      <c r="CZ4" s="377"/>
      <c r="DA4" s="378"/>
      <c r="DB4" s="376">
        <v>17.399999999999999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8797854</v>
      </c>
      <c r="BO5" s="408"/>
      <c r="BP5" s="408"/>
      <c r="BQ5" s="408"/>
      <c r="BR5" s="408"/>
      <c r="BS5" s="408"/>
      <c r="BT5" s="408"/>
      <c r="BU5" s="409"/>
      <c r="BV5" s="407">
        <v>8882715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82.6</v>
      </c>
      <c r="CU5" s="405"/>
      <c r="CV5" s="405"/>
      <c r="CW5" s="405"/>
      <c r="CX5" s="405"/>
      <c r="CY5" s="405"/>
      <c r="CZ5" s="405"/>
      <c r="DA5" s="406"/>
      <c r="DB5" s="404">
        <v>80.099999999999994</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955601</v>
      </c>
      <c r="BO6" s="408"/>
      <c r="BP6" s="408"/>
      <c r="BQ6" s="408"/>
      <c r="BR6" s="408"/>
      <c r="BS6" s="408"/>
      <c r="BT6" s="408"/>
      <c r="BU6" s="409"/>
      <c r="BV6" s="407">
        <v>737315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83.5</v>
      </c>
      <c r="CU6" s="445"/>
      <c r="CV6" s="445"/>
      <c r="CW6" s="445"/>
      <c r="CX6" s="445"/>
      <c r="CY6" s="445"/>
      <c r="CZ6" s="445"/>
      <c r="DA6" s="446"/>
      <c r="DB6" s="444">
        <v>82.4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7200</v>
      </c>
      <c r="BO7" s="408"/>
      <c r="BP7" s="408"/>
      <c r="BQ7" s="408"/>
      <c r="BR7" s="408"/>
      <c r="BS7" s="408"/>
      <c r="BT7" s="408"/>
      <c r="BU7" s="409"/>
      <c r="BV7" s="407">
        <v>14740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4116900</v>
      </c>
      <c r="CU7" s="408"/>
      <c r="CV7" s="408"/>
      <c r="CW7" s="408"/>
      <c r="CX7" s="408"/>
      <c r="CY7" s="408"/>
      <c r="CZ7" s="408"/>
      <c r="DA7" s="409"/>
      <c r="DB7" s="407">
        <v>4154869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948401</v>
      </c>
      <c r="BO8" s="408"/>
      <c r="BP8" s="408"/>
      <c r="BQ8" s="408"/>
      <c r="BR8" s="408"/>
      <c r="BS8" s="408"/>
      <c r="BT8" s="408"/>
      <c r="BU8" s="409"/>
      <c r="BV8" s="407">
        <v>722575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v>
      </c>
      <c r="CU8" s="448"/>
      <c r="CV8" s="448"/>
      <c r="CW8" s="448"/>
      <c r="CX8" s="448"/>
      <c r="CY8" s="448"/>
      <c r="CZ8" s="448"/>
      <c r="DA8" s="449"/>
      <c r="DB8" s="447">
        <v>0.31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10132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225826</v>
      </c>
      <c r="BO9" s="408"/>
      <c r="BP9" s="408"/>
      <c r="BQ9" s="408"/>
      <c r="BR9" s="408"/>
      <c r="BS9" s="408"/>
      <c r="BT9" s="408"/>
      <c r="BU9" s="409"/>
      <c r="BV9" s="407">
        <v>234388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19.100000000000001</v>
      </c>
      <c r="CU9" s="405"/>
      <c r="CV9" s="405"/>
      <c r="CW9" s="405"/>
      <c r="CX9" s="405"/>
      <c r="CY9" s="405"/>
      <c r="CZ9" s="405"/>
      <c r="DA9" s="406"/>
      <c r="DB9" s="404">
        <v>19.2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10717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105</v>
      </c>
      <c r="BO10" s="408"/>
      <c r="BP10" s="408"/>
      <c r="BQ10" s="408"/>
      <c r="BR10" s="408"/>
      <c r="BS10" s="408"/>
      <c r="BT10" s="408"/>
      <c r="BU10" s="409"/>
      <c r="BV10" s="407">
        <v>25931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10273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426106</v>
      </c>
      <c r="BO12" s="408"/>
      <c r="BP12" s="408"/>
      <c r="BQ12" s="408"/>
      <c r="BR12" s="408"/>
      <c r="BS12" s="408"/>
      <c r="BT12" s="408"/>
      <c r="BU12" s="409"/>
      <c r="BV12" s="407">
        <v>160048</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10169</v>
      </c>
      <c r="S13" s="492"/>
      <c r="T13" s="492"/>
      <c r="U13" s="492"/>
      <c r="V13" s="493"/>
      <c r="W13" s="423" t="s">
        <v>144</v>
      </c>
      <c r="X13" s="424"/>
      <c r="Y13" s="424"/>
      <c r="Z13" s="424"/>
      <c r="AA13" s="424"/>
      <c r="AB13" s="414"/>
      <c r="AC13" s="458">
        <v>731</v>
      </c>
      <c r="AD13" s="459"/>
      <c r="AE13" s="459"/>
      <c r="AF13" s="459"/>
      <c r="AG13" s="501"/>
      <c r="AH13" s="458">
        <v>851</v>
      </c>
      <c r="AI13" s="459"/>
      <c r="AJ13" s="459"/>
      <c r="AK13" s="459"/>
      <c r="AL13" s="460"/>
      <c r="AM13" s="436" t="s">
        <v>145</v>
      </c>
      <c r="AN13" s="437"/>
      <c r="AO13" s="437"/>
      <c r="AP13" s="437"/>
      <c r="AQ13" s="437"/>
      <c r="AR13" s="437"/>
      <c r="AS13" s="437"/>
      <c r="AT13" s="438"/>
      <c r="AU13" s="439" t="s">
        <v>146</v>
      </c>
      <c r="AV13" s="440"/>
      <c r="AW13" s="440"/>
      <c r="AX13" s="440"/>
      <c r="AY13" s="441" t="s">
        <v>147</v>
      </c>
      <c r="AZ13" s="442"/>
      <c r="BA13" s="442"/>
      <c r="BB13" s="442"/>
      <c r="BC13" s="442"/>
      <c r="BD13" s="442"/>
      <c r="BE13" s="442"/>
      <c r="BF13" s="442"/>
      <c r="BG13" s="442"/>
      <c r="BH13" s="442"/>
      <c r="BI13" s="442"/>
      <c r="BJ13" s="442"/>
      <c r="BK13" s="442"/>
      <c r="BL13" s="442"/>
      <c r="BM13" s="443"/>
      <c r="BN13" s="407">
        <v>-200175</v>
      </c>
      <c r="BO13" s="408"/>
      <c r="BP13" s="408"/>
      <c r="BQ13" s="408"/>
      <c r="BR13" s="408"/>
      <c r="BS13" s="408"/>
      <c r="BT13" s="408"/>
      <c r="BU13" s="409"/>
      <c r="BV13" s="407">
        <v>100271</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6.7</v>
      </c>
      <c r="CU13" s="405"/>
      <c r="CV13" s="405"/>
      <c r="CW13" s="405"/>
      <c r="CX13" s="405"/>
      <c r="CY13" s="405"/>
      <c r="CZ13" s="405"/>
      <c r="DA13" s="406"/>
      <c r="DB13" s="404">
        <v>6.3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149</v>
      </c>
      <c r="M14" s="489"/>
      <c r="N14" s="489"/>
      <c r="O14" s="489"/>
      <c r="P14" s="489"/>
      <c r="Q14" s="490"/>
      <c r="R14" s="491">
        <v>10326</v>
      </c>
      <c r="S14" s="492"/>
      <c r="T14" s="492"/>
      <c r="U14" s="492"/>
      <c r="V14" s="493"/>
      <c r="W14" s="397"/>
      <c r="X14" s="398"/>
      <c r="Y14" s="398"/>
      <c r="Z14" s="398"/>
      <c r="AA14" s="398"/>
      <c r="AB14" s="387"/>
      <c r="AC14" s="494">
        <v>14.5</v>
      </c>
      <c r="AD14" s="495"/>
      <c r="AE14" s="495"/>
      <c r="AF14" s="495"/>
      <c r="AG14" s="496"/>
      <c r="AH14" s="494">
        <v>16.399999999999999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v>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10256</v>
      </c>
      <c r="S15" s="492"/>
      <c r="T15" s="492"/>
      <c r="U15" s="492"/>
      <c r="V15" s="493"/>
      <c r="W15" s="423" t="s">
        <v>151</v>
      </c>
      <c r="X15" s="424"/>
      <c r="Y15" s="424"/>
      <c r="Z15" s="424"/>
      <c r="AA15" s="424"/>
      <c r="AB15" s="414"/>
      <c r="AC15" s="458">
        <v>1203</v>
      </c>
      <c r="AD15" s="459"/>
      <c r="AE15" s="459"/>
      <c r="AF15" s="459"/>
      <c r="AG15" s="501"/>
      <c r="AH15" s="458">
        <v>1160</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1111041</v>
      </c>
      <c r="BO15" s="371"/>
      <c r="BP15" s="371"/>
      <c r="BQ15" s="371"/>
      <c r="BR15" s="371"/>
      <c r="BS15" s="371"/>
      <c r="BT15" s="371"/>
      <c r="BU15" s="372"/>
      <c r="BV15" s="370">
        <v>1073227</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23.8</v>
      </c>
      <c r="AD16" s="495"/>
      <c r="AE16" s="495"/>
      <c r="AF16" s="495"/>
      <c r="AG16" s="496"/>
      <c r="AH16" s="494">
        <v>22.3</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3787579</v>
      </c>
      <c r="BO16" s="408"/>
      <c r="BP16" s="408"/>
      <c r="BQ16" s="408"/>
      <c r="BR16" s="408"/>
      <c r="BS16" s="408"/>
      <c r="BT16" s="408"/>
      <c r="BU16" s="409"/>
      <c r="BV16" s="407">
        <v>3730893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3115</v>
      </c>
      <c r="AD17" s="459"/>
      <c r="AE17" s="459"/>
      <c r="AF17" s="459"/>
      <c r="AG17" s="501"/>
      <c r="AH17" s="458">
        <v>3180</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1386601</v>
      </c>
      <c r="BO17" s="408"/>
      <c r="BP17" s="408"/>
      <c r="BQ17" s="408"/>
      <c r="BR17" s="408"/>
      <c r="BS17" s="408"/>
      <c r="BT17" s="408"/>
      <c r="BU17" s="409"/>
      <c r="BV17" s="407">
        <v>1336523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161</v>
      </c>
      <c r="C18" s="450"/>
      <c r="D18" s="450"/>
      <c r="E18" s="533"/>
      <c r="F18" s="533"/>
      <c r="G18" s="533"/>
      <c r="H18" s="533"/>
      <c r="I18" s="533"/>
      <c r="J18" s="533"/>
      <c r="K18" s="533"/>
      <c r="L18" s="534">
        <v>57.93</v>
      </c>
      <c r="M18" s="534"/>
      <c r="N18" s="534"/>
      <c r="O18" s="534"/>
      <c r="P18" s="534"/>
      <c r="Q18" s="534"/>
      <c r="R18" s="535"/>
      <c r="S18" s="535"/>
      <c r="T18" s="535"/>
      <c r="U18" s="535"/>
      <c r="V18" s="536"/>
      <c r="W18" s="425"/>
      <c r="X18" s="426"/>
      <c r="Y18" s="426"/>
      <c r="Z18" s="426"/>
      <c r="AA18" s="426"/>
      <c r="AB18" s="417"/>
      <c r="AC18" s="537">
        <v>61.7</v>
      </c>
      <c r="AD18" s="538"/>
      <c r="AE18" s="538"/>
      <c r="AF18" s="538"/>
      <c r="AG18" s="539"/>
      <c r="AH18" s="537">
        <v>61.3</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3440292</v>
      </c>
      <c r="BO18" s="408"/>
      <c r="BP18" s="408"/>
      <c r="BQ18" s="408"/>
      <c r="BR18" s="408"/>
      <c r="BS18" s="408"/>
      <c r="BT18" s="408"/>
      <c r="BU18" s="409"/>
      <c r="BV18" s="407">
        <v>3348264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163</v>
      </c>
      <c r="C19" s="450"/>
      <c r="D19" s="450"/>
      <c r="E19" s="533"/>
      <c r="F19" s="533"/>
      <c r="G19" s="533"/>
      <c r="H19" s="533"/>
      <c r="I19" s="533"/>
      <c r="J19" s="533"/>
      <c r="K19" s="533"/>
      <c r="L19" s="541">
        <v>175</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5777997</v>
      </c>
      <c r="BO19" s="408"/>
      <c r="BP19" s="408"/>
      <c r="BQ19" s="408"/>
      <c r="BR19" s="408"/>
      <c r="BS19" s="408"/>
      <c r="BT19" s="408"/>
      <c r="BU19" s="409"/>
      <c r="BV19" s="407">
        <v>5312657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165</v>
      </c>
      <c r="C20" s="450"/>
      <c r="D20" s="450"/>
      <c r="E20" s="533"/>
      <c r="F20" s="533"/>
      <c r="G20" s="533"/>
      <c r="H20" s="533"/>
      <c r="I20" s="533"/>
      <c r="J20" s="533"/>
      <c r="K20" s="533"/>
      <c r="L20" s="541">
        <v>3678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10892719</v>
      </c>
      <c r="BO22" s="371"/>
      <c r="BP22" s="371"/>
      <c r="BQ22" s="371"/>
      <c r="BR22" s="371"/>
      <c r="BS22" s="371"/>
      <c r="BT22" s="371"/>
      <c r="BU22" s="372"/>
      <c r="BV22" s="370">
        <v>11412567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10128156</v>
      </c>
      <c r="BO23" s="408"/>
      <c r="BP23" s="408"/>
      <c r="BQ23" s="408"/>
      <c r="BR23" s="408"/>
      <c r="BS23" s="408"/>
      <c r="BT23" s="408"/>
      <c r="BU23" s="409"/>
      <c r="BV23" s="407">
        <v>10630031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175</v>
      </c>
      <c r="F24" s="437"/>
      <c r="G24" s="437"/>
      <c r="H24" s="437"/>
      <c r="I24" s="437"/>
      <c r="J24" s="437"/>
      <c r="K24" s="438"/>
      <c r="L24" s="458">
        <v>1</v>
      </c>
      <c r="M24" s="459"/>
      <c r="N24" s="459"/>
      <c r="O24" s="459"/>
      <c r="P24" s="501"/>
      <c r="Q24" s="458">
        <v>7907</v>
      </c>
      <c r="R24" s="459"/>
      <c r="S24" s="459"/>
      <c r="T24" s="459"/>
      <c r="U24" s="459"/>
      <c r="V24" s="501"/>
      <c r="W24" s="553"/>
      <c r="X24" s="554"/>
      <c r="Y24" s="555"/>
      <c r="Z24" s="457" t="s">
        <v>176</v>
      </c>
      <c r="AA24" s="437"/>
      <c r="AB24" s="437"/>
      <c r="AC24" s="437"/>
      <c r="AD24" s="437"/>
      <c r="AE24" s="437"/>
      <c r="AF24" s="437"/>
      <c r="AG24" s="438"/>
      <c r="AH24" s="458">
        <v>118</v>
      </c>
      <c r="AI24" s="459"/>
      <c r="AJ24" s="459"/>
      <c r="AK24" s="459"/>
      <c r="AL24" s="501"/>
      <c r="AM24" s="458">
        <v>331462</v>
      </c>
      <c r="AN24" s="459"/>
      <c r="AO24" s="459"/>
      <c r="AP24" s="459"/>
      <c r="AQ24" s="459"/>
      <c r="AR24" s="501"/>
      <c r="AS24" s="458">
        <v>2809</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8954116</v>
      </c>
      <c r="BO24" s="408"/>
      <c r="BP24" s="408"/>
      <c r="BQ24" s="408"/>
      <c r="BR24" s="408"/>
      <c r="BS24" s="408"/>
      <c r="BT24" s="408"/>
      <c r="BU24" s="409"/>
      <c r="BV24" s="407">
        <v>9311753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178</v>
      </c>
      <c r="F25" s="437"/>
      <c r="G25" s="437"/>
      <c r="H25" s="437"/>
      <c r="I25" s="437"/>
      <c r="J25" s="437"/>
      <c r="K25" s="438"/>
      <c r="L25" s="458">
        <v>1</v>
      </c>
      <c r="M25" s="459"/>
      <c r="N25" s="459"/>
      <c r="O25" s="459"/>
      <c r="P25" s="501"/>
      <c r="Q25" s="458">
        <v>5930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141</v>
      </c>
      <c r="AN25" s="459"/>
      <c r="AO25" s="459"/>
      <c r="AP25" s="459"/>
      <c r="AQ25" s="459"/>
      <c r="AR25" s="501"/>
      <c r="AS25" s="458" t="s">
        <v>132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1006626</v>
      </c>
      <c r="BO25" s="371"/>
      <c r="BP25" s="371"/>
      <c r="BQ25" s="371"/>
      <c r="BR25" s="371"/>
      <c r="BS25" s="371"/>
      <c r="BT25" s="371"/>
      <c r="BU25" s="372"/>
      <c r="BV25" s="370">
        <v>1111488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5532</v>
      </c>
      <c r="R26" s="459"/>
      <c r="S26" s="459"/>
      <c r="T26" s="459"/>
      <c r="U26" s="459"/>
      <c r="V26" s="501"/>
      <c r="W26" s="553"/>
      <c r="X26" s="554"/>
      <c r="Y26" s="555"/>
      <c r="Z26" s="457" t="s">
        <v>182</v>
      </c>
      <c r="AA26" s="559"/>
      <c r="AB26" s="559"/>
      <c r="AC26" s="559"/>
      <c r="AD26" s="559"/>
      <c r="AE26" s="559"/>
      <c r="AF26" s="559"/>
      <c r="AG26" s="560"/>
      <c r="AH26" s="458" t="s">
        <v>132</v>
      </c>
      <c r="AI26" s="459"/>
      <c r="AJ26" s="459"/>
      <c r="AK26" s="459"/>
      <c r="AL26" s="501"/>
      <c r="AM26" s="458" t="s">
        <v>141</v>
      </c>
      <c r="AN26" s="459"/>
      <c r="AO26" s="459"/>
      <c r="AP26" s="459"/>
      <c r="AQ26" s="459"/>
      <c r="AR26" s="501"/>
      <c r="AS26" s="458" t="s">
        <v>141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3157</v>
      </c>
      <c r="R27" s="459"/>
      <c r="S27" s="459"/>
      <c r="T27" s="459"/>
      <c r="U27" s="459"/>
      <c r="V27" s="501"/>
      <c r="W27" s="553"/>
      <c r="X27" s="554"/>
      <c r="Y27" s="555"/>
      <c r="Z27" s="457" t="s">
        <v>185</v>
      </c>
      <c r="AA27" s="437"/>
      <c r="AB27" s="437"/>
      <c r="AC27" s="437"/>
      <c r="AD27" s="437"/>
      <c r="AE27" s="437"/>
      <c r="AF27" s="437"/>
      <c r="AG27" s="438"/>
      <c r="AH27" s="458" t="s">
        <v>141</v>
      </c>
      <c r="AI27" s="459"/>
      <c r="AJ27" s="459"/>
      <c r="AK27" s="459"/>
      <c r="AL27" s="501"/>
      <c r="AM27" s="458" t="s">
        <v>141</v>
      </c>
      <c r="AN27" s="459"/>
      <c r="AO27" s="459"/>
      <c r="AP27" s="459"/>
      <c r="AQ27" s="459"/>
      <c r="AR27" s="501"/>
      <c r="AS27" s="458" t="s">
        <v>141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141</v>
      </c>
      <c r="BO27" s="530"/>
      <c r="BP27" s="530"/>
      <c r="BQ27" s="530"/>
      <c r="BR27" s="530"/>
      <c r="BS27" s="530"/>
      <c r="BT27" s="530"/>
      <c r="BU27" s="531"/>
      <c r="BV27" s="529" t="s">
        <v>141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2605</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1591216</v>
      </c>
      <c r="BO28" s="371"/>
      <c r="BP28" s="371"/>
      <c r="BQ28" s="371"/>
      <c r="BR28" s="371"/>
      <c r="BS28" s="371"/>
      <c r="BT28" s="371"/>
      <c r="BU28" s="372"/>
      <c r="BV28" s="370">
        <v>1467218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10</v>
      </c>
      <c r="M29" s="459"/>
      <c r="N29" s="459"/>
      <c r="O29" s="459"/>
      <c r="P29" s="501"/>
      <c r="Q29" s="458">
        <v>2373</v>
      </c>
      <c r="R29" s="459"/>
      <c r="S29" s="459"/>
      <c r="T29" s="459"/>
      <c r="U29" s="459"/>
      <c r="V29" s="501"/>
      <c r="W29" s="556"/>
      <c r="X29" s="557"/>
      <c r="Y29" s="558"/>
      <c r="Z29" s="457" t="s">
        <v>191</v>
      </c>
      <c r="AA29" s="437"/>
      <c r="AB29" s="437"/>
      <c r="AC29" s="437"/>
      <c r="AD29" s="437"/>
      <c r="AE29" s="437"/>
      <c r="AF29" s="437"/>
      <c r="AG29" s="438"/>
      <c r="AH29" s="458">
        <v>118</v>
      </c>
      <c r="AI29" s="459"/>
      <c r="AJ29" s="459"/>
      <c r="AK29" s="459"/>
      <c r="AL29" s="501"/>
      <c r="AM29" s="458">
        <v>331462</v>
      </c>
      <c r="AN29" s="459"/>
      <c r="AO29" s="459"/>
      <c r="AP29" s="459"/>
      <c r="AQ29" s="459"/>
      <c r="AR29" s="501"/>
      <c r="AS29" s="458">
        <v>2809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448077</v>
      </c>
      <c r="BO29" s="408"/>
      <c r="BP29" s="408"/>
      <c r="BQ29" s="408"/>
      <c r="BR29" s="408"/>
      <c r="BS29" s="408"/>
      <c r="BT29" s="408"/>
      <c r="BU29" s="409"/>
      <c r="BV29" s="407">
        <v>151799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92</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1770063</v>
      </c>
      <c r="BO30" s="530"/>
      <c r="BP30" s="530"/>
      <c r="BQ30" s="530"/>
      <c r="BR30" s="530"/>
      <c r="BS30" s="530"/>
      <c r="BT30" s="530"/>
      <c r="BU30" s="531"/>
      <c r="BV30" s="529">
        <v>1305224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上水道事業会計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御船地区衛生施設組合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御船町・甲佐町衛生施設組合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上益城消防組合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上益城広域連合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熊本県後期高齢者医療広域連合（一般会計）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熊本県後期高齢者医療広域連合（後期高齢者医療特別会計）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熊本県市町村総合事務組合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BnPcnwUJF3vVhPpgH8aW8VJ4kkcAcdCU9mRtxCdBMrGsu+jg+FqAGDT/q3dqzkaTevk2N33bhzgM8fB6zIakw==" saltValue="wn4o4qvGbcUEPASpNMtL3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558</v>
      </c>
      <c r="D34" s="1151"/>
      <c r="E34" s="1152"/>
      <c r="F34" s="32">
        <v>20.2</v>
      </c>
      <c r="G34" s="33">
        <v>10.210000000000001</v>
      </c>
      <c r="H34" s="33">
        <v>12.77</v>
      </c>
      <c r="I34" s="33">
        <v>17.39</v>
      </c>
      <c r="J34" s="34">
        <v>23.03</v>
      </c>
      <c r="K34" s="22"/>
      <c r="L34" s="22"/>
      <c r="M34" s="22"/>
      <c r="N34" s="22"/>
      <c r="O34" s="22"/>
      <c r="P34" s="22"/>
    </row>
    <row r="35" spans="1:16" ht="39" customHeight="1" x14ac:dyDescent="0.2">
      <c r="A35" s="22"/>
      <c r="B35" s="35"/>
      <c r="C35" s="1145" t="s">
        <v>559</v>
      </c>
      <c r="D35" s="1146"/>
      <c r="E35" s="1147"/>
      <c r="F35" s="36">
        <v>3.01</v>
      </c>
      <c r="G35" s="37">
        <v>3.7</v>
      </c>
      <c r="H35" s="37">
        <v>4.96</v>
      </c>
      <c r="I35" s="37">
        <v>3.99</v>
      </c>
      <c r="J35" s="38">
        <v>3.03</v>
      </c>
      <c r="K35" s="22"/>
      <c r="L35" s="22"/>
      <c r="M35" s="22"/>
      <c r="N35" s="22"/>
      <c r="O35" s="22"/>
      <c r="P35" s="22"/>
    </row>
    <row r="36" spans="1:16" ht="39" customHeight="1" x14ac:dyDescent="0.2">
      <c r="A36" s="22"/>
      <c r="B36" s="35"/>
      <c r="C36" s="1145" t="s">
        <v>560</v>
      </c>
      <c r="D36" s="1146"/>
      <c r="E36" s="1147"/>
      <c r="F36" s="36">
        <v>2.52</v>
      </c>
      <c r="G36" s="37">
        <v>2.61</v>
      </c>
      <c r="H36" s="37">
        <v>1.54</v>
      </c>
      <c r="I36" s="37">
        <v>1.35</v>
      </c>
      <c r="J36" s="38">
        <v>1.62</v>
      </c>
      <c r="K36" s="22"/>
      <c r="L36" s="22"/>
      <c r="M36" s="22"/>
      <c r="N36" s="22"/>
      <c r="O36" s="22"/>
      <c r="P36" s="22"/>
    </row>
    <row r="37" spans="1:16" ht="39" customHeight="1" x14ac:dyDescent="0.2">
      <c r="A37" s="22"/>
      <c r="B37" s="35"/>
      <c r="C37" s="1145" t="s">
        <v>561</v>
      </c>
      <c r="D37" s="1146"/>
      <c r="E37" s="1147"/>
      <c r="F37" s="36">
        <v>2.82</v>
      </c>
      <c r="G37" s="37">
        <v>0.71</v>
      </c>
      <c r="H37" s="37">
        <v>0.96</v>
      </c>
      <c r="I37" s="37">
        <v>1.66</v>
      </c>
      <c r="J37" s="38">
        <v>0.9</v>
      </c>
      <c r="K37" s="22"/>
      <c r="L37" s="22"/>
      <c r="M37" s="22"/>
      <c r="N37" s="22"/>
      <c r="O37" s="22"/>
      <c r="P37" s="22"/>
    </row>
    <row r="38" spans="1:16" ht="39" customHeight="1" x14ac:dyDescent="0.2">
      <c r="A38" s="22"/>
      <c r="B38" s="35"/>
      <c r="C38" s="1145" t="s">
        <v>562</v>
      </c>
      <c r="D38" s="1146"/>
      <c r="E38" s="1147"/>
      <c r="F38" s="36">
        <v>0.05</v>
      </c>
      <c r="G38" s="37">
        <v>0.05</v>
      </c>
      <c r="H38" s="37">
        <v>0.05</v>
      </c>
      <c r="I38" s="37">
        <v>0.02</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509</v>
      </c>
      <c r="G42" s="37" t="s">
        <v>509</v>
      </c>
      <c r="H42" s="37" t="s">
        <v>509</v>
      </c>
      <c r="I42" s="37" t="s">
        <v>509</v>
      </c>
      <c r="J42" s="38" t="s">
        <v>509</v>
      </c>
      <c r="K42" s="22"/>
      <c r="L42" s="22"/>
      <c r="M42" s="22"/>
      <c r="N42" s="22"/>
      <c r="O42" s="22"/>
      <c r="P42" s="22"/>
    </row>
    <row r="43" spans="1:16" ht="39" customHeight="1" thickBot="1" x14ac:dyDescent="0.25">
      <c r="A43" s="22"/>
      <c r="B43" s="40"/>
      <c r="C43" s="1148" t="s">
        <v>564</v>
      </c>
      <c r="D43" s="1149"/>
      <c r="E43" s="1150"/>
      <c r="F43" s="41" t="s">
        <v>509</v>
      </c>
      <c r="G43" s="42" t="s">
        <v>509</v>
      </c>
      <c r="H43" s="42" t="s">
        <v>509</v>
      </c>
      <c r="I43" s="42" t="s">
        <v>509</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bul4HeJ4MXJ62trtVmQJl67zzU9Ve0b0M0Yp3+71UfaW7YIIXLkwsuhCQZFcykdY7FZb4NrLO7KZuD+AhQ/fug==" saltValue="lw/KF66K1dEUaCGuWdoq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1"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772</v>
      </c>
      <c r="L45" s="60">
        <v>768</v>
      </c>
      <c r="M45" s="60">
        <v>952</v>
      </c>
      <c r="N45" s="60">
        <v>1020</v>
      </c>
      <c r="O45" s="61">
        <v>1115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2">
      <c r="A48" s="48"/>
      <c r="B48" s="1155"/>
      <c r="C48" s="1156"/>
      <c r="D48" s="62"/>
      <c r="E48" s="1161" t="s">
        <v>15</v>
      </c>
      <c r="F48" s="1161"/>
      <c r="G48" s="1161"/>
      <c r="H48" s="1161"/>
      <c r="I48" s="1161"/>
      <c r="J48" s="1162"/>
      <c r="K48" s="63">
        <v>1</v>
      </c>
      <c r="L48" s="64">
        <v>1</v>
      </c>
      <c r="M48" s="64">
        <v>1</v>
      </c>
      <c r="N48" s="64">
        <v>1</v>
      </c>
      <c r="O48" s="65">
        <v>1</v>
      </c>
      <c r="P48" s="48"/>
      <c r="Q48" s="48"/>
      <c r="R48" s="48"/>
      <c r="S48" s="48"/>
      <c r="T48" s="48"/>
      <c r="U48" s="48"/>
    </row>
    <row r="49" spans="1:21" ht="30.75" customHeight="1" x14ac:dyDescent="0.2">
      <c r="A49" s="48"/>
      <c r="B49" s="1155"/>
      <c r="C49" s="1156"/>
      <c r="D49" s="62"/>
      <c r="E49" s="1161" t="s">
        <v>16</v>
      </c>
      <c r="F49" s="1161"/>
      <c r="G49" s="1161"/>
      <c r="H49" s="1161"/>
      <c r="I49" s="1161"/>
      <c r="J49" s="1162"/>
      <c r="K49" s="63">
        <v>25</v>
      </c>
      <c r="L49" s="64">
        <v>25</v>
      </c>
      <c r="M49" s="64">
        <v>25</v>
      </c>
      <c r="N49" s="64">
        <v>27</v>
      </c>
      <c r="O49" s="65">
        <v>29</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622</v>
      </c>
      <c r="L52" s="64">
        <v>612</v>
      </c>
      <c r="M52" s="64">
        <v>788</v>
      </c>
      <c r="N52" s="64">
        <v>841</v>
      </c>
      <c r="O52" s="65">
        <v>896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176</v>
      </c>
      <c r="L53" s="69">
        <v>182</v>
      </c>
      <c r="M53" s="69">
        <v>190</v>
      </c>
      <c r="N53" s="69">
        <v>207</v>
      </c>
      <c r="O53" s="70">
        <v>249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3">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uVNV0DA/TJ8jvcX15eVKFUuwkj/FXCbKmI124hoZVVsnWx8DWWdzrPzzQtCxwRufLCEfFnLk2QZWSsthec5Eg==" saltValue="MaybayVF4mF89VfvWzQb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F1"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4" t="s">
        <v>32</v>
      </c>
      <c r="C41" s="1185"/>
      <c r="D41" s="105"/>
      <c r="E41" s="1190" t="s">
        <v>33</v>
      </c>
      <c r="F41" s="1190"/>
      <c r="G41" s="1190"/>
      <c r="H41" s="1191"/>
      <c r="I41" s="355">
        <v>10205</v>
      </c>
      <c r="J41" s="356">
        <v>11177</v>
      </c>
      <c r="K41" s="356">
        <v>11288</v>
      </c>
      <c r="L41" s="356">
        <v>11413</v>
      </c>
      <c r="M41" s="357">
        <v>10893</v>
      </c>
    </row>
    <row r="42" spans="2:13" ht="27.75" customHeight="1" x14ac:dyDescent="0.2">
      <c r="B42" s="1186"/>
      <c r="C42" s="1187"/>
      <c r="D42" s="106"/>
      <c r="E42" s="1192" t="s">
        <v>34</v>
      </c>
      <c r="F42" s="1192"/>
      <c r="G42" s="1192"/>
      <c r="H42" s="1193"/>
      <c r="I42" s="358" t="s">
        <v>509</v>
      </c>
      <c r="J42" s="359" t="s">
        <v>509</v>
      </c>
      <c r="K42" s="359" t="s">
        <v>509</v>
      </c>
      <c r="L42" s="359" t="s">
        <v>509</v>
      </c>
      <c r="M42" s="360" t="s">
        <v>509</v>
      </c>
    </row>
    <row r="43" spans="2:13" ht="27.75" customHeight="1" x14ac:dyDescent="0.2">
      <c r="B43" s="1186"/>
      <c r="C43" s="1187"/>
      <c r="D43" s="106"/>
      <c r="E43" s="1192" t="s">
        <v>35</v>
      </c>
      <c r="F43" s="1192"/>
      <c r="G43" s="1192"/>
      <c r="H43" s="1193"/>
      <c r="I43" s="358">
        <v>13</v>
      </c>
      <c r="J43" s="359">
        <v>16</v>
      </c>
      <c r="K43" s="359">
        <v>20</v>
      </c>
      <c r="L43" s="359">
        <v>17</v>
      </c>
      <c r="M43" s="360">
        <v>15</v>
      </c>
    </row>
    <row r="44" spans="2:13" ht="27.75" customHeight="1" x14ac:dyDescent="0.2">
      <c r="B44" s="1186"/>
      <c r="C44" s="1187"/>
      <c r="D44" s="106"/>
      <c r="E44" s="1192" t="s">
        <v>36</v>
      </c>
      <c r="F44" s="1192"/>
      <c r="G44" s="1192"/>
      <c r="H44" s="1193"/>
      <c r="I44" s="358">
        <v>165</v>
      </c>
      <c r="J44" s="359">
        <v>144</v>
      </c>
      <c r="K44" s="359">
        <v>171</v>
      </c>
      <c r="L44" s="359">
        <v>129</v>
      </c>
      <c r="M44" s="360">
        <v>112</v>
      </c>
    </row>
    <row r="45" spans="2:13" ht="27.75" customHeight="1" x14ac:dyDescent="0.2">
      <c r="B45" s="1186"/>
      <c r="C45" s="1187"/>
      <c r="D45" s="106"/>
      <c r="E45" s="1192" t="s">
        <v>37</v>
      </c>
      <c r="F45" s="1192"/>
      <c r="G45" s="1192"/>
      <c r="H45" s="1193"/>
      <c r="I45" s="358">
        <v>867</v>
      </c>
      <c r="J45" s="359">
        <v>832</v>
      </c>
      <c r="K45" s="359">
        <v>810</v>
      </c>
      <c r="L45" s="359">
        <v>696</v>
      </c>
      <c r="M45" s="360">
        <v>663</v>
      </c>
    </row>
    <row r="46" spans="2:13" ht="27.75" customHeight="1" x14ac:dyDescent="0.2">
      <c r="B46" s="1186"/>
      <c r="C46" s="1187"/>
      <c r="D46" s="107"/>
      <c r="E46" s="1192" t="s">
        <v>38</v>
      </c>
      <c r="F46" s="1192"/>
      <c r="G46" s="1192"/>
      <c r="H46" s="1193"/>
      <c r="I46" s="358" t="s">
        <v>509</v>
      </c>
      <c r="J46" s="359" t="s">
        <v>509</v>
      </c>
      <c r="K46" s="359" t="s">
        <v>509</v>
      </c>
      <c r="L46" s="359" t="s">
        <v>509</v>
      </c>
      <c r="M46" s="360" t="s">
        <v>509</v>
      </c>
    </row>
    <row r="47" spans="2:13" ht="27.75" customHeight="1" x14ac:dyDescent="0.2">
      <c r="B47" s="1186"/>
      <c r="C47" s="1187"/>
      <c r="D47" s="108"/>
      <c r="E47" s="1194" t="s">
        <v>39</v>
      </c>
      <c r="F47" s="1195"/>
      <c r="G47" s="1195"/>
      <c r="H47" s="1196"/>
      <c r="I47" s="358" t="s">
        <v>509</v>
      </c>
      <c r="J47" s="359" t="s">
        <v>509</v>
      </c>
      <c r="K47" s="359" t="s">
        <v>509</v>
      </c>
      <c r="L47" s="359" t="s">
        <v>509</v>
      </c>
      <c r="M47" s="360" t="s">
        <v>509</v>
      </c>
    </row>
    <row r="48" spans="2:13" ht="27.75" customHeight="1" x14ac:dyDescent="0.2">
      <c r="B48" s="1186"/>
      <c r="C48" s="1187"/>
      <c r="D48" s="106"/>
      <c r="E48" s="1192" t="s">
        <v>40</v>
      </c>
      <c r="F48" s="1192"/>
      <c r="G48" s="1192"/>
      <c r="H48" s="1193"/>
      <c r="I48" s="358" t="s">
        <v>509</v>
      </c>
      <c r="J48" s="359" t="s">
        <v>509</v>
      </c>
      <c r="K48" s="359" t="s">
        <v>509</v>
      </c>
      <c r="L48" s="359" t="s">
        <v>509</v>
      </c>
      <c r="M48" s="360" t="s">
        <v>509</v>
      </c>
    </row>
    <row r="49" spans="2:13" ht="27.75" customHeight="1" x14ac:dyDescent="0.2">
      <c r="B49" s="1188"/>
      <c r="C49" s="1189"/>
      <c r="D49" s="106"/>
      <c r="E49" s="1192" t="s">
        <v>41</v>
      </c>
      <c r="F49" s="1192"/>
      <c r="G49" s="1192"/>
      <c r="H49" s="1193"/>
      <c r="I49" s="358" t="s">
        <v>509</v>
      </c>
      <c r="J49" s="359" t="s">
        <v>509</v>
      </c>
      <c r="K49" s="359" t="s">
        <v>509</v>
      </c>
      <c r="L49" s="359" t="s">
        <v>509</v>
      </c>
      <c r="M49" s="360" t="s">
        <v>509</v>
      </c>
    </row>
    <row r="50" spans="2:13" ht="27.75" customHeight="1" x14ac:dyDescent="0.2">
      <c r="B50" s="1197" t="s">
        <v>42</v>
      </c>
      <c r="C50" s="1198"/>
      <c r="D50" s="109"/>
      <c r="E50" s="1192" t="s">
        <v>43</v>
      </c>
      <c r="F50" s="1192"/>
      <c r="G50" s="1192"/>
      <c r="H50" s="1193"/>
      <c r="I50" s="358">
        <v>1681</v>
      </c>
      <c r="J50" s="359">
        <v>2283</v>
      </c>
      <c r="K50" s="359">
        <v>2465</v>
      </c>
      <c r="L50" s="359">
        <v>3072</v>
      </c>
      <c r="M50" s="360">
        <v>3983</v>
      </c>
    </row>
    <row r="51" spans="2:13" ht="27.75" customHeight="1" x14ac:dyDescent="0.2">
      <c r="B51" s="1186"/>
      <c r="C51" s="1187"/>
      <c r="D51" s="106"/>
      <c r="E51" s="1192" t="s">
        <v>44</v>
      </c>
      <c r="F51" s="1192"/>
      <c r="G51" s="1192"/>
      <c r="H51" s="1193"/>
      <c r="I51" s="358" t="s">
        <v>509</v>
      </c>
      <c r="J51" s="359">
        <v>3</v>
      </c>
      <c r="K51" s="359">
        <v>3</v>
      </c>
      <c r="L51" s="359">
        <v>2</v>
      </c>
      <c r="M51" s="360">
        <v>325</v>
      </c>
    </row>
    <row r="52" spans="2:13" ht="27.75" customHeight="1" x14ac:dyDescent="0.2">
      <c r="B52" s="1188"/>
      <c r="C52" s="1189"/>
      <c r="D52" s="106"/>
      <c r="E52" s="1192" t="s">
        <v>45</v>
      </c>
      <c r="F52" s="1192"/>
      <c r="G52" s="1192"/>
      <c r="H52" s="1193"/>
      <c r="I52" s="358">
        <v>7904</v>
      </c>
      <c r="J52" s="359">
        <v>8320</v>
      </c>
      <c r="K52" s="359">
        <v>8207</v>
      </c>
      <c r="L52" s="359">
        <v>8118</v>
      </c>
      <c r="M52" s="360">
        <v>7612</v>
      </c>
    </row>
    <row r="53" spans="2:13" ht="27.75" customHeight="1" thickBot="1" x14ac:dyDescent="0.25">
      <c r="B53" s="1199" t="s">
        <v>46</v>
      </c>
      <c r="C53" s="1200"/>
      <c r="D53" s="110"/>
      <c r="E53" s="1201" t="s">
        <v>47</v>
      </c>
      <c r="F53" s="1201"/>
      <c r="G53" s="1201"/>
      <c r="H53" s="1202"/>
      <c r="I53" s="361">
        <v>1664</v>
      </c>
      <c r="J53" s="362">
        <v>1564</v>
      </c>
      <c r="K53" s="362">
        <v>1614</v>
      </c>
      <c r="L53" s="362">
        <v>1062</v>
      </c>
      <c r="M53" s="363">
        <v>-237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EqPSB7hXTzQT8BMLpgfh98enP7QlCqSaUdGq/J3RT47HsoxyC55+1raqYBtlBnvG/6TgYmWorspMsKeUbvz7A==" saltValue="vR8Y/f70DZ5zSZWsBe0t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25" zoomScaleNormal="25"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553</v>
      </c>
      <c r="G54" s="119" t="s">
        <v>554</v>
      </c>
      <c r="H54" s="120" t="s">
        <v>555</v>
      </c>
    </row>
    <row r="55" spans="2:8" ht="52.5" customHeight="1" x14ac:dyDescent="0.2">
      <c r="B55" s="121"/>
      <c r="C55" s="1211" t="s">
        <v>50</v>
      </c>
      <c r="D55" s="1211"/>
      <c r="E55" s="1212"/>
      <c r="F55" s="122">
        <v>1301</v>
      </c>
      <c r="G55" s="122">
        <v>1467</v>
      </c>
      <c r="H55" s="123">
        <v>1591</v>
      </c>
    </row>
    <row r="56" spans="2:8" ht="52.5" customHeight="1" x14ac:dyDescent="0.2">
      <c r="B56" s="124"/>
      <c r="C56" s="1213" t="s">
        <v>51</v>
      </c>
      <c r="D56" s="1213"/>
      <c r="E56" s="1214"/>
      <c r="F56" s="125">
        <v>161</v>
      </c>
      <c r="G56" s="125">
        <v>152</v>
      </c>
      <c r="H56" s="126">
        <v>448</v>
      </c>
    </row>
    <row r="57" spans="2:8" ht="53.25" customHeight="1" x14ac:dyDescent="0.2">
      <c r="B57" s="124"/>
      <c r="C57" s="1215" t="s">
        <v>52</v>
      </c>
      <c r="D57" s="1215"/>
      <c r="E57" s="1216"/>
      <c r="F57" s="127">
        <v>831</v>
      </c>
      <c r="G57" s="127">
        <v>1305</v>
      </c>
      <c r="H57" s="128">
        <v>1770</v>
      </c>
    </row>
    <row r="58" spans="2:8" ht="45.75" customHeight="1" x14ac:dyDescent="0.2">
      <c r="B58" s="129"/>
      <c r="C58" s="1203" t="s">
        <v>580</v>
      </c>
      <c r="D58" s="1204"/>
      <c r="E58" s="1205"/>
      <c r="F58" s="130">
        <v>96</v>
      </c>
      <c r="G58" s="130">
        <v>530</v>
      </c>
      <c r="H58" s="131">
        <v>847</v>
      </c>
    </row>
    <row r="59" spans="2:8" ht="45.75" customHeight="1" x14ac:dyDescent="0.2">
      <c r="B59" s="129"/>
      <c r="C59" s="1203" t="s">
        <v>581</v>
      </c>
      <c r="D59" s="1204"/>
      <c r="E59" s="1205"/>
      <c r="F59" s="130">
        <v>260</v>
      </c>
      <c r="G59" s="130">
        <v>310</v>
      </c>
      <c r="H59" s="131">
        <v>360</v>
      </c>
    </row>
    <row r="60" spans="2:8" ht="45.75" customHeight="1" x14ac:dyDescent="0.2">
      <c r="B60" s="129"/>
      <c r="C60" s="1203" t="s">
        <v>582</v>
      </c>
      <c r="D60" s="1204"/>
      <c r="E60" s="1205"/>
      <c r="F60" s="130">
        <v>157</v>
      </c>
      <c r="G60" s="130">
        <v>182</v>
      </c>
      <c r="H60" s="131">
        <v>207</v>
      </c>
    </row>
    <row r="61" spans="2:8" ht="45.75" customHeight="1" x14ac:dyDescent="0.2">
      <c r="B61" s="129"/>
      <c r="C61" s="1203" t="s">
        <v>583</v>
      </c>
      <c r="D61" s="1204"/>
      <c r="E61" s="1205"/>
      <c r="F61" s="130">
        <v>97</v>
      </c>
      <c r="G61" s="130">
        <v>107</v>
      </c>
      <c r="H61" s="131">
        <v>117</v>
      </c>
    </row>
    <row r="62" spans="2:8" ht="45.75" customHeight="1" thickBot="1" x14ac:dyDescent="0.25">
      <c r="B62" s="132"/>
      <c r="C62" s="1206" t="s">
        <v>584</v>
      </c>
      <c r="D62" s="1207"/>
      <c r="E62" s="1208"/>
      <c r="F62" s="133">
        <v>0</v>
      </c>
      <c r="G62" s="133">
        <v>0</v>
      </c>
      <c r="H62" s="134">
        <v>100</v>
      </c>
    </row>
    <row r="63" spans="2:8" ht="52.5" customHeight="1" thickBot="1" x14ac:dyDescent="0.25">
      <c r="B63" s="135"/>
      <c r="C63" s="1209" t="s">
        <v>53</v>
      </c>
      <c r="D63" s="1209"/>
      <c r="E63" s="1210"/>
      <c r="F63" s="136">
        <v>2294</v>
      </c>
      <c r="G63" s="136">
        <v>2924</v>
      </c>
      <c r="H63" s="137">
        <v>3809</v>
      </c>
    </row>
    <row r="64" spans="2:8" ht="13" x14ac:dyDescent="0.2"/>
  </sheetData>
  <sheetProtection algorithmName="SHA-512" hashValue="G8WDXc6XK+0/OwDTk075Pd2HeHY+d0/B5cIYABllOpD6E6pAV0TqFFMsrE6iL+q9ga3CqsjgeSxZ/3MyL0KS8A==" saltValue="wpzhMy8QWjy+wDZ33t0G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548</v>
      </c>
      <c r="G2" s="151"/>
      <c r="H2" s="152"/>
    </row>
    <row r="3" spans="1:8" x14ac:dyDescent="0.2">
      <c r="A3" s="148" t="s">
        <v>541</v>
      </c>
      <c r="B3" s="153"/>
      <c r="C3" s="154"/>
      <c r="D3" s="155">
        <v>247974</v>
      </c>
      <c r="E3" s="156"/>
      <c r="F3" s="157">
        <v>88328</v>
      </c>
      <c r="G3" s="158"/>
      <c r="H3" s="159"/>
    </row>
    <row r="4" spans="1:8" x14ac:dyDescent="0.2">
      <c r="A4" s="160"/>
      <c r="B4" s="161"/>
      <c r="C4" s="162"/>
      <c r="D4" s="163">
        <v>30989</v>
      </c>
      <c r="E4" s="164"/>
      <c r="F4" s="165">
        <v>49013</v>
      </c>
      <c r="G4" s="166"/>
      <c r="H4" s="167"/>
    </row>
    <row r="5" spans="1:8" x14ac:dyDescent="0.2">
      <c r="A5" s="148" t="s">
        <v>543</v>
      </c>
      <c r="B5" s="153"/>
      <c r="C5" s="154"/>
      <c r="D5" s="155">
        <v>225927</v>
      </c>
      <c r="E5" s="156"/>
      <c r="F5" s="157">
        <v>103390</v>
      </c>
      <c r="G5" s="158"/>
      <c r="H5" s="159"/>
    </row>
    <row r="6" spans="1:8" x14ac:dyDescent="0.2">
      <c r="A6" s="160"/>
      <c r="B6" s="161"/>
      <c r="C6" s="162"/>
      <c r="D6" s="163">
        <v>55663</v>
      </c>
      <c r="E6" s="164"/>
      <c r="F6" s="165">
        <v>51269</v>
      </c>
      <c r="G6" s="166"/>
      <c r="H6" s="167"/>
    </row>
    <row r="7" spans="1:8" x14ac:dyDescent="0.2">
      <c r="A7" s="148" t="s">
        <v>544</v>
      </c>
      <c r="B7" s="153"/>
      <c r="C7" s="154"/>
      <c r="D7" s="155">
        <v>169070</v>
      </c>
      <c r="E7" s="156"/>
      <c r="F7" s="157">
        <v>117234</v>
      </c>
      <c r="G7" s="158"/>
      <c r="H7" s="159"/>
    </row>
    <row r="8" spans="1:8" x14ac:dyDescent="0.2">
      <c r="A8" s="160"/>
      <c r="B8" s="161"/>
      <c r="C8" s="162"/>
      <c r="D8" s="163">
        <v>41206</v>
      </c>
      <c r="E8" s="164"/>
      <c r="F8" s="165">
        <v>59796</v>
      </c>
      <c r="G8" s="166"/>
      <c r="H8" s="167"/>
    </row>
    <row r="9" spans="1:8" x14ac:dyDescent="0.2">
      <c r="A9" s="148" t="s">
        <v>545</v>
      </c>
      <c r="B9" s="153"/>
      <c r="C9" s="154"/>
      <c r="D9" s="155">
        <v>190536</v>
      </c>
      <c r="E9" s="156"/>
      <c r="F9" s="157">
        <v>97758</v>
      </c>
      <c r="G9" s="158"/>
      <c r="H9" s="159"/>
    </row>
    <row r="10" spans="1:8" x14ac:dyDescent="0.2">
      <c r="A10" s="160"/>
      <c r="B10" s="161"/>
      <c r="C10" s="162"/>
      <c r="D10" s="163">
        <v>35868</v>
      </c>
      <c r="E10" s="164"/>
      <c r="F10" s="165">
        <v>45946</v>
      </c>
      <c r="G10" s="166"/>
      <c r="H10" s="167"/>
    </row>
    <row r="11" spans="1:8" x14ac:dyDescent="0.2">
      <c r="A11" s="148" t="s">
        <v>546</v>
      </c>
      <c r="B11" s="153"/>
      <c r="C11" s="154"/>
      <c r="D11" s="155">
        <v>118959</v>
      </c>
      <c r="E11" s="156"/>
      <c r="F11" s="157">
        <v>91338</v>
      </c>
      <c r="G11" s="158"/>
      <c r="H11" s="159"/>
    </row>
    <row r="12" spans="1:8" x14ac:dyDescent="0.2">
      <c r="A12" s="160"/>
      <c r="B12" s="161"/>
      <c r="C12" s="168"/>
      <c r="D12" s="163">
        <v>25645</v>
      </c>
      <c r="E12" s="164"/>
      <c r="F12" s="165">
        <v>43989</v>
      </c>
      <c r="G12" s="166"/>
      <c r="H12" s="167"/>
    </row>
    <row r="13" spans="1:8" x14ac:dyDescent="0.2">
      <c r="A13" s="148"/>
      <c r="B13" s="153"/>
      <c r="C13" s="169"/>
      <c r="D13" s="170">
        <v>190493</v>
      </c>
      <c r="E13" s="171"/>
      <c r="F13" s="172">
        <v>99610</v>
      </c>
      <c r="G13" s="173"/>
      <c r="H13" s="159"/>
    </row>
    <row r="14" spans="1:8" x14ac:dyDescent="0.2">
      <c r="A14" s="160"/>
      <c r="B14" s="161"/>
      <c r="C14" s="162"/>
      <c r="D14" s="163">
        <v>37874</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20.2</v>
      </c>
      <c r="C19" s="174">
        <f>ROUND(VALUE(SUBSTITUTE(実質収支比率等に係る経年分析!G$48,"▲","-")),2)</f>
        <v>10.220000000000001</v>
      </c>
      <c r="D19" s="174">
        <f>ROUND(VALUE(SUBSTITUTE(実質収支比率等に係る経年分析!H$48,"▲","-")),2)</f>
        <v>12.78</v>
      </c>
      <c r="E19" s="174">
        <f>ROUND(VALUE(SUBSTITUTE(実質収支比率等に係る経年分析!I$48,"▲","-")),2)</f>
        <v>17.39</v>
      </c>
      <c r="F19" s="174">
        <f>ROUND(VALUE(SUBSTITUTE(実質収支比率等に係る経年分析!J$48,"▲","-")),2)</f>
        <v>23.04</v>
      </c>
    </row>
    <row r="20" spans="1:11" x14ac:dyDescent="0.2">
      <c r="A20" s="174" t="s">
        <v>57</v>
      </c>
      <c r="B20" s="174">
        <f>ROUND(VALUE(SUBSTITUTE(実質収支比率等に係る経年分析!F$47,"▲","-")),2)</f>
        <v>25.59</v>
      </c>
      <c r="C20" s="174">
        <f>ROUND(VALUE(SUBSTITUTE(実質収支比率等に係る経年分析!G$47,"▲","-")),2)</f>
        <v>34.85</v>
      </c>
      <c r="D20" s="174">
        <f>ROUND(VALUE(SUBSTITUTE(実質収支比率等に係る経年分析!H$47,"▲","-")),2)</f>
        <v>34.06</v>
      </c>
      <c r="E20" s="174">
        <f>ROUND(VALUE(SUBSTITUTE(実質収支比率等に係る経年分析!I$47,"▲","-")),2)</f>
        <v>35.31</v>
      </c>
      <c r="F20" s="174">
        <f>ROUND(VALUE(SUBSTITUTE(実質収支比率等に係る経年分析!J$47,"▲","-")),2)</f>
        <v>38.65</v>
      </c>
    </row>
    <row r="21" spans="1:11" x14ac:dyDescent="0.2">
      <c r="A21" s="174" t="s">
        <v>58</v>
      </c>
      <c r="B21" s="174">
        <f>IF(ISNUMBER(VALUE(SUBSTITUTE(実質収支比率等に係る経年分析!F$49,"▲","-"))),ROUND(VALUE(SUBSTITUTE(実質収支比率等に係る経年分析!F$49,"▲","-")),2),NA())</f>
        <v>6.51</v>
      </c>
      <c r="C21" s="174">
        <f>IF(ISNUMBER(VALUE(SUBSTITUTE(実質収支比率等に係る経年分析!G$49,"▲","-"))),ROUND(VALUE(SUBSTITUTE(実質収支比率等に係る経年分析!G$49,"▲","-")),2),NA())</f>
        <v>-14.89</v>
      </c>
      <c r="D21" s="174">
        <f>IF(ISNUMBER(VALUE(SUBSTITUTE(実質収支比率等に係る経年分析!H$49,"▲","-"))),ROUND(VALUE(SUBSTITUTE(実質収支比率等に係る経年分析!H$49,"▲","-")),2),NA())</f>
        <v>0.93</v>
      </c>
      <c r="E21" s="174">
        <f>IF(ISNUMBER(VALUE(SUBSTITUTE(実質収支比率等に係る経年分析!I$49,"▲","-"))),ROUND(VALUE(SUBSTITUTE(実質収支比率等に係る経年分析!I$49,"▲","-")),2),NA())</f>
        <v>2.41</v>
      </c>
      <c r="F21" s="174">
        <f>IF(ISNUMBER(VALUE(SUBSTITUTE(実質収支比率等に係る経年分析!J$49,"▲","-"))),ROUND(VALUE(SUBSTITUTE(実質収支比率等に係る経年分析!J$49,"▲","-")),2),NA())</f>
        <v>-4.8600000000000003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1.62</v>
      </c>
    </row>
    <row r="35" spans="1:16" x14ac:dyDescent="0.2">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10.210000000000001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23.03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622</v>
      </c>
      <c r="E42" s="176"/>
      <c r="F42" s="176"/>
      <c r="G42" s="176">
        <f>'実質公債費比率（分子）の構造'!L$52</f>
        <v>612</v>
      </c>
      <c r="H42" s="176"/>
      <c r="I42" s="176"/>
      <c r="J42" s="176">
        <f>'実質公債費比率（分子）の構造'!M$52</f>
        <v>788</v>
      </c>
      <c r="K42" s="176"/>
      <c r="L42" s="176"/>
      <c r="M42" s="176">
        <f>'実質公債費比率（分子）の構造'!N$52</f>
        <v>841</v>
      </c>
      <c r="N42" s="176"/>
      <c r="O42" s="176"/>
      <c r="P42" s="176">
        <f>'実質公債費比率（分子）の構造'!O$52</f>
        <v>896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25</v>
      </c>
      <c r="C45" s="176"/>
      <c r="D45" s="176"/>
      <c r="E45" s="176">
        <f>'実質公債費比率（分子）の構造'!L$49</f>
        <v>25</v>
      </c>
      <c r="F45" s="176"/>
      <c r="G45" s="176"/>
      <c r="H45" s="176">
        <f>'実質公債費比率（分子）の構造'!M$49</f>
        <v>25</v>
      </c>
      <c r="I45" s="176"/>
      <c r="J45" s="176"/>
      <c r="K45" s="176">
        <f>'実質公債費比率（分子）の構造'!N$49</f>
        <v>27</v>
      </c>
      <c r="L45" s="176"/>
      <c r="M45" s="176"/>
      <c r="N45" s="176">
        <f>'実質公債費比率（分子）の構造'!O$49</f>
        <v>29</v>
      </c>
      <c r="O45" s="176"/>
      <c r="P45" s="176"/>
    </row>
    <row r="46" spans="1:16" x14ac:dyDescent="0.2">
      <c r="A46" s="176" t="s">
        <v>69</v>
      </c>
      <c r="B46" s="176">
        <f>'実質公債費比率（分子）の構造'!K$48</f>
        <v>1</v>
      </c>
      <c r="C46" s="176"/>
      <c r="D46" s="176"/>
      <c r="E46" s="176">
        <f>'実質公債費比率（分子）の構造'!L$48</f>
        <v>1</v>
      </c>
      <c r="F46" s="176"/>
      <c r="G46" s="176"/>
      <c r="H46" s="176">
        <f>'実質公債費比率（分子）の構造'!M$48</f>
        <v>1</v>
      </c>
      <c r="I46" s="176"/>
      <c r="J46" s="176"/>
      <c r="K46" s="176">
        <f>'実質公債費比率（分子）の構造'!N$48</f>
        <v>1</v>
      </c>
      <c r="L46" s="176"/>
      <c r="M46" s="176"/>
      <c r="N46" s="176">
        <f>'実質公債費比率（分子）の構造'!O$48</f>
        <v>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772</v>
      </c>
      <c r="C49" s="176"/>
      <c r="D49" s="176"/>
      <c r="E49" s="176">
        <f>'実質公債費比率（分子）の構造'!L$45</f>
        <v>768</v>
      </c>
      <c r="F49" s="176"/>
      <c r="G49" s="176"/>
      <c r="H49" s="176">
        <f>'実質公債費比率（分子）の構造'!M$45</f>
        <v>952</v>
      </c>
      <c r="I49" s="176"/>
      <c r="J49" s="176"/>
      <c r="K49" s="176">
        <f>'実質公債費比率（分子）の構造'!N$45</f>
        <v>1020</v>
      </c>
      <c r="L49" s="176"/>
      <c r="M49" s="176"/>
      <c r="N49" s="176">
        <f>'実質公債費比率（分子）の構造'!O$45</f>
        <v>1115</v>
      </c>
      <c r="O49" s="176"/>
      <c r="P49" s="176"/>
    </row>
    <row r="50" spans="1:16" x14ac:dyDescent="0.2">
      <c r="A50" s="176" t="s">
        <v>73</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182</v>
      </c>
      <c r="G50" s="176" t="e">
        <f>NA()</f>
        <v>#N/A</v>
      </c>
      <c r="H50" s="176" t="e">
        <f>NA()</f>
        <v>#N/A</v>
      </c>
      <c r="I50" s="176">
        <f>IF(ISNUMBER('実質公債費比率（分子）の構造'!M$53),'実質公債費比率（分子）の構造'!M$53,NA())</f>
        <v>190</v>
      </c>
      <c r="J50" s="176" t="e">
        <f>NA()</f>
        <v>#N/A</v>
      </c>
      <c r="K50" s="176" t="e">
        <f>NA()</f>
        <v>#N/A</v>
      </c>
      <c r="L50" s="176">
        <f>IF(ISNUMBER('実質公債費比率（分子）の構造'!N$53),'実質公債費比率（分子）の構造'!N$53,NA())</f>
        <v>207</v>
      </c>
      <c r="M50" s="176" t="e">
        <f>NA()</f>
        <v>#N/A</v>
      </c>
      <c r="N50" s="176" t="e">
        <f>NA()</f>
        <v>#N/A</v>
      </c>
      <c r="O50" s="176">
        <f>IF(ISNUMBER('実質公債費比率（分子）の構造'!O$53),'実質公債費比率（分子）の構造'!O$53,NA())</f>
        <v>249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7904</v>
      </c>
      <c r="E56" s="175"/>
      <c r="F56" s="175"/>
      <c r="G56" s="175">
        <f>'将来負担比率（分子）の構造'!J$52</f>
        <v>8320</v>
      </c>
      <c r="H56" s="175"/>
      <c r="I56" s="175"/>
      <c r="J56" s="175">
        <f>'将来負担比率（分子）の構造'!K$52</f>
        <v>8207</v>
      </c>
      <c r="K56" s="175"/>
      <c r="L56" s="175"/>
      <c r="M56" s="175">
        <f>'将来負担比率（分子）の構造'!L$52</f>
        <v>8118</v>
      </c>
      <c r="N56" s="175"/>
      <c r="O56" s="175"/>
      <c r="P56" s="175">
        <f>'将来負担比率（分子）の構造'!M$52</f>
        <v>7612</v>
      </c>
    </row>
    <row r="57" spans="1:16" x14ac:dyDescent="0.2">
      <c r="A57" s="175" t="s">
        <v>44</v>
      </c>
      <c r="B57" s="175"/>
      <c r="C57" s="175"/>
      <c r="D57" s="175" t="str">
        <f>'将来負担比率（分子）の構造'!I$51</f>
        <v>-</v>
      </c>
      <c r="E57" s="175"/>
      <c r="F57" s="175"/>
      <c r="G57" s="175">
        <f>'将来負担比率（分子）の構造'!J$51</f>
        <v>3</v>
      </c>
      <c r="H57" s="175"/>
      <c r="I57" s="175"/>
      <c r="J57" s="175">
        <f>'将来負担比率（分子）の構造'!K$51</f>
        <v>3</v>
      </c>
      <c r="K57" s="175"/>
      <c r="L57" s="175"/>
      <c r="M57" s="175">
        <f>'将来負担比率（分子）の構造'!L$51</f>
        <v>2</v>
      </c>
      <c r="N57" s="175"/>
      <c r="O57" s="175"/>
      <c r="P57" s="175">
        <f>'将来負担比率（分子）の構造'!M$51</f>
        <v>325</v>
      </c>
    </row>
    <row r="58" spans="1:16" x14ac:dyDescent="0.2">
      <c r="A58" s="175" t="s">
        <v>43</v>
      </c>
      <c r="B58" s="175"/>
      <c r="C58" s="175"/>
      <c r="D58" s="175">
        <f>'将来負担比率（分子）の構造'!I$50</f>
        <v>1681</v>
      </c>
      <c r="E58" s="175"/>
      <c r="F58" s="175"/>
      <c r="G58" s="175">
        <f>'将来負担比率（分子）の構造'!J$50</f>
        <v>2283</v>
      </c>
      <c r="H58" s="175"/>
      <c r="I58" s="175"/>
      <c r="J58" s="175">
        <f>'将来負担比率（分子）の構造'!K$50</f>
        <v>2465</v>
      </c>
      <c r="K58" s="175"/>
      <c r="L58" s="175"/>
      <c r="M58" s="175">
        <f>'将来負担比率（分子）の構造'!L$50</f>
        <v>3072</v>
      </c>
      <c r="N58" s="175"/>
      <c r="O58" s="175"/>
      <c r="P58" s="175">
        <f>'将来負担比率（分子）の構造'!M$50</f>
        <v>3983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867</v>
      </c>
      <c r="C62" s="175"/>
      <c r="D62" s="175"/>
      <c r="E62" s="175">
        <f>'将来負担比率（分子）の構造'!J$45</f>
        <v>832</v>
      </c>
      <c r="F62" s="175"/>
      <c r="G62" s="175"/>
      <c r="H62" s="175">
        <f>'将来負担比率（分子）の構造'!K$45</f>
        <v>810</v>
      </c>
      <c r="I62" s="175"/>
      <c r="J62" s="175"/>
      <c r="K62" s="175">
        <f>'将来負担比率（分子）の構造'!L$45</f>
        <v>696</v>
      </c>
      <c r="L62" s="175"/>
      <c r="M62" s="175"/>
      <c r="N62" s="175">
        <f>'将来負担比率（分子）の構造'!M$45</f>
        <v>663</v>
      </c>
      <c r="O62" s="175"/>
      <c r="P62" s="175"/>
    </row>
    <row r="63" spans="1:16" x14ac:dyDescent="0.2">
      <c r="A63" s="175" t="s">
        <v>36</v>
      </c>
      <c r="B63" s="175">
        <f>'将来負担比率（分子）の構造'!I$44</f>
        <v>165</v>
      </c>
      <c r="C63" s="175"/>
      <c r="D63" s="175"/>
      <c r="E63" s="175">
        <f>'将来負担比率（分子）の構造'!J$44</f>
        <v>144</v>
      </c>
      <c r="F63" s="175"/>
      <c r="G63" s="175"/>
      <c r="H63" s="175">
        <f>'将来負担比率（分子）の構造'!K$44</f>
        <v>171</v>
      </c>
      <c r="I63" s="175"/>
      <c r="J63" s="175"/>
      <c r="K63" s="175">
        <f>'将来負担比率（分子）の構造'!L$44</f>
        <v>129</v>
      </c>
      <c r="L63" s="175"/>
      <c r="M63" s="175"/>
      <c r="N63" s="175">
        <f>'将来負担比率（分子）の構造'!M$44</f>
        <v>112</v>
      </c>
      <c r="O63" s="175"/>
      <c r="P63" s="175"/>
    </row>
    <row r="64" spans="1:16" x14ac:dyDescent="0.2">
      <c r="A64" s="175" t="s">
        <v>35</v>
      </c>
      <c r="B64" s="175">
        <f>'将来負担比率（分子）の構造'!I$43</f>
        <v>13</v>
      </c>
      <c r="C64" s="175"/>
      <c r="D64" s="175"/>
      <c r="E64" s="175">
        <f>'将来負担比率（分子）の構造'!J$43</f>
        <v>16</v>
      </c>
      <c r="F64" s="175"/>
      <c r="G64" s="175"/>
      <c r="H64" s="175">
        <f>'将来負担比率（分子）の構造'!K$43</f>
        <v>20</v>
      </c>
      <c r="I64" s="175"/>
      <c r="J64" s="175"/>
      <c r="K64" s="175">
        <f>'将来負担比率（分子）の構造'!L$43</f>
        <v>17</v>
      </c>
      <c r="L64" s="175"/>
      <c r="M64" s="175"/>
      <c r="N64" s="175">
        <f>'将来負担比率（分子）の構造'!M$43</f>
        <v>15</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10205</v>
      </c>
      <c r="C66" s="175"/>
      <c r="D66" s="175"/>
      <c r="E66" s="175">
        <f>'将来負担比率（分子）の構造'!J$41</f>
        <v>11177</v>
      </c>
      <c r="F66" s="175"/>
      <c r="G66" s="175"/>
      <c r="H66" s="175">
        <f>'将来負担比率（分子）の構造'!K$41</f>
        <v>11288</v>
      </c>
      <c r="I66" s="175"/>
      <c r="J66" s="175"/>
      <c r="K66" s="175">
        <f>'将来負担比率（分子）の構造'!L$41</f>
        <v>11413</v>
      </c>
      <c r="L66" s="175"/>
      <c r="M66" s="175"/>
      <c r="N66" s="175">
        <f>'将来負担比率（分子）の構造'!M$41</f>
        <v>10893</v>
      </c>
      <c r="O66" s="175"/>
      <c r="P66" s="175"/>
    </row>
    <row r="67" spans="1:16" x14ac:dyDescent="0.2">
      <c r="A67" s="175" t="s">
        <v>77</v>
      </c>
      <c r="B67" s="175" t="e">
        <f>NA()</f>
        <v>#N/A</v>
      </c>
      <c r="C67" s="175">
        <f>IF(ISNUMBER('将来負担比率（分子）の構造'!I$53), IF('将来負担比率（分子）の構造'!I$53 &lt; 0, 0, '将来負担比率（分子）の構造'!I$53), NA())</f>
        <v>1664</v>
      </c>
      <c r="D67" s="175" t="e">
        <f>NA()</f>
        <v>#N/A</v>
      </c>
      <c r="E67" s="175" t="e">
        <f>NA()</f>
        <v>#N/A</v>
      </c>
      <c r="F67" s="175">
        <f>IF(ISNUMBER('将来負担比率（分子）の構造'!J$53), IF('将来負担比率（分子）の構造'!J$53 &lt; 0, 0, '将来負担比率（分子）の構造'!J$53), NA())</f>
        <v>1564</v>
      </c>
      <c r="G67" s="175" t="e">
        <f>NA()</f>
        <v>#N/A</v>
      </c>
      <c r="H67" s="175" t="e">
        <f>NA()</f>
        <v>#N/A</v>
      </c>
      <c r="I67" s="175">
        <f>IF(ISNUMBER('将来負担比率（分子）の構造'!K$53), IF('将来負担比率（分子）の構造'!K$53 &lt; 0, 0, '将来負担比率（分子）の構造'!K$53), NA())</f>
        <v>1614</v>
      </c>
      <c r="J67" s="175" t="e">
        <f>NA()</f>
        <v>#N/A</v>
      </c>
      <c r="K67" s="175" t="e">
        <f>NA()</f>
        <v>#N/A</v>
      </c>
      <c r="L67" s="175">
        <f>IF(ISNUMBER('将来負担比率（分子）の構造'!L$53), IF('将来負担比率（分子）の構造'!L$53 &lt; 0, 0, '将来負担比率（分子）の構造'!L$53), NA())</f>
        <v>1062</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1301</v>
      </c>
      <c r="C72" s="179">
        <f>基金残高に係る経年分析!G55</f>
        <v>1467</v>
      </c>
      <c r="D72" s="179">
        <f>基金残高に係る経年分析!H55</f>
        <v>1591</v>
      </c>
    </row>
    <row r="73" spans="1:16" x14ac:dyDescent="0.2">
      <c r="A73" s="178" t="s">
        <v>80</v>
      </c>
      <c r="B73" s="179">
        <f>基金残高に係る経年分析!F56</f>
        <v>161</v>
      </c>
      <c r="C73" s="179">
        <f>基金残高に係る経年分析!G56</f>
        <v>152</v>
      </c>
      <c r="D73" s="179">
        <f>基金残高に係る経年分析!H56</f>
        <v>448</v>
      </c>
    </row>
    <row r="74" spans="1:16" x14ac:dyDescent="0.2">
      <c r="A74" s="178" t="s">
        <v>81</v>
      </c>
      <c r="B74" s="179">
        <f>基金残高に係る経年分析!F57</f>
        <v>831</v>
      </c>
      <c r="C74" s="179">
        <f>基金残高に係る経年分析!G57</f>
        <v>1305</v>
      </c>
      <c r="D74" s="179">
        <f>基金残高に係る経年分析!H57</f>
        <v>1770</v>
      </c>
    </row>
  </sheetData>
  <sheetProtection algorithmName="SHA-512" hashValue="oaQF3W2mpABuA4Ev1xYMSMukG/R1R33Xfrh+b9X3l2DK4gp8oohJe9MqS5JWQCBSZbzuEv36CRFDS8VBbTpFKQ==" saltValue="0qBhGybOTSnNUR+RSMyc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1051882</v>
      </c>
      <c r="S5" s="613"/>
      <c r="T5" s="613"/>
      <c r="U5" s="613"/>
      <c r="V5" s="613"/>
      <c r="W5" s="613"/>
      <c r="X5" s="613"/>
      <c r="Y5" s="614"/>
      <c r="Z5" s="615">
        <v>10.8</v>
      </c>
      <c r="AA5" s="615"/>
      <c r="AB5" s="615"/>
      <c r="AC5" s="615"/>
      <c r="AD5" s="616">
        <v>1051882</v>
      </c>
      <c r="AE5" s="616"/>
      <c r="AF5" s="616"/>
      <c r="AG5" s="616"/>
      <c r="AH5" s="616"/>
      <c r="AI5" s="616"/>
      <c r="AJ5" s="616"/>
      <c r="AK5" s="616"/>
      <c r="AL5" s="617">
        <v>25.5</v>
      </c>
      <c r="AM5" s="618"/>
      <c r="AN5" s="618"/>
      <c r="AO5" s="619"/>
      <c r="AP5" s="609" t="s">
        <v>230</v>
      </c>
      <c r="AQ5" s="610"/>
      <c r="AR5" s="610"/>
      <c r="AS5" s="610"/>
      <c r="AT5" s="610"/>
      <c r="AU5" s="610"/>
      <c r="AV5" s="610"/>
      <c r="AW5" s="610"/>
      <c r="AX5" s="610"/>
      <c r="AY5" s="610"/>
      <c r="AZ5" s="610"/>
      <c r="BA5" s="610"/>
      <c r="BB5" s="610"/>
      <c r="BC5" s="610"/>
      <c r="BD5" s="610"/>
      <c r="BE5" s="610"/>
      <c r="BF5" s="611"/>
      <c r="BG5" s="623">
        <v>1051882</v>
      </c>
      <c r="BH5" s="624"/>
      <c r="BI5" s="624"/>
      <c r="BJ5" s="624"/>
      <c r="BK5" s="624"/>
      <c r="BL5" s="624"/>
      <c r="BM5" s="624"/>
      <c r="BN5" s="625"/>
      <c r="BO5" s="626">
        <v>100</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70926</v>
      </c>
      <c r="S6" s="624"/>
      <c r="T6" s="624"/>
      <c r="U6" s="624"/>
      <c r="V6" s="624"/>
      <c r="W6" s="624"/>
      <c r="X6" s="624"/>
      <c r="Y6" s="625"/>
      <c r="Z6" s="626">
        <v>0.7</v>
      </c>
      <c r="AA6" s="626"/>
      <c r="AB6" s="626"/>
      <c r="AC6" s="626"/>
      <c r="AD6" s="627">
        <v>70926</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1051882</v>
      </c>
      <c r="BH6" s="624"/>
      <c r="BI6" s="624"/>
      <c r="BJ6" s="624"/>
      <c r="BK6" s="624"/>
      <c r="BL6" s="624"/>
      <c r="BM6" s="624"/>
      <c r="BN6" s="625"/>
      <c r="BO6" s="626">
        <v>100</v>
      </c>
      <c r="BP6" s="626"/>
      <c r="BQ6" s="626"/>
      <c r="BR6" s="626"/>
      <c r="BS6" s="627" t="s">
        <v>141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108582</v>
      </c>
      <c r="CS6" s="624"/>
      <c r="CT6" s="624"/>
      <c r="CU6" s="624"/>
      <c r="CV6" s="624"/>
      <c r="CW6" s="624"/>
      <c r="CX6" s="624"/>
      <c r="CY6" s="625"/>
      <c r="CZ6" s="617">
        <v>1.2</v>
      </c>
      <c r="DA6" s="618"/>
      <c r="DB6" s="618"/>
      <c r="DC6" s="634"/>
      <c r="DD6" s="632">
        <v>29700</v>
      </c>
      <c r="DE6" s="624"/>
      <c r="DF6" s="624"/>
      <c r="DG6" s="624"/>
      <c r="DH6" s="624"/>
      <c r="DI6" s="624"/>
      <c r="DJ6" s="624"/>
      <c r="DK6" s="624"/>
      <c r="DL6" s="624"/>
      <c r="DM6" s="624"/>
      <c r="DN6" s="624"/>
      <c r="DO6" s="624"/>
      <c r="DP6" s="625"/>
      <c r="DQ6" s="632">
        <v>108582</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179</v>
      </c>
      <c r="S7" s="624"/>
      <c r="T7" s="624"/>
      <c r="U7" s="624"/>
      <c r="V7" s="624"/>
      <c r="W7" s="624"/>
      <c r="X7" s="624"/>
      <c r="Y7" s="625"/>
      <c r="Z7" s="626">
        <v>0</v>
      </c>
      <c r="AA7" s="626"/>
      <c r="AB7" s="626"/>
      <c r="AC7" s="626"/>
      <c r="AD7" s="627">
        <v>179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355601</v>
      </c>
      <c r="BH7" s="624"/>
      <c r="BI7" s="624"/>
      <c r="BJ7" s="624"/>
      <c r="BK7" s="624"/>
      <c r="BL7" s="624"/>
      <c r="BM7" s="624"/>
      <c r="BN7" s="625"/>
      <c r="BO7" s="626">
        <v>33.799999999999997</v>
      </c>
      <c r="BP7" s="626"/>
      <c r="BQ7" s="626"/>
      <c r="BR7" s="626"/>
      <c r="BS7" s="627" t="s">
        <v>231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1907088</v>
      </c>
      <c r="CS7" s="624"/>
      <c r="CT7" s="624"/>
      <c r="CU7" s="624"/>
      <c r="CV7" s="624"/>
      <c r="CW7" s="624"/>
      <c r="CX7" s="624"/>
      <c r="CY7" s="625"/>
      <c r="CZ7" s="626">
        <v>21.7</v>
      </c>
      <c r="DA7" s="626"/>
      <c r="DB7" s="626"/>
      <c r="DC7" s="626"/>
      <c r="DD7" s="632">
        <v>9764</v>
      </c>
      <c r="DE7" s="624"/>
      <c r="DF7" s="624"/>
      <c r="DG7" s="624"/>
      <c r="DH7" s="624"/>
      <c r="DI7" s="624"/>
      <c r="DJ7" s="624"/>
      <c r="DK7" s="624"/>
      <c r="DL7" s="624"/>
      <c r="DM7" s="624"/>
      <c r="DN7" s="624"/>
      <c r="DO7" s="624"/>
      <c r="DP7" s="625"/>
      <c r="DQ7" s="632">
        <v>1203259</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3486</v>
      </c>
      <c r="S8" s="624"/>
      <c r="T8" s="624"/>
      <c r="U8" s="624"/>
      <c r="V8" s="624"/>
      <c r="W8" s="624"/>
      <c r="X8" s="624"/>
      <c r="Y8" s="625"/>
      <c r="Z8" s="626">
        <v>0</v>
      </c>
      <c r="AA8" s="626"/>
      <c r="AB8" s="626"/>
      <c r="AC8" s="626"/>
      <c r="AD8" s="627">
        <v>3486</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15986</v>
      </c>
      <c r="BH8" s="624"/>
      <c r="BI8" s="624"/>
      <c r="BJ8" s="624"/>
      <c r="BK8" s="624"/>
      <c r="BL8" s="624"/>
      <c r="BM8" s="624"/>
      <c r="BN8" s="625"/>
      <c r="BO8" s="626">
        <v>1.5</v>
      </c>
      <c r="BP8" s="626"/>
      <c r="BQ8" s="626"/>
      <c r="BR8" s="626"/>
      <c r="BS8" s="627" t="s">
        <v>231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2153777</v>
      </c>
      <c r="CS8" s="624"/>
      <c r="CT8" s="624"/>
      <c r="CU8" s="624"/>
      <c r="CV8" s="624"/>
      <c r="CW8" s="624"/>
      <c r="CX8" s="624"/>
      <c r="CY8" s="625"/>
      <c r="CZ8" s="626">
        <v>24.5</v>
      </c>
      <c r="DA8" s="626"/>
      <c r="DB8" s="626"/>
      <c r="DC8" s="626"/>
      <c r="DD8" s="632">
        <v>6765</v>
      </c>
      <c r="DE8" s="624"/>
      <c r="DF8" s="624"/>
      <c r="DG8" s="624"/>
      <c r="DH8" s="624"/>
      <c r="DI8" s="624"/>
      <c r="DJ8" s="624"/>
      <c r="DK8" s="624"/>
      <c r="DL8" s="624"/>
      <c r="DM8" s="624"/>
      <c r="DN8" s="624"/>
      <c r="DO8" s="624"/>
      <c r="DP8" s="625"/>
      <c r="DQ8" s="632">
        <v>996220</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2417</v>
      </c>
      <c r="S9" s="624"/>
      <c r="T9" s="624"/>
      <c r="U9" s="624"/>
      <c r="V9" s="624"/>
      <c r="W9" s="624"/>
      <c r="X9" s="624"/>
      <c r="Y9" s="625"/>
      <c r="Z9" s="626">
        <v>0</v>
      </c>
      <c r="AA9" s="626"/>
      <c r="AB9" s="626"/>
      <c r="AC9" s="626"/>
      <c r="AD9" s="627">
        <v>2417</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295880</v>
      </c>
      <c r="BH9" s="624"/>
      <c r="BI9" s="624"/>
      <c r="BJ9" s="624"/>
      <c r="BK9" s="624"/>
      <c r="BL9" s="624"/>
      <c r="BM9" s="624"/>
      <c r="BN9" s="625"/>
      <c r="BO9" s="626">
        <v>28.1</v>
      </c>
      <c r="BP9" s="626"/>
      <c r="BQ9" s="626"/>
      <c r="BR9" s="626"/>
      <c r="BS9" s="627" t="s">
        <v>231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467493</v>
      </c>
      <c r="CS9" s="624"/>
      <c r="CT9" s="624"/>
      <c r="CU9" s="624"/>
      <c r="CV9" s="624"/>
      <c r="CW9" s="624"/>
      <c r="CX9" s="624"/>
      <c r="CY9" s="625"/>
      <c r="CZ9" s="626">
        <v>5.3</v>
      </c>
      <c r="DA9" s="626"/>
      <c r="DB9" s="626"/>
      <c r="DC9" s="626"/>
      <c r="DD9" s="632">
        <v>32380</v>
      </c>
      <c r="DE9" s="624"/>
      <c r="DF9" s="624"/>
      <c r="DG9" s="624"/>
      <c r="DH9" s="624"/>
      <c r="DI9" s="624"/>
      <c r="DJ9" s="624"/>
      <c r="DK9" s="624"/>
      <c r="DL9" s="624"/>
      <c r="DM9" s="624"/>
      <c r="DN9" s="624"/>
      <c r="DO9" s="624"/>
      <c r="DP9" s="625"/>
      <c r="DQ9" s="632">
        <v>339875</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231</v>
      </c>
      <c r="S10" s="624"/>
      <c r="T10" s="624"/>
      <c r="U10" s="624"/>
      <c r="V10" s="624"/>
      <c r="W10" s="624"/>
      <c r="X10" s="624"/>
      <c r="Y10" s="625"/>
      <c r="Z10" s="626" t="s">
        <v>231</v>
      </c>
      <c r="AA10" s="626"/>
      <c r="AB10" s="626"/>
      <c r="AC10" s="626"/>
      <c r="AD10" s="627" t="s">
        <v>231</v>
      </c>
      <c r="AE10" s="627"/>
      <c r="AF10" s="627"/>
      <c r="AG10" s="627"/>
      <c r="AH10" s="627"/>
      <c r="AI10" s="627"/>
      <c r="AJ10" s="627"/>
      <c r="AK10" s="627"/>
      <c r="AL10" s="628" t="s">
        <v>231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24587</v>
      </c>
      <c r="BH10" s="624"/>
      <c r="BI10" s="624"/>
      <c r="BJ10" s="624"/>
      <c r="BK10" s="624"/>
      <c r="BL10" s="624"/>
      <c r="BM10" s="624"/>
      <c r="BN10" s="625"/>
      <c r="BO10" s="626">
        <v>2.2999999999999998</v>
      </c>
      <c r="BP10" s="626"/>
      <c r="BQ10" s="626"/>
      <c r="BR10" s="626"/>
      <c r="BS10" s="627" t="s">
        <v>231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t="s">
        <v>132</v>
      </c>
      <c r="CS10" s="624"/>
      <c r="CT10" s="624"/>
      <c r="CU10" s="624"/>
      <c r="CV10" s="624"/>
      <c r="CW10" s="624"/>
      <c r="CX10" s="624"/>
      <c r="CY10" s="625"/>
      <c r="CZ10" s="626" t="s">
        <v>231</v>
      </c>
      <c r="DA10" s="626"/>
      <c r="DB10" s="626"/>
      <c r="DC10" s="626"/>
      <c r="DD10" s="632" t="s">
        <v>231</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251257</v>
      </c>
      <c r="S11" s="624"/>
      <c r="T11" s="624"/>
      <c r="U11" s="624"/>
      <c r="V11" s="624"/>
      <c r="W11" s="624"/>
      <c r="X11" s="624"/>
      <c r="Y11" s="625"/>
      <c r="Z11" s="628">
        <v>2.6</v>
      </c>
      <c r="AA11" s="629"/>
      <c r="AB11" s="629"/>
      <c r="AC11" s="635"/>
      <c r="AD11" s="632">
        <v>251257</v>
      </c>
      <c r="AE11" s="624"/>
      <c r="AF11" s="624"/>
      <c r="AG11" s="624"/>
      <c r="AH11" s="624"/>
      <c r="AI11" s="624"/>
      <c r="AJ11" s="624"/>
      <c r="AK11" s="625"/>
      <c r="AL11" s="628">
        <v>6.1</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19148</v>
      </c>
      <c r="BH11" s="624"/>
      <c r="BI11" s="624"/>
      <c r="BJ11" s="624"/>
      <c r="BK11" s="624"/>
      <c r="BL11" s="624"/>
      <c r="BM11" s="624"/>
      <c r="BN11" s="625"/>
      <c r="BO11" s="626">
        <v>1.8</v>
      </c>
      <c r="BP11" s="626"/>
      <c r="BQ11" s="626"/>
      <c r="BR11" s="626"/>
      <c r="BS11" s="627" t="s">
        <v>132</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288474</v>
      </c>
      <c r="CS11" s="624"/>
      <c r="CT11" s="624"/>
      <c r="CU11" s="624"/>
      <c r="CV11" s="624"/>
      <c r="CW11" s="624"/>
      <c r="CX11" s="624"/>
      <c r="CY11" s="625"/>
      <c r="CZ11" s="626">
        <v>3.3</v>
      </c>
      <c r="DA11" s="626"/>
      <c r="DB11" s="626"/>
      <c r="DC11" s="626"/>
      <c r="DD11" s="632">
        <v>155334</v>
      </c>
      <c r="DE11" s="624"/>
      <c r="DF11" s="624"/>
      <c r="DG11" s="624"/>
      <c r="DH11" s="624"/>
      <c r="DI11" s="624"/>
      <c r="DJ11" s="624"/>
      <c r="DK11" s="624"/>
      <c r="DL11" s="624"/>
      <c r="DM11" s="624"/>
      <c r="DN11" s="624"/>
      <c r="DO11" s="624"/>
      <c r="DP11" s="625"/>
      <c r="DQ11" s="632">
        <v>133662</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12209</v>
      </c>
      <c r="S12" s="624"/>
      <c r="T12" s="624"/>
      <c r="U12" s="624"/>
      <c r="V12" s="624"/>
      <c r="W12" s="624"/>
      <c r="X12" s="624"/>
      <c r="Y12" s="625"/>
      <c r="Z12" s="626">
        <v>0.1</v>
      </c>
      <c r="AA12" s="626"/>
      <c r="AB12" s="626"/>
      <c r="AC12" s="626"/>
      <c r="AD12" s="627">
        <v>12209</v>
      </c>
      <c r="AE12" s="627"/>
      <c r="AF12" s="627"/>
      <c r="AG12" s="627"/>
      <c r="AH12" s="627"/>
      <c r="AI12" s="627"/>
      <c r="AJ12" s="627"/>
      <c r="AK12" s="627"/>
      <c r="AL12" s="628">
        <v>0.3</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550758</v>
      </c>
      <c r="BH12" s="624"/>
      <c r="BI12" s="624"/>
      <c r="BJ12" s="624"/>
      <c r="BK12" s="624"/>
      <c r="BL12" s="624"/>
      <c r="BM12" s="624"/>
      <c r="BN12" s="625"/>
      <c r="BO12" s="626">
        <v>52.4</v>
      </c>
      <c r="BP12" s="626"/>
      <c r="BQ12" s="626"/>
      <c r="BR12" s="626"/>
      <c r="BS12" s="627" t="s">
        <v>231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940520</v>
      </c>
      <c r="CS12" s="624"/>
      <c r="CT12" s="624"/>
      <c r="CU12" s="624"/>
      <c r="CV12" s="624"/>
      <c r="CW12" s="624"/>
      <c r="CX12" s="624"/>
      <c r="CY12" s="625"/>
      <c r="CZ12" s="626">
        <v>10.7</v>
      </c>
      <c r="DA12" s="626"/>
      <c r="DB12" s="626"/>
      <c r="DC12" s="626"/>
      <c r="DD12" s="632">
        <v>1778</v>
      </c>
      <c r="DE12" s="624"/>
      <c r="DF12" s="624"/>
      <c r="DG12" s="624"/>
      <c r="DH12" s="624"/>
      <c r="DI12" s="624"/>
      <c r="DJ12" s="624"/>
      <c r="DK12" s="624"/>
      <c r="DL12" s="624"/>
      <c r="DM12" s="624"/>
      <c r="DN12" s="624"/>
      <c r="DO12" s="624"/>
      <c r="DP12" s="625"/>
      <c r="DQ12" s="632">
        <v>123321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231</v>
      </c>
      <c r="S13" s="624"/>
      <c r="T13" s="624"/>
      <c r="U13" s="624"/>
      <c r="V13" s="624"/>
      <c r="W13" s="624"/>
      <c r="X13" s="624"/>
      <c r="Y13" s="625"/>
      <c r="Z13" s="626" t="s">
        <v>231</v>
      </c>
      <c r="AA13" s="626"/>
      <c r="AB13" s="626"/>
      <c r="AC13" s="626"/>
      <c r="AD13" s="627" t="s">
        <v>231</v>
      </c>
      <c r="AE13" s="627"/>
      <c r="AF13" s="627"/>
      <c r="AG13" s="627"/>
      <c r="AH13" s="627"/>
      <c r="AI13" s="627"/>
      <c r="AJ13" s="627"/>
      <c r="AK13" s="627"/>
      <c r="AL13" s="628" t="s">
        <v>231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550750</v>
      </c>
      <c r="BH13" s="624"/>
      <c r="BI13" s="624"/>
      <c r="BJ13" s="624"/>
      <c r="BK13" s="624"/>
      <c r="BL13" s="624"/>
      <c r="BM13" s="624"/>
      <c r="BN13" s="625"/>
      <c r="BO13" s="626">
        <v>52.4</v>
      </c>
      <c r="BP13" s="626"/>
      <c r="BQ13" s="626"/>
      <c r="BR13" s="626"/>
      <c r="BS13" s="627" t="s">
        <v>231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863591</v>
      </c>
      <c r="CS13" s="624"/>
      <c r="CT13" s="624"/>
      <c r="CU13" s="624"/>
      <c r="CV13" s="624"/>
      <c r="CW13" s="624"/>
      <c r="CX13" s="624"/>
      <c r="CY13" s="625"/>
      <c r="CZ13" s="626">
        <v>9.8000000000000007</v>
      </c>
      <c r="DA13" s="626"/>
      <c r="DB13" s="626"/>
      <c r="DC13" s="626"/>
      <c r="DD13" s="632">
        <v>774679</v>
      </c>
      <c r="DE13" s="624"/>
      <c r="DF13" s="624"/>
      <c r="DG13" s="624"/>
      <c r="DH13" s="624"/>
      <c r="DI13" s="624"/>
      <c r="DJ13" s="624"/>
      <c r="DK13" s="624"/>
      <c r="DL13" s="624"/>
      <c r="DM13" s="624"/>
      <c r="DN13" s="624"/>
      <c r="DO13" s="624"/>
      <c r="DP13" s="625"/>
      <c r="DQ13" s="632">
        <v>136408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t="s">
        <v>231</v>
      </c>
      <c r="S14" s="624"/>
      <c r="T14" s="624"/>
      <c r="U14" s="624"/>
      <c r="V14" s="624"/>
      <c r="W14" s="624"/>
      <c r="X14" s="624"/>
      <c r="Y14" s="625"/>
      <c r="Z14" s="626" t="s">
        <v>231</v>
      </c>
      <c r="AA14" s="626"/>
      <c r="AB14" s="626"/>
      <c r="AC14" s="626"/>
      <c r="AD14" s="627" t="s">
        <v>231</v>
      </c>
      <c r="AE14" s="627"/>
      <c r="AF14" s="627"/>
      <c r="AG14" s="627"/>
      <c r="AH14" s="627"/>
      <c r="AI14" s="627"/>
      <c r="AJ14" s="627"/>
      <c r="AK14" s="627"/>
      <c r="AL14" s="628" t="s">
        <v>231</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53731</v>
      </c>
      <c r="BH14" s="624"/>
      <c r="BI14" s="624"/>
      <c r="BJ14" s="624"/>
      <c r="BK14" s="624"/>
      <c r="BL14" s="624"/>
      <c r="BM14" s="624"/>
      <c r="BN14" s="625"/>
      <c r="BO14" s="626">
        <v>5.0999999999999996</v>
      </c>
      <c r="BP14" s="626"/>
      <c r="BQ14" s="626"/>
      <c r="BR14" s="626"/>
      <c r="BS14" s="627" t="s">
        <v>231</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331419</v>
      </c>
      <c r="CS14" s="624"/>
      <c r="CT14" s="624"/>
      <c r="CU14" s="624"/>
      <c r="CV14" s="624"/>
      <c r="CW14" s="624"/>
      <c r="CX14" s="624"/>
      <c r="CY14" s="625"/>
      <c r="CZ14" s="626">
        <v>3.8</v>
      </c>
      <c r="DA14" s="626"/>
      <c r="DB14" s="626"/>
      <c r="DC14" s="626"/>
      <c r="DD14" s="632">
        <v>97656</v>
      </c>
      <c r="DE14" s="624"/>
      <c r="DF14" s="624"/>
      <c r="DG14" s="624"/>
      <c r="DH14" s="624"/>
      <c r="DI14" s="624"/>
      <c r="DJ14" s="624"/>
      <c r="DK14" s="624"/>
      <c r="DL14" s="624"/>
      <c r="DM14" s="624"/>
      <c r="DN14" s="624"/>
      <c r="DO14" s="624"/>
      <c r="DP14" s="625"/>
      <c r="DQ14" s="632">
        <v>247957</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231</v>
      </c>
      <c r="AA15" s="626"/>
      <c r="AB15" s="626"/>
      <c r="AC15" s="626"/>
      <c r="AD15" s="627" t="s">
        <v>132</v>
      </c>
      <c r="AE15" s="627"/>
      <c r="AF15" s="627"/>
      <c r="AG15" s="627"/>
      <c r="AH15" s="627"/>
      <c r="AI15" s="627"/>
      <c r="AJ15" s="627"/>
      <c r="AK15" s="627"/>
      <c r="AL15" s="628" t="s">
        <v>132</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91792</v>
      </c>
      <c r="BH15" s="624"/>
      <c r="BI15" s="624"/>
      <c r="BJ15" s="624"/>
      <c r="BK15" s="624"/>
      <c r="BL15" s="624"/>
      <c r="BM15" s="624"/>
      <c r="BN15" s="625"/>
      <c r="BO15" s="626">
        <v>8.6999999999999993</v>
      </c>
      <c r="BP15" s="626"/>
      <c r="BQ15" s="626"/>
      <c r="BR15" s="626"/>
      <c r="BS15" s="627" t="s">
        <v>231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529390</v>
      </c>
      <c r="CS15" s="624"/>
      <c r="CT15" s="624"/>
      <c r="CU15" s="624"/>
      <c r="CV15" s="624"/>
      <c r="CW15" s="624"/>
      <c r="CX15" s="624"/>
      <c r="CY15" s="625"/>
      <c r="CZ15" s="626">
        <v>6</v>
      </c>
      <c r="DA15" s="626"/>
      <c r="DB15" s="626"/>
      <c r="DC15" s="626"/>
      <c r="DD15" s="632">
        <v>114006</v>
      </c>
      <c r="DE15" s="624"/>
      <c r="DF15" s="624"/>
      <c r="DG15" s="624"/>
      <c r="DH15" s="624"/>
      <c r="DI15" s="624"/>
      <c r="DJ15" s="624"/>
      <c r="DK15" s="624"/>
      <c r="DL15" s="624"/>
      <c r="DM15" s="624"/>
      <c r="DN15" s="624"/>
      <c r="DO15" s="624"/>
      <c r="DP15" s="625"/>
      <c r="DQ15" s="632">
        <v>404567</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5152</v>
      </c>
      <c r="S16" s="624"/>
      <c r="T16" s="624"/>
      <c r="U16" s="624"/>
      <c r="V16" s="624"/>
      <c r="W16" s="624"/>
      <c r="X16" s="624"/>
      <c r="Y16" s="625"/>
      <c r="Z16" s="626">
        <v>0.1</v>
      </c>
      <c r="AA16" s="626"/>
      <c r="AB16" s="626"/>
      <c r="AC16" s="626"/>
      <c r="AD16" s="627">
        <v>5152</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231</v>
      </c>
      <c r="BH16" s="624"/>
      <c r="BI16" s="624"/>
      <c r="BJ16" s="624"/>
      <c r="BK16" s="624"/>
      <c r="BL16" s="624"/>
      <c r="BM16" s="624"/>
      <c r="BN16" s="625"/>
      <c r="BO16" s="626" t="s">
        <v>231</v>
      </c>
      <c r="BP16" s="626"/>
      <c r="BQ16" s="626"/>
      <c r="BR16" s="626"/>
      <c r="BS16" s="627" t="s">
        <v>141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92831</v>
      </c>
      <c r="CS16" s="624"/>
      <c r="CT16" s="624"/>
      <c r="CU16" s="624"/>
      <c r="CV16" s="624"/>
      <c r="CW16" s="624"/>
      <c r="CX16" s="624"/>
      <c r="CY16" s="625"/>
      <c r="CZ16" s="626">
        <v>1.1000000000000001</v>
      </c>
      <c r="DA16" s="626"/>
      <c r="DB16" s="626"/>
      <c r="DC16" s="626"/>
      <c r="DD16" s="632" t="s">
        <v>231</v>
      </c>
      <c r="DE16" s="624"/>
      <c r="DF16" s="624"/>
      <c r="DG16" s="624"/>
      <c r="DH16" s="624"/>
      <c r="DI16" s="624"/>
      <c r="DJ16" s="624"/>
      <c r="DK16" s="624"/>
      <c r="DL16" s="624"/>
      <c r="DM16" s="624"/>
      <c r="DN16" s="624"/>
      <c r="DO16" s="624"/>
      <c r="DP16" s="625"/>
      <c r="DQ16" s="632">
        <v>24714</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14362</v>
      </c>
      <c r="S17" s="624"/>
      <c r="T17" s="624"/>
      <c r="U17" s="624"/>
      <c r="V17" s="624"/>
      <c r="W17" s="624"/>
      <c r="X17" s="624"/>
      <c r="Y17" s="625"/>
      <c r="Z17" s="626">
        <v>0.1</v>
      </c>
      <c r="AA17" s="626"/>
      <c r="AB17" s="626"/>
      <c r="AC17" s="626"/>
      <c r="AD17" s="627">
        <v>14362</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231</v>
      </c>
      <c r="BH17" s="624"/>
      <c r="BI17" s="624"/>
      <c r="BJ17" s="624"/>
      <c r="BK17" s="624"/>
      <c r="BL17" s="624"/>
      <c r="BM17" s="624"/>
      <c r="BN17" s="625"/>
      <c r="BO17" s="626" t="s">
        <v>231</v>
      </c>
      <c r="BP17" s="626"/>
      <c r="BQ17" s="626"/>
      <c r="BR17" s="626"/>
      <c r="BS17" s="627" t="s">
        <v>132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1114689</v>
      </c>
      <c r="CS17" s="624"/>
      <c r="CT17" s="624"/>
      <c r="CU17" s="624"/>
      <c r="CV17" s="624"/>
      <c r="CW17" s="624"/>
      <c r="CX17" s="624"/>
      <c r="CY17" s="625"/>
      <c r="CZ17" s="626">
        <v>12.7</v>
      </c>
      <c r="DA17" s="626"/>
      <c r="DB17" s="626"/>
      <c r="DC17" s="626"/>
      <c r="DD17" s="632" t="s">
        <v>141</v>
      </c>
      <c r="DE17" s="624"/>
      <c r="DF17" s="624"/>
      <c r="DG17" s="624"/>
      <c r="DH17" s="624"/>
      <c r="DI17" s="624"/>
      <c r="DJ17" s="624"/>
      <c r="DK17" s="624"/>
      <c r="DL17" s="624"/>
      <c r="DM17" s="624"/>
      <c r="DN17" s="624"/>
      <c r="DO17" s="624"/>
      <c r="DP17" s="625"/>
      <c r="DQ17" s="632">
        <v>1103831</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10610</v>
      </c>
      <c r="S18" s="624"/>
      <c r="T18" s="624"/>
      <c r="U18" s="624"/>
      <c r="V18" s="624"/>
      <c r="W18" s="624"/>
      <c r="X18" s="624"/>
      <c r="Y18" s="625"/>
      <c r="Z18" s="626">
        <v>0.1</v>
      </c>
      <c r="AA18" s="626"/>
      <c r="AB18" s="626"/>
      <c r="AC18" s="626"/>
      <c r="AD18" s="627">
        <v>10610</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231</v>
      </c>
      <c r="BH18" s="624"/>
      <c r="BI18" s="624"/>
      <c r="BJ18" s="624"/>
      <c r="BK18" s="624"/>
      <c r="BL18" s="624"/>
      <c r="BM18" s="624"/>
      <c r="BN18" s="625"/>
      <c r="BO18" s="626" t="s">
        <v>141</v>
      </c>
      <c r="BP18" s="626"/>
      <c r="BQ18" s="626"/>
      <c r="BR18" s="626"/>
      <c r="BS18" s="627" t="s">
        <v>231</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231</v>
      </c>
      <c r="DA18" s="626"/>
      <c r="DB18" s="626"/>
      <c r="DC18" s="626"/>
      <c r="DD18" s="632" t="s">
        <v>132</v>
      </c>
      <c r="DE18" s="624"/>
      <c r="DF18" s="624"/>
      <c r="DG18" s="624"/>
      <c r="DH18" s="624"/>
      <c r="DI18" s="624"/>
      <c r="DJ18" s="624"/>
      <c r="DK18" s="624"/>
      <c r="DL18" s="624"/>
      <c r="DM18" s="624"/>
      <c r="DN18" s="624"/>
      <c r="DO18" s="624"/>
      <c r="DP18" s="625"/>
      <c r="DQ18" s="632" t="s">
        <v>231</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10610</v>
      </c>
      <c r="S19" s="624"/>
      <c r="T19" s="624"/>
      <c r="U19" s="624"/>
      <c r="V19" s="624"/>
      <c r="W19" s="624"/>
      <c r="X19" s="624"/>
      <c r="Y19" s="625"/>
      <c r="Z19" s="626">
        <v>0.1</v>
      </c>
      <c r="AA19" s="626"/>
      <c r="AB19" s="626"/>
      <c r="AC19" s="626"/>
      <c r="AD19" s="627">
        <v>10610</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231</v>
      </c>
      <c r="BH19" s="624"/>
      <c r="BI19" s="624"/>
      <c r="BJ19" s="624"/>
      <c r="BK19" s="624"/>
      <c r="BL19" s="624"/>
      <c r="BM19" s="624"/>
      <c r="BN19" s="625"/>
      <c r="BO19" s="626" t="s">
        <v>231</v>
      </c>
      <c r="BP19" s="626"/>
      <c r="BQ19" s="626"/>
      <c r="BR19" s="626"/>
      <c r="BS19" s="627" t="s">
        <v>132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231</v>
      </c>
      <c r="DA19" s="626"/>
      <c r="DB19" s="626"/>
      <c r="DC19" s="626"/>
      <c r="DD19" s="632" t="s">
        <v>231</v>
      </c>
      <c r="DE19" s="624"/>
      <c r="DF19" s="624"/>
      <c r="DG19" s="624"/>
      <c r="DH19" s="624"/>
      <c r="DI19" s="624"/>
      <c r="DJ19" s="624"/>
      <c r="DK19" s="624"/>
      <c r="DL19" s="624"/>
      <c r="DM19" s="624"/>
      <c r="DN19" s="624"/>
      <c r="DO19" s="624"/>
      <c r="DP19" s="625"/>
      <c r="DQ19" s="632" t="s">
        <v>231</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t="s">
        <v>231</v>
      </c>
      <c r="S20" s="624"/>
      <c r="T20" s="624"/>
      <c r="U20" s="624"/>
      <c r="V20" s="624"/>
      <c r="W20" s="624"/>
      <c r="X20" s="624"/>
      <c r="Y20" s="625"/>
      <c r="Z20" s="626" t="s">
        <v>231</v>
      </c>
      <c r="AA20" s="626"/>
      <c r="AB20" s="626"/>
      <c r="AC20" s="626"/>
      <c r="AD20" s="627" t="s">
        <v>132</v>
      </c>
      <c r="AE20" s="627"/>
      <c r="AF20" s="627"/>
      <c r="AG20" s="627"/>
      <c r="AH20" s="627"/>
      <c r="AI20" s="627"/>
      <c r="AJ20" s="627"/>
      <c r="AK20" s="627"/>
      <c r="AL20" s="628" t="s">
        <v>132</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132</v>
      </c>
      <c r="BH20" s="624"/>
      <c r="BI20" s="624"/>
      <c r="BJ20" s="624"/>
      <c r="BK20" s="624"/>
      <c r="BL20" s="624"/>
      <c r="BM20" s="624"/>
      <c r="BN20" s="625"/>
      <c r="BO20" s="626" t="s">
        <v>141</v>
      </c>
      <c r="BP20" s="626"/>
      <c r="BQ20" s="626"/>
      <c r="BR20" s="626"/>
      <c r="BS20" s="627" t="s">
        <v>231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8797854</v>
      </c>
      <c r="CS20" s="624"/>
      <c r="CT20" s="624"/>
      <c r="CU20" s="624"/>
      <c r="CV20" s="624"/>
      <c r="CW20" s="624"/>
      <c r="CX20" s="624"/>
      <c r="CY20" s="625"/>
      <c r="CZ20" s="626">
        <v>100</v>
      </c>
      <c r="DA20" s="626"/>
      <c r="DB20" s="626"/>
      <c r="DC20" s="626"/>
      <c r="DD20" s="632">
        <v>1222062</v>
      </c>
      <c r="DE20" s="624"/>
      <c r="DF20" s="624"/>
      <c r="DG20" s="624"/>
      <c r="DH20" s="624"/>
      <c r="DI20" s="624"/>
      <c r="DJ20" s="624"/>
      <c r="DK20" s="624"/>
      <c r="DL20" s="624"/>
      <c r="DM20" s="624"/>
      <c r="DN20" s="624"/>
      <c r="DO20" s="624"/>
      <c r="DP20" s="625"/>
      <c r="DQ20" s="632">
        <v>4822396</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2911749</v>
      </c>
      <c r="S21" s="624"/>
      <c r="T21" s="624"/>
      <c r="U21" s="624"/>
      <c r="V21" s="624"/>
      <c r="W21" s="624"/>
      <c r="X21" s="624"/>
      <c r="Y21" s="625"/>
      <c r="Z21" s="626">
        <v>29.9</v>
      </c>
      <c r="AA21" s="626"/>
      <c r="AB21" s="626"/>
      <c r="AC21" s="626"/>
      <c r="AD21" s="627">
        <v>2685885</v>
      </c>
      <c r="AE21" s="627"/>
      <c r="AF21" s="627"/>
      <c r="AG21" s="627"/>
      <c r="AH21" s="627"/>
      <c r="AI21" s="627"/>
      <c r="AJ21" s="627"/>
      <c r="AK21" s="627"/>
      <c r="AL21" s="628">
        <v>65.2</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231</v>
      </c>
      <c r="BH21" s="624"/>
      <c r="BI21" s="624"/>
      <c r="BJ21" s="624"/>
      <c r="BK21" s="624"/>
      <c r="BL21" s="624"/>
      <c r="BM21" s="624"/>
      <c r="BN21" s="625"/>
      <c r="BO21" s="626" t="s">
        <v>231</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2685885</v>
      </c>
      <c r="S22" s="624"/>
      <c r="T22" s="624"/>
      <c r="U22" s="624"/>
      <c r="V22" s="624"/>
      <c r="W22" s="624"/>
      <c r="X22" s="624"/>
      <c r="Y22" s="625"/>
      <c r="Z22" s="626">
        <v>27.5</v>
      </c>
      <c r="AA22" s="626"/>
      <c r="AB22" s="626"/>
      <c r="AC22" s="626"/>
      <c r="AD22" s="627">
        <v>2685885</v>
      </c>
      <c r="AE22" s="627"/>
      <c r="AF22" s="627"/>
      <c r="AG22" s="627"/>
      <c r="AH22" s="627"/>
      <c r="AI22" s="627"/>
      <c r="AJ22" s="627"/>
      <c r="AK22" s="627"/>
      <c r="AL22" s="628">
        <v>65.2</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231</v>
      </c>
      <c r="BP22" s="626"/>
      <c r="BQ22" s="626"/>
      <c r="BR22" s="626"/>
      <c r="BS22" s="627" t="s">
        <v>231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225864</v>
      </c>
      <c r="S23" s="624"/>
      <c r="T23" s="624"/>
      <c r="U23" s="624"/>
      <c r="V23" s="624"/>
      <c r="W23" s="624"/>
      <c r="X23" s="624"/>
      <c r="Y23" s="625"/>
      <c r="Z23" s="626">
        <v>2.2999999999999998</v>
      </c>
      <c r="AA23" s="626"/>
      <c r="AB23" s="626"/>
      <c r="AC23" s="626"/>
      <c r="AD23" s="627" t="s">
        <v>231</v>
      </c>
      <c r="AE23" s="627"/>
      <c r="AF23" s="627"/>
      <c r="AG23" s="627"/>
      <c r="AH23" s="627"/>
      <c r="AI23" s="627"/>
      <c r="AJ23" s="627"/>
      <c r="AK23" s="627"/>
      <c r="AL23" s="628" t="s">
        <v>231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231</v>
      </c>
      <c r="BH23" s="624"/>
      <c r="BI23" s="624"/>
      <c r="BJ23" s="624"/>
      <c r="BK23" s="624"/>
      <c r="BL23" s="624"/>
      <c r="BM23" s="624"/>
      <c r="BN23" s="625"/>
      <c r="BO23" s="626" t="s">
        <v>231</v>
      </c>
      <c r="BP23" s="626"/>
      <c r="BQ23" s="626"/>
      <c r="BR23" s="626"/>
      <c r="BS23" s="627" t="s">
        <v>132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231</v>
      </c>
      <c r="AA24" s="626"/>
      <c r="AB24" s="626"/>
      <c r="AC24" s="626"/>
      <c r="AD24" s="627" t="s">
        <v>231</v>
      </c>
      <c r="AE24" s="627"/>
      <c r="AF24" s="627"/>
      <c r="AG24" s="627"/>
      <c r="AH24" s="627"/>
      <c r="AI24" s="627"/>
      <c r="AJ24" s="627"/>
      <c r="AK24" s="627"/>
      <c r="AL24" s="628" t="s">
        <v>231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231</v>
      </c>
      <c r="BH24" s="624"/>
      <c r="BI24" s="624"/>
      <c r="BJ24" s="624"/>
      <c r="BK24" s="624"/>
      <c r="BL24" s="624"/>
      <c r="BM24" s="624"/>
      <c r="BN24" s="625"/>
      <c r="BO24" s="626" t="s">
        <v>231</v>
      </c>
      <c r="BP24" s="626"/>
      <c r="BQ24" s="626"/>
      <c r="BR24" s="626"/>
      <c r="BS24" s="627" t="s">
        <v>231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3440325</v>
      </c>
      <c r="CS24" s="613"/>
      <c r="CT24" s="613"/>
      <c r="CU24" s="613"/>
      <c r="CV24" s="613"/>
      <c r="CW24" s="613"/>
      <c r="CX24" s="613"/>
      <c r="CY24" s="614"/>
      <c r="CZ24" s="617">
        <v>39.1</v>
      </c>
      <c r="DA24" s="618"/>
      <c r="DB24" s="618"/>
      <c r="DC24" s="634"/>
      <c r="DD24" s="657">
        <v>2337012</v>
      </c>
      <c r="DE24" s="613"/>
      <c r="DF24" s="613"/>
      <c r="DG24" s="613"/>
      <c r="DH24" s="613"/>
      <c r="DI24" s="613"/>
      <c r="DJ24" s="613"/>
      <c r="DK24" s="614"/>
      <c r="DL24" s="657">
        <v>2250971</v>
      </c>
      <c r="DM24" s="613"/>
      <c r="DN24" s="613"/>
      <c r="DO24" s="613"/>
      <c r="DP24" s="613"/>
      <c r="DQ24" s="613"/>
      <c r="DR24" s="613"/>
      <c r="DS24" s="613"/>
      <c r="DT24" s="613"/>
      <c r="DU24" s="613"/>
      <c r="DV24" s="614"/>
      <c r="DW24" s="617">
        <v>54.1</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4334229</v>
      </c>
      <c r="S25" s="624"/>
      <c r="T25" s="624"/>
      <c r="U25" s="624"/>
      <c r="V25" s="624"/>
      <c r="W25" s="624"/>
      <c r="X25" s="624"/>
      <c r="Y25" s="625"/>
      <c r="Z25" s="626">
        <v>44.4</v>
      </c>
      <c r="AA25" s="626"/>
      <c r="AB25" s="626"/>
      <c r="AC25" s="626"/>
      <c r="AD25" s="627">
        <v>4108365</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132</v>
      </c>
      <c r="BP25" s="626"/>
      <c r="BQ25" s="626"/>
      <c r="BR25" s="626"/>
      <c r="BS25" s="627" t="s">
        <v>141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937436</v>
      </c>
      <c r="CS25" s="653"/>
      <c r="CT25" s="653"/>
      <c r="CU25" s="653"/>
      <c r="CV25" s="653"/>
      <c r="CW25" s="653"/>
      <c r="CX25" s="653"/>
      <c r="CY25" s="654"/>
      <c r="CZ25" s="628">
        <v>10.7</v>
      </c>
      <c r="DA25" s="655"/>
      <c r="DB25" s="655"/>
      <c r="DC25" s="658"/>
      <c r="DD25" s="632">
        <v>869407</v>
      </c>
      <c r="DE25" s="653"/>
      <c r="DF25" s="653"/>
      <c r="DG25" s="653"/>
      <c r="DH25" s="653"/>
      <c r="DI25" s="653"/>
      <c r="DJ25" s="653"/>
      <c r="DK25" s="654"/>
      <c r="DL25" s="632">
        <v>783997</v>
      </c>
      <c r="DM25" s="653"/>
      <c r="DN25" s="653"/>
      <c r="DO25" s="653"/>
      <c r="DP25" s="653"/>
      <c r="DQ25" s="653"/>
      <c r="DR25" s="653"/>
      <c r="DS25" s="653"/>
      <c r="DT25" s="653"/>
      <c r="DU25" s="653"/>
      <c r="DV25" s="654"/>
      <c r="DW25" s="628">
        <v>18.8</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v>691</v>
      </c>
      <c r="S26" s="624"/>
      <c r="T26" s="624"/>
      <c r="U26" s="624"/>
      <c r="V26" s="624"/>
      <c r="W26" s="624"/>
      <c r="X26" s="624"/>
      <c r="Y26" s="625"/>
      <c r="Z26" s="626">
        <v>0</v>
      </c>
      <c r="AA26" s="626"/>
      <c r="AB26" s="626"/>
      <c r="AC26" s="626"/>
      <c r="AD26" s="627">
        <v>691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231</v>
      </c>
      <c r="BH26" s="624"/>
      <c r="BI26" s="624"/>
      <c r="BJ26" s="624"/>
      <c r="BK26" s="624"/>
      <c r="BL26" s="624"/>
      <c r="BM26" s="624"/>
      <c r="BN26" s="625"/>
      <c r="BO26" s="626" t="s">
        <v>231</v>
      </c>
      <c r="BP26" s="626"/>
      <c r="BQ26" s="626"/>
      <c r="BR26" s="626"/>
      <c r="BS26" s="627" t="s">
        <v>141</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512640</v>
      </c>
      <c r="CS26" s="624"/>
      <c r="CT26" s="624"/>
      <c r="CU26" s="624"/>
      <c r="CV26" s="624"/>
      <c r="CW26" s="624"/>
      <c r="CX26" s="624"/>
      <c r="CY26" s="625"/>
      <c r="CZ26" s="628">
        <v>5.8</v>
      </c>
      <c r="DA26" s="655"/>
      <c r="DB26" s="655"/>
      <c r="DC26" s="658"/>
      <c r="DD26" s="632">
        <v>466804</v>
      </c>
      <c r="DE26" s="624"/>
      <c r="DF26" s="624"/>
      <c r="DG26" s="624"/>
      <c r="DH26" s="624"/>
      <c r="DI26" s="624"/>
      <c r="DJ26" s="624"/>
      <c r="DK26" s="625"/>
      <c r="DL26" s="632" t="s">
        <v>231</v>
      </c>
      <c r="DM26" s="624"/>
      <c r="DN26" s="624"/>
      <c r="DO26" s="624"/>
      <c r="DP26" s="624"/>
      <c r="DQ26" s="624"/>
      <c r="DR26" s="624"/>
      <c r="DS26" s="624"/>
      <c r="DT26" s="624"/>
      <c r="DU26" s="624"/>
      <c r="DV26" s="625"/>
      <c r="DW26" s="628" t="s">
        <v>231</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72090</v>
      </c>
      <c r="S27" s="624"/>
      <c r="T27" s="624"/>
      <c r="U27" s="624"/>
      <c r="V27" s="624"/>
      <c r="W27" s="624"/>
      <c r="X27" s="624"/>
      <c r="Y27" s="625"/>
      <c r="Z27" s="626">
        <v>0.7</v>
      </c>
      <c r="AA27" s="626"/>
      <c r="AB27" s="626"/>
      <c r="AC27" s="626"/>
      <c r="AD27" s="627">
        <v>1300</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1051882</v>
      </c>
      <c r="BH27" s="624"/>
      <c r="BI27" s="624"/>
      <c r="BJ27" s="624"/>
      <c r="BK27" s="624"/>
      <c r="BL27" s="624"/>
      <c r="BM27" s="624"/>
      <c r="BN27" s="625"/>
      <c r="BO27" s="626">
        <v>100</v>
      </c>
      <c r="BP27" s="626"/>
      <c r="BQ27" s="626"/>
      <c r="BR27" s="626"/>
      <c r="BS27" s="627" t="s">
        <v>231</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1388200</v>
      </c>
      <c r="CS27" s="653"/>
      <c r="CT27" s="653"/>
      <c r="CU27" s="653"/>
      <c r="CV27" s="653"/>
      <c r="CW27" s="653"/>
      <c r="CX27" s="653"/>
      <c r="CY27" s="654"/>
      <c r="CZ27" s="628">
        <v>15.8</v>
      </c>
      <c r="DA27" s="655"/>
      <c r="DB27" s="655"/>
      <c r="DC27" s="658"/>
      <c r="DD27" s="632">
        <v>363774</v>
      </c>
      <c r="DE27" s="653"/>
      <c r="DF27" s="653"/>
      <c r="DG27" s="653"/>
      <c r="DH27" s="653"/>
      <c r="DI27" s="653"/>
      <c r="DJ27" s="653"/>
      <c r="DK27" s="654"/>
      <c r="DL27" s="632">
        <v>363143</v>
      </c>
      <c r="DM27" s="653"/>
      <c r="DN27" s="653"/>
      <c r="DO27" s="653"/>
      <c r="DP27" s="653"/>
      <c r="DQ27" s="653"/>
      <c r="DR27" s="653"/>
      <c r="DS27" s="653"/>
      <c r="DT27" s="653"/>
      <c r="DU27" s="653"/>
      <c r="DV27" s="654"/>
      <c r="DW27" s="628">
        <v>8.6999999999999993</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54289</v>
      </c>
      <c r="S28" s="624"/>
      <c r="T28" s="624"/>
      <c r="U28" s="624"/>
      <c r="V28" s="624"/>
      <c r="W28" s="624"/>
      <c r="X28" s="624"/>
      <c r="Y28" s="625"/>
      <c r="Z28" s="626">
        <v>0.6</v>
      </c>
      <c r="AA28" s="626"/>
      <c r="AB28" s="626"/>
      <c r="AC28" s="626"/>
      <c r="AD28" s="627">
        <v>2875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1114689</v>
      </c>
      <c r="CS28" s="624"/>
      <c r="CT28" s="624"/>
      <c r="CU28" s="624"/>
      <c r="CV28" s="624"/>
      <c r="CW28" s="624"/>
      <c r="CX28" s="624"/>
      <c r="CY28" s="625"/>
      <c r="CZ28" s="628">
        <v>12.7</v>
      </c>
      <c r="DA28" s="655"/>
      <c r="DB28" s="655"/>
      <c r="DC28" s="658"/>
      <c r="DD28" s="632">
        <v>1103831</v>
      </c>
      <c r="DE28" s="624"/>
      <c r="DF28" s="624"/>
      <c r="DG28" s="624"/>
      <c r="DH28" s="624"/>
      <c r="DI28" s="624"/>
      <c r="DJ28" s="624"/>
      <c r="DK28" s="625"/>
      <c r="DL28" s="632">
        <v>1103831</v>
      </c>
      <c r="DM28" s="624"/>
      <c r="DN28" s="624"/>
      <c r="DO28" s="624"/>
      <c r="DP28" s="624"/>
      <c r="DQ28" s="624"/>
      <c r="DR28" s="624"/>
      <c r="DS28" s="624"/>
      <c r="DT28" s="624"/>
      <c r="DU28" s="624"/>
      <c r="DV28" s="625"/>
      <c r="DW28" s="628">
        <v>26.5</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6512</v>
      </c>
      <c r="S29" s="624"/>
      <c r="T29" s="624"/>
      <c r="U29" s="624"/>
      <c r="V29" s="624"/>
      <c r="W29" s="624"/>
      <c r="X29" s="624"/>
      <c r="Y29" s="625"/>
      <c r="Z29" s="626">
        <v>0.1</v>
      </c>
      <c r="AA29" s="626"/>
      <c r="AB29" s="626"/>
      <c r="AC29" s="626"/>
      <c r="AD29" s="627" t="s">
        <v>231</v>
      </c>
      <c r="AE29" s="627"/>
      <c r="AF29" s="627"/>
      <c r="AG29" s="627"/>
      <c r="AH29" s="627"/>
      <c r="AI29" s="627"/>
      <c r="AJ29" s="627"/>
      <c r="AK29" s="627"/>
      <c r="AL29" s="628" t="s">
        <v>231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1114689</v>
      </c>
      <c r="CS29" s="653"/>
      <c r="CT29" s="653"/>
      <c r="CU29" s="653"/>
      <c r="CV29" s="653"/>
      <c r="CW29" s="653"/>
      <c r="CX29" s="653"/>
      <c r="CY29" s="654"/>
      <c r="CZ29" s="628">
        <v>12.7</v>
      </c>
      <c r="DA29" s="655"/>
      <c r="DB29" s="655"/>
      <c r="DC29" s="658"/>
      <c r="DD29" s="632">
        <v>1103831</v>
      </c>
      <c r="DE29" s="653"/>
      <c r="DF29" s="653"/>
      <c r="DG29" s="653"/>
      <c r="DH29" s="653"/>
      <c r="DI29" s="653"/>
      <c r="DJ29" s="653"/>
      <c r="DK29" s="654"/>
      <c r="DL29" s="632">
        <v>1103831</v>
      </c>
      <c r="DM29" s="653"/>
      <c r="DN29" s="653"/>
      <c r="DO29" s="653"/>
      <c r="DP29" s="653"/>
      <c r="DQ29" s="653"/>
      <c r="DR29" s="653"/>
      <c r="DS29" s="653"/>
      <c r="DT29" s="653"/>
      <c r="DU29" s="653"/>
      <c r="DV29" s="654"/>
      <c r="DW29" s="628">
        <v>26.5</v>
      </c>
      <c r="DX29" s="655"/>
      <c r="DY29" s="655"/>
      <c r="DZ29" s="655"/>
      <c r="EA29" s="655"/>
      <c r="EB29" s="655"/>
      <c r="EC29" s="656"/>
    </row>
    <row r="30" spans="2:133" ht="11.25" customHeight="1" x14ac:dyDescent="0.2">
      <c r="B30" s="620" t="s">
        <v>309</v>
      </c>
      <c r="C30" s="621"/>
      <c r="D30" s="621"/>
      <c r="E30" s="621"/>
      <c r="F30" s="621"/>
      <c r="G30" s="621"/>
      <c r="H30" s="621"/>
      <c r="I30" s="621"/>
      <c r="J30" s="621"/>
      <c r="K30" s="621"/>
      <c r="L30" s="621"/>
      <c r="M30" s="621"/>
      <c r="N30" s="621"/>
      <c r="O30" s="621"/>
      <c r="P30" s="621"/>
      <c r="Q30" s="622"/>
      <c r="R30" s="623">
        <v>1729607</v>
      </c>
      <c r="S30" s="624"/>
      <c r="T30" s="624"/>
      <c r="U30" s="624"/>
      <c r="V30" s="624"/>
      <c r="W30" s="624"/>
      <c r="X30" s="624"/>
      <c r="Y30" s="625"/>
      <c r="Z30" s="626">
        <v>17.7</v>
      </c>
      <c r="AA30" s="626"/>
      <c r="AB30" s="626"/>
      <c r="AC30" s="626"/>
      <c r="AD30" s="627" t="s">
        <v>231</v>
      </c>
      <c r="AE30" s="627"/>
      <c r="AF30" s="627"/>
      <c r="AG30" s="627"/>
      <c r="AH30" s="627"/>
      <c r="AI30" s="627"/>
      <c r="AJ30" s="627"/>
      <c r="AK30" s="627"/>
      <c r="AL30" s="628" t="s">
        <v>141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1090061</v>
      </c>
      <c r="CS30" s="624"/>
      <c r="CT30" s="624"/>
      <c r="CU30" s="624"/>
      <c r="CV30" s="624"/>
      <c r="CW30" s="624"/>
      <c r="CX30" s="624"/>
      <c r="CY30" s="625"/>
      <c r="CZ30" s="628">
        <v>12.4</v>
      </c>
      <c r="DA30" s="655"/>
      <c r="DB30" s="655"/>
      <c r="DC30" s="658"/>
      <c r="DD30" s="632">
        <v>1081304</v>
      </c>
      <c r="DE30" s="624"/>
      <c r="DF30" s="624"/>
      <c r="DG30" s="624"/>
      <c r="DH30" s="624"/>
      <c r="DI30" s="624"/>
      <c r="DJ30" s="624"/>
      <c r="DK30" s="625"/>
      <c r="DL30" s="632">
        <v>1081304</v>
      </c>
      <c r="DM30" s="624"/>
      <c r="DN30" s="624"/>
      <c r="DO30" s="624"/>
      <c r="DP30" s="624"/>
      <c r="DQ30" s="624"/>
      <c r="DR30" s="624"/>
      <c r="DS30" s="624"/>
      <c r="DT30" s="624"/>
      <c r="DU30" s="624"/>
      <c r="DV30" s="625"/>
      <c r="DW30" s="628">
        <v>26</v>
      </c>
      <c r="DX30" s="655"/>
      <c r="DY30" s="655"/>
      <c r="DZ30" s="655"/>
      <c r="EA30" s="655"/>
      <c r="EB30" s="655"/>
      <c r="EC30" s="656"/>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231</v>
      </c>
      <c r="S31" s="624"/>
      <c r="T31" s="624"/>
      <c r="U31" s="624"/>
      <c r="V31" s="624"/>
      <c r="W31" s="624"/>
      <c r="X31" s="624"/>
      <c r="Y31" s="625"/>
      <c r="Z31" s="626" t="s">
        <v>132</v>
      </c>
      <c r="AA31" s="626"/>
      <c r="AB31" s="626"/>
      <c r="AC31" s="626"/>
      <c r="AD31" s="627" t="s">
        <v>231</v>
      </c>
      <c r="AE31" s="627"/>
      <c r="AF31" s="627"/>
      <c r="AG31" s="627"/>
      <c r="AH31" s="627"/>
      <c r="AI31" s="627"/>
      <c r="AJ31" s="627"/>
      <c r="AK31" s="627"/>
      <c r="AL31" s="628" t="s">
        <v>132</v>
      </c>
      <c r="AM31" s="629"/>
      <c r="AN31" s="629"/>
      <c r="AO31" s="630"/>
      <c r="AP31" s="671" t="s">
        <v>314</v>
      </c>
      <c r="AQ31" s="672"/>
      <c r="AR31" s="672"/>
      <c r="AS31" s="672"/>
      <c r="AT31" s="677" t="s">
        <v>315</v>
      </c>
      <c r="AU31" s="218"/>
      <c r="AV31" s="218"/>
      <c r="AW31" s="218"/>
      <c r="AX31" s="609" t="s">
        <v>191</v>
      </c>
      <c r="AY31" s="610"/>
      <c r="AZ31" s="610"/>
      <c r="BA31" s="610"/>
      <c r="BB31" s="610"/>
      <c r="BC31" s="610"/>
      <c r="BD31" s="610"/>
      <c r="BE31" s="610"/>
      <c r="BF31" s="611"/>
      <c r="BG31" s="670">
        <v>99.3</v>
      </c>
      <c r="BH31" s="667"/>
      <c r="BI31" s="667"/>
      <c r="BJ31" s="667"/>
      <c r="BK31" s="667"/>
      <c r="BL31" s="667"/>
      <c r="BM31" s="618">
        <v>95</v>
      </c>
      <c r="BN31" s="667"/>
      <c r="BO31" s="667"/>
      <c r="BP31" s="667"/>
      <c r="BQ31" s="668"/>
      <c r="BR31" s="670">
        <v>99.3</v>
      </c>
      <c r="BS31" s="667"/>
      <c r="BT31" s="667"/>
      <c r="BU31" s="667"/>
      <c r="BV31" s="667"/>
      <c r="BW31" s="667"/>
      <c r="BX31" s="618">
        <v>94.8</v>
      </c>
      <c r="BY31" s="667"/>
      <c r="BZ31" s="667"/>
      <c r="CA31" s="667"/>
      <c r="CB31" s="668"/>
      <c r="CD31" s="663"/>
      <c r="CE31" s="664"/>
      <c r="CF31" s="620" t="s">
        <v>316</v>
      </c>
      <c r="CG31" s="621"/>
      <c r="CH31" s="621"/>
      <c r="CI31" s="621"/>
      <c r="CJ31" s="621"/>
      <c r="CK31" s="621"/>
      <c r="CL31" s="621"/>
      <c r="CM31" s="621"/>
      <c r="CN31" s="621"/>
      <c r="CO31" s="621"/>
      <c r="CP31" s="621"/>
      <c r="CQ31" s="622"/>
      <c r="CR31" s="623">
        <v>24628</v>
      </c>
      <c r="CS31" s="653"/>
      <c r="CT31" s="653"/>
      <c r="CU31" s="653"/>
      <c r="CV31" s="653"/>
      <c r="CW31" s="653"/>
      <c r="CX31" s="653"/>
      <c r="CY31" s="654"/>
      <c r="CZ31" s="628">
        <v>0.3</v>
      </c>
      <c r="DA31" s="655"/>
      <c r="DB31" s="655"/>
      <c r="DC31" s="658"/>
      <c r="DD31" s="632">
        <v>22527</v>
      </c>
      <c r="DE31" s="653"/>
      <c r="DF31" s="653"/>
      <c r="DG31" s="653"/>
      <c r="DH31" s="653"/>
      <c r="DI31" s="653"/>
      <c r="DJ31" s="653"/>
      <c r="DK31" s="654"/>
      <c r="DL31" s="632">
        <v>22527</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317</v>
      </c>
      <c r="C32" s="621"/>
      <c r="D32" s="621"/>
      <c r="E32" s="621"/>
      <c r="F32" s="621"/>
      <c r="G32" s="621"/>
      <c r="H32" s="621"/>
      <c r="I32" s="621"/>
      <c r="J32" s="621"/>
      <c r="K32" s="621"/>
      <c r="L32" s="621"/>
      <c r="M32" s="621"/>
      <c r="N32" s="621"/>
      <c r="O32" s="621"/>
      <c r="P32" s="621"/>
      <c r="Q32" s="622"/>
      <c r="R32" s="623">
        <v>594759</v>
      </c>
      <c r="S32" s="624"/>
      <c r="T32" s="624"/>
      <c r="U32" s="624"/>
      <c r="V32" s="624"/>
      <c r="W32" s="624"/>
      <c r="X32" s="624"/>
      <c r="Y32" s="625"/>
      <c r="Z32" s="626">
        <v>6.1</v>
      </c>
      <c r="AA32" s="626"/>
      <c r="AB32" s="626"/>
      <c r="AC32" s="626"/>
      <c r="AD32" s="627" t="s">
        <v>231</v>
      </c>
      <c r="AE32" s="627"/>
      <c r="AF32" s="627"/>
      <c r="AG32" s="627"/>
      <c r="AH32" s="627"/>
      <c r="AI32" s="627"/>
      <c r="AJ32" s="627"/>
      <c r="AK32" s="627"/>
      <c r="AL32" s="628" t="s">
        <v>231</v>
      </c>
      <c r="AM32" s="629"/>
      <c r="AN32" s="629"/>
      <c r="AO32" s="630"/>
      <c r="AP32" s="673"/>
      <c r="AQ32" s="674"/>
      <c r="AR32" s="674"/>
      <c r="AS32" s="674"/>
      <c r="AT32" s="678"/>
      <c r="AU32" s="214" t="s">
        <v>318</v>
      </c>
      <c r="AX32" s="620" t="s">
        <v>319</v>
      </c>
      <c r="AY32" s="621"/>
      <c r="AZ32" s="621"/>
      <c r="BA32" s="621"/>
      <c r="BB32" s="621"/>
      <c r="BC32" s="621"/>
      <c r="BD32" s="621"/>
      <c r="BE32" s="621"/>
      <c r="BF32" s="622"/>
      <c r="BG32" s="680">
        <v>99.5</v>
      </c>
      <c r="BH32" s="653"/>
      <c r="BI32" s="653"/>
      <c r="BJ32" s="653"/>
      <c r="BK32" s="653"/>
      <c r="BL32" s="653"/>
      <c r="BM32" s="629">
        <v>97.9</v>
      </c>
      <c r="BN32" s="653"/>
      <c r="BO32" s="653"/>
      <c r="BP32" s="653"/>
      <c r="BQ32" s="669"/>
      <c r="BR32" s="680">
        <v>99.6</v>
      </c>
      <c r="BS32" s="653"/>
      <c r="BT32" s="653"/>
      <c r="BU32" s="653"/>
      <c r="BV32" s="653"/>
      <c r="BW32" s="653"/>
      <c r="BX32" s="629">
        <v>97.6</v>
      </c>
      <c r="BY32" s="653"/>
      <c r="BZ32" s="653"/>
      <c r="CA32" s="653"/>
      <c r="CB32" s="669"/>
      <c r="CD32" s="665"/>
      <c r="CE32" s="666"/>
      <c r="CF32" s="620" t="s">
        <v>320</v>
      </c>
      <c r="CG32" s="621"/>
      <c r="CH32" s="621"/>
      <c r="CI32" s="621"/>
      <c r="CJ32" s="621"/>
      <c r="CK32" s="621"/>
      <c r="CL32" s="621"/>
      <c r="CM32" s="621"/>
      <c r="CN32" s="621"/>
      <c r="CO32" s="621"/>
      <c r="CP32" s="621"/>
      <c r="CQ32" s="622"/>
      <c r="CR32" s="623" t="s">
        <v>231</v>
      </c>
      <c r="CS32" s="624"/>
      <c r="CT32" s="624"/>
      <c r="CU32" s="624"/>
      <c r="CV32" s="624"/>
      <c r="CW32" s="624"/>
      <c r="CX32" s="624"/>
      <c r="CY32" s="625"/>
      <c r="CZ32" s="628" t="s">
        <v>231</v>
      </c>
      <c r="DA32" s="655"/>
      <c r="DB32" s="655"/>
      <c r="DC32" s="658"/>
      <c r="DD32" s="632" t="s">
        <v>231</v>
      </c>
      <c r="DE32" s="624"/>
      <c r="DF32" s="624"/>
      <c r="DG32" s="624"/>
      <c r="DH32" s="624"/>
      <c r="DI32" s="624"/>
      <c r="DJ32" s="624"/>
      <c r="DK32" s="625"/>
      <c r="DL32" s="632" t="s">
        <v>231</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2">
      <c r="B33" s="620" t="s">
        <v>321</v>
      </c>
      <c r="C33" s="621"/>
      <c r="D33" s="621"/>
      <c r="E33" s="621"/>
      <c r="F33" s="621"/>
      <c r="G33" s="621"/>
      <c r="H33" s="621"/>
      <c r="I33" s="621"/>
      <c r="J33" s="621"/>
      <c r="K33" s="621"/>
      <c r="L33" s="621"/>
      <c r="M33" s="621"/>
      <c r="N33" s="621"/>
      <c r="O33" s="621"/>
      <c r="P33" s="621"/>
      <c r="Q33" s="622"/>
      <c r="R33" s="623">
        <v>5857</v>
      </c>
      <c r="S33" s="624"/>
      <c r="T33" s="624"/>
      <c r="U33" s="624"/>
      <c r="V33" s="624"/>
      <c r="W33" s="624"/>
      <c r="X33" s="624"/>
      <c r="Y33" s="625"/>
      <c r="Z33" s="626">
        <v>0.1</v>
      </c>
      <c r="AA33" s="626"/>
      <c r="AB33" s="626"/>
      <c r="AC33" s="626"/>
      <c r="AD33" s="627">
        <v>5164</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99.1</v>
      </c>
      <c r="BH33" s="682"/>
      <c r="BI33" s="682"/>
      <c r="BJ33" s="682"/>
      <c r="BK33" s="682"/>
      <c r="BL33" s="682"/>
      <c r="BM33" s="683">
        <v>92.3</v>
      </c>
      <c r="BN33" s="682"/>
      <c r="BO33" s="682"/>
      <c r="BP33" s="682"/>
      <c r="BQ33" s="684"/>
      <c r="BR33" s="681">
        <v>99</v>
      </c>
      <c r="BS33" s="682"/>
      <c r="BT33" s="682"/>
      <c r="BU33" s="682"/>
      <c r="BV33" s="682"/>
      <c r="BW33" s="682"/>
      <c r="BX33" s="683">
        <v>92.2</v>
      </c>
      <c r="BY33" s="682"/>
      <c r="BZ33" s="682"/>
      <c r="CA33" s="682"/>
      <c r="CB33" s="684"/>
      <c r="CD33" s="620" t="s">
        <v>323</v>
      </c>
      <c r="CE33" s="621"/>
      <c r="CF33" s="621"/>
      <c r="CG33" s="621"/>
      <c r="CH33" s="621"/>
      <c r="CI33" s="621"/>
      <c r="CJ33" s="621"/>
      <c r="CK33" s="621"/>
      <c r="CL33" s="621"/>
      <c r="CM33" s="621"/>
      <c r="CN33" s="621"/>
      <c r="CO33" s="621"/>
      <c r="CP33" s="621"/>
      <c r="CQ33" s="622"/>
      <c r="CR33" s="623">
        <v>4042636</v>
      </c>
      <c r="CS33" s="653"/>
      <c r="CT33" s="653"/>
      <c r="CU33" s="653"/>
      <c r="CV33" s="653"/>
      <c r="CW33" s="653"/>
      <c r="CX33" s="653"/>
      <c r="CY33" s="654"/>
      <c r="CZ33" s="628">
        <v>46</v>
      </c>
      <c r="DA33" s="655"/>
      <c r="DB33" s="655"/>
      <c r="DC33" s="658"/>
      <c r="DD33" s="632">
        <v>2237034</v>
      </c>
      <c r="DE33" s="653"/>
      <c r="DF33" s="653"/>
      <c r="DG33" s="653"/>
      <c r="DH33" s="653"/>
      <c r="DI33" s="653"/>
      <c r="DJ33" s="653"/>
      <c r="DK33" s="654"/>
      <c r="DL33" s="632">
        <v>1189321</v>
      </c>
      <c r="DM33" s="653"/>
      <c r="DN33" s="653"/>
      <c r="DO33" s="653"/>
      <c r="DP33" s="653"/>
      <c r="DQ33" s="653"/>
      <c r="DR33" s="653"/>
      <c r="DS33" s="653"/>
      <c r="DT33" s="653"/>
      <c r="DU33" s="653"/>
      <c r="DV33" s="654"/>
      <c r="DW33" s="628">
        <v>28.6</v>
      </c>
      <c r="DX33" s="655"/>
      <c r="DY33" s="655"/>
      <c r="DZ33" s="655"/>
      <c r="EA33" s="655"/>
      <c r="EB33" s="655"/>
      <c r="EC33" s="656"/>
    </row>
    <row r="34" spans="2:133" ht="11.25" customHeight="1" x14ac:dyDescent="0.2">
      <c r="B34" s="620" t="s">
        <v>324</v>
      </c>
      <c r="C34" s="621"/>
      <c r="D34" s="621"/>
      <c r="E34" s="621"/>
      <c r="F34" s="621"/>
      <c r="G34" s="621"/>
      <c r="H34" s="621"/>
      <c r="I34" s="621"/>
      <c r="J34" s="621"/>
      <c r="K34" s="621"/>
      <c r="L34" s="621"/>
      <c r="M34" s="621"/>
      <c r="N34" s="621"/>
      <c r="O34" s="621"/>
      <c r="P34" s="621"/>
      <c r="Q34" s="622"/>
      <c r="R34" s="623">
        <v>1388824</v>
      </c>
      <c r="S34" s="624"/>
      <c r="T34" s="624"/>
      <c r="U34" s="624"/>
      <c r="V34" s="624"/>
      <c r="W34" s="624"/>
      <c r="X34" s="624"/>
      <c r="Y34" s="625"/>
      <c r="Z34" s="626">
        <v>14.2</v>
      </c>
      <c r="AA34" s="626"/>
      <c r="AB34" s="626"/>
      <c r="AC34" s="626"/>
      <c r="AD34" s="627" t="s">
        <v>231</v>
      </c>
      <c r="AE34" s="627"/>
      <c r="AF34" s="627"/>
      <c r="AG34" s="627"/>
      <c r="AH34" s="627"/>
      <c r="AI34" s="627"/>
      <c r="AJ34" s="627"/>
      <c r="AK34" s="627"/>
      <c r="AL34" s="628" t="s">
        <v>231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1603610</v>
      </c>
      <c r="CS34" s="624"/>
      <c r="CT34" s="624"/>
      <c r="CU34" s="624"/>
      <c r="CV34" s="624"/>
      <c r="CW34" s="624"/>
      <c r="CX34" s="624"/>
      <c r="CY34" s="625"/>
      <c r="CZ34" s="628">
        <v>18.2</v>
      </c>
      <c r="DA34" s="655"/>
      <c r="DB34" s="655"/>
      <c r="DC34" s="658"/>
      <c r="DD34" s="632">
        <v>637813</v>
      </c>
      <c r="DE34" s="624"/>
      <c r="DF34" s="624"/>
      <c r="DG34" s="624"/>
      <c r="DH34" s="624"/>
      <c r="DI34" s="624"/>
      <c r="DJ34" s="624"/>
      <c r="DK34" s="625"/>
      <c r="DL34" s="632">
        <v>306943</v>
      </c>
      <c r="DM34" s="624"/>
      <c r="DN34" s="624"/>
      <c r="DO34" s="624"/>
      <c r="DP34" s="624"/>
      <c r="DQ34" s="624"/>
      <c r="DR34" s="624"/>
      <c r="DS34" s="624"/>
      <c r="DT34" s="624"/>
      <c r="DU34" s="624"/>
      <c r="DV34" s="625"/>
      <c r="DW34" s="628">
        <v>7.4</v>
      </c>
      <c r="DX34" s="655"/>
      <c r="DY34" s="655"/>
      <c r="DZ34" s="655"/>
      <c r="EA34" s="655"/>
      <c r="EB34" s="655"/>
      <c r="EC34" s="656"/>
    </row>
    <row r="35" spans="2:133" ht="11.25" customHeight="1" x14ac:dyDescent="0.2">
      <c r="B35" s="620" t="s">
        <v>326</v>
      </c>
      <c r="C35" s="621"/>
      <c r="D35" s="621"/>
      <c r="E35" s="621"/>
      <c r="F35" s="621"/>
      <c r="G35" s="621"/>
      <c r="H35" s="621"/>
      <c r="I35" s="621"/>
      <c r="J35" s="621"/>
      <c r="K35" s="621"/>
      <c r="L35" s="621"/>
      <c r="M35" s="621"/>
      <c r="N35" s="621"/>
      <c r="O35" s="621"/>
      <c r="P35" s="621"/>
      <c r="Q35" s="622"/>
      <c r="R35" s="623">
        <v>776610</v>
      </c>
      <c r="S35" s="624"/>
      <c r="T35" s="624"/>
      <c r="U35" s="624"/>
      <c r="V35" s="624"/>
      <c r="W35" s="624"/>
      <c r="X35" s="624"/>
      <c r="Y35" s="625"/>
      <c r="Z35" s="626">
        <v>8</v>
      </c>
      <c r="AA35" s="626"/>
      <c r="AB35" s="626"/>
      <c r="AC35" s="626"/>
      <c r="AD35" s="627" t="s">
        <v>231</v>
      </c>
      <c r="AE35" s="627"/>
      <c r="AF35" s="627"/>
      <c r="AG35" s="627"/>
      <c r="AH35" s="627"/>
      <c r="AI35" s="627"/>
      <c r="AJ35" s="627"/>
      <c r="AK35" s="627"/>
      <c r="AL35" s="628" t="s">
        <v>132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40764</v>
      </c>
      <c r="CS35" s="653"/>
      <c r="CT35" s="653"/>
      <c r="CU35" s="653"/>
      <c r="CV35" s="653"/>
      <c r="CW35" s="653"/>
      <c r="CX35" s="653"/>
      <c r="CY35" s="654"/>
      <c r="CZ35" s="628">
        <v>0.5</v>
      </c>
      <c r="DA35" s="655"/>
      <c r="DB35" s="655"/>
      <c r="DC35" s="658"/>
      <c r="DD35" s="632">
        <v>21406</v>
      </c>
      <c r="DE35" s="653"/>
      <c r="DF35" s="653"/>
      <c r="DG35" s="653"/>
      <c r="DH35" s="653"/>
      <c r="DI35" s="653"/>
      <c r="DJ35" s="653"/>
      <c r="DK35" s="654"/>
      <c r="DL35" s="632">
        <v>21063</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2">
      <c r="B36" s="620" t="s">
        <v>330</v>
      </c>
      <c r="C36" s="621"/>
      <c r="D36" s="621"/>
      <c r="E36" s="621"/>
      <c r="F36" s="621"/>
      <c r="G36" s="621"/>
      <c r="H36" s="621"/>
      <c r="I36" s="621"/>
      <c r="J36" s="621"/>
      <c r="K36" s="621"/>
      <c r="L36" s="621"/>
      <c r="M36" s="621"/>
      <c r="N36" s="621"/>
      <c r="O36" s="621"/>
      <c r="P36" s="621"/>
      <c r="Q36" s="622"/>
      <c r="R36" s="623">
        <v>180247</v>
      </c>
      <c r="S36" s="624"/>
      <c r="T36" s="624"/>
      <c r="U36" s="624"/>
      <c r="V36" s="624"/>
      <c r="W36" s="624"/>
      <c r="X36" s="624"/>
      <c r="Y36" s="625"/>
      <c r="Z36" s="626">
        <v>1.8</v>
      </c>
      <c r="AA36" s="626"/>
      <c r="AB36" s="626"/>
      <c r="AC36" s="626"/>
      <c r="AD36" s="627" t="s">
        <v>231</v>
      </c>
      <c r="AE36" s="627"/>
      <c r="AF36" s="627"/>
      <c r="AG36" s="627"/>
      <c r="AH36" s="627"/>
      <c r="AI36" s="627"/>
      <c r="AJ36" s="627"/>
      <c r="AK36" s="627"/>
      <c r="AL36" s="628" t="s">
        <v>231</v>
      </c>
      <c r="AM36" s="629"/>
      <c r="AN36" s="629"/>
      <c r="AO36" s="630"/>
      <c r="AP36" s="222"/>
      <c r="AQ36" s="685" t="s">
        <v>331</v>
      </c>
      <c r="AR36" s="686"/>
      <c r="AS36" s="686"/>
      <c r="AT36" s="686"/>
      <c r="AU36" s="686"/>
      <c r="AV36" s="686"/>
      <c r="AW36" s="686"/>
      <c r="AX36" s="686"/>
      <c r="AY36" s="687"/>
      <c r="AZ36" s="612">
        <v>637142</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37410</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673875</v>
      </c>
      <c r="CS36" s="624"/>
      <c r="CT36" s="624"/>
      <c r="CU36" s="624"/>
      <c r="CV36" s="624"/>
      <c r="CW36" s="624"/>
      <c r="CX36" s="624"/>
      <c r="CY36" s="625"/>
      <c r="CZ36" s="628">
        <v>7.7</v>
      </c>
      <c r="DA36" s="655"/>
      <c r="DB36" s="655"/>
      <c r="DC36" s="658"/>
      <c r="DD36" s="632">
        <v>558829</v>
      </c>
      <c r="DE36" s="624"/>
      <c r="DF36" s="624"/>
      <c r="DG36" s="624"/>
      <c r="DH36" s="624"/>
      <c r="DI36" s="624"/>
      <c r="DJ36" s="624"/>
      <c r="DK36" s="625"/>
      <c r="DL36" s="632">
        <v>367424</v>
      </c>
      <c r="DM36" s="624"/>
      <c r="DN36" s="624"/>
      <c r="DO36" s="624"/>
      <c r="DP36" s="624"/>
      <c r="DQ36" s="624"/>
      <c r="DR36" s="624"/>
      <c r="DS36" s="624"/>
      <c r="DT36" s="624"/>
      <c r="DU36" s="624"/>
      <c r="DV36" s="625"/>
      <c r="DW36" s="628">
        <v>8.8000000000000007</v>
      </c>
      <c r="DX36" s="655"/>
      <c r="DY36" s="655"/>
      <c r="DZ36" s="655"/>
      <c r="EA36" s="655"/>
      <c r="EB36" s="655"/>
      <c r="EC36" s="656"/>
    </row>
    <row r="37" spans="2:133" ht="11.25" customHeight="1" x14ac:dyDescent="0.2">
      <c r="B37" s="620" t="s">
        <v>334</v>
      </c>
      <c r="C37" s="621"/>
      <c r="D37" s="621"/>
      <c r="E37" s="621"/>
      <c r="F37" s="621"/>
      <c r="G37" s="621"/>
      <c r="H37" s="621"/>
      <c r="I37" s="621"/>
      <c r="J37" s="621"/>
      <c r="K37" s="621"/>
      <c r="L37" s="621"/>
      <c r="M37" s="621"/>
      <c r="N37" s="621"/>
      <c r="O37" s="621"/>
      <c r="P37" s="621"/>
      <c r="Q37" s="622"/>
      <c r="R37" s="623">
        <v>39526</v>
      </c>
      <c r="S37" s="624"/>
      <c r="T37" s="624"/>
      <c r="U37" s="624"/>
      <c r="V37" s="624"/>
      <c r="W37" s="624"/>
      <c r="X37" s="624"/>
      <c r="Y37" s="625"/>
      <c r="Z37" s="626">
        <v>0.4</v>
      </c>
      <c r="AA37" s="626"/>
      <c r="AB37" s="626"/>
      <c r="AC37" s="626"/>
      <c r="AD37" s="627">
        <v>20</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1245</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15700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344081</v>
      </c>
      <c r="CS37" s="653"/>
      <c r="CT37" s="653"/>
      <c r="CU37" s="653"/>
      <c r="CV37" s="653"/>
      <c r="CW37" s="653"/>
      <c r="CX37" s="653"/>
      <c r="CY37" s="654"/>
      <c r="CZ37" s="628">
        <v>3.9</v>
      </c>
      <c r="DA37" s="655"/>
      <c r="DB37" s="655"/>
      <c r="DC37" s="658"/>
      <c r="DD37" s="632">
        <v>325466</v>
      </c>
      <c r="DE37" s="653"/>
      <c r="DF37" s="653"/>
      <c r="DG37" s="653"/>
      <c r="DH37" s="653"/>
      <c r="DI37" s="653"/>
      <c r="DJ37" s="653"/>
      <c r="DK37" s="654"/>
      <c r="DL37" s="632">
        <v>306788</v>
      </c>
      <c r="DM37" s="653"/>
      <c r="DN37" s="653"/>
      <c r="DO37" s="653"/>
      <c r="DP37" s="653"/>
      <c r="DQ37" s="653"/>
      <c r="DR37" s="653"/>
      <c r="DS37" s="653"/>
      <c r="DT37" s="653"/>
      <c r="DU37" s="653"/>
      <c r="DV37" s="654"/>
      <c r="DW37" s="628">
        <v>7.4</v>
      </c>
      <c r="DX37" s="655"/>
      <c r="DY37" s="655"/>
      <c r="DZ37" s="655"/>
      <c r="EA37" s="655"/>
      <c r="EB37" s="655"/>
      <c r="EC37" s="656"/>
    </row>
    <row r="38" spans="2:133" ht="11.25" customHeight="1" x14ac:dyDescent="0.2">
      <c r="B38" s="620" t="s">
        <v>338</v>
      </c>
      <c r="C38" s="621"/>
      <c r="D38" s="621"/>
      <c r="E38" s="621"/>
      <c r="F38" s="621"/>
      <c r="G38" s="621"/>
      <c r="H38" s="621"/>
      <c r="I38" s="621"/>
      <c r="J38" s="621"/>
      <c r="K38" s="621"/>
      <c r="L38" s="621"/>
      <c r="M38" s="621"/>
      <c r="N38" s="621"/>
      <c r="O38" s="621"/>
      <c r="P38" s="621"/>
      <c r="Q38" s="622"/>
      <c r="R38" s="623">
        <v>570214</v>
      </c>
      <c r="S38" s="624"/>
      <c r="T38" s="624"/>
      <c r="U38" s="624"/>
      <c r="V38" s="624"/>
      <c r="W38" s="624"/>
      <c r="X38" s="624"/>
      <c r="Y38" s="625"/>
      <c r="Z38" s="626">
        <v>5.8</v>
      </c>
      <c r="AA38" s="626"/>
      <c r="AB38" s="626"/>
      <c r="AC38" s="626"/>
      <c r="AD38" s="627" t="s">
        <v>231</v>
      </c>
      <c r="AE38" s="627"/>
      <c r="AF38" s="627"/>
      <c r="AG38" s="627"/>
      <c r="AH38" s="627"/>
      <c r="AI38" s="627"/>
      <c r="AJ38" s="627"/>
      <c r="AK38" s="627"/>
      <c r="AL38" s="628" t="s">
        <v>231</v>
      </c>
      <c r="AM38" s="629"/>
      <c r="AN38" s="629"/>
      <c r="AO38" s="630"/>
      <c r="AQ38" s="689" t="s">
        <v>339</v>
      </c>
      <c r="AR38" s="690"/>
      <c r="AS38" s="690"/>
      <c r="AT38" s="690"/>
      <c r="AU38" s="690"/>
      <c r="AV38" s="690"/>
      <c r="AW38" s="690"/>
      <c r="AX38" s="690"/>
      <c r="AY38" s="691"/>
      <c r="AZ38" s="623" t="s">
        <v>231</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1532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635897</v>
      </c>
      <c r="CS38" s="624"/>
      <c r="CT38" s="624"/>
      <c r="CU38" s="624"/>
      <c r="CV38" s="624"/>
      <c r="CW38" s="624"/>
      <c r="CX38" s="624"/>
      <c r="CY38" s="625"/>
      <c r="CZ38" s="628">
        <v>7.2</v>
      </c>
      <c r="DA38" s="655"/>
      <c r="DB38" s="655"/>
      <c r="DC38" s="658"/>
      <c r="DD38" s="632">
        <v>517686</v>
      </c>
      <c r="DE38" s="624"/>
      <c r="DF38" s="624"/>
      <c r="DG38" s="624"/>
      <c r="DH38" s="624"/>
      <c r="DI38" s="624"/>
      <c r="DJ38" s="624"/>
      <c r="DK38" s="625"/>
      <c r="DL38" s="632">
        <v>493891</v>
      </c>
      <c r="DM38" s="624"/>
      <c r="DN38" s="624"/>
      <c r="DO38" s="624"/>
      <c r="DP38" s="624"/>
      <c r="DQ38" s="624"/>
      <c r="DR38" s="624"/>
      <c r="DS38" s="624"/>
      <c r="DT38" s="624"/>
      <c r="DU38" s="624"/>
      <c r="DV38" s="625"/>
      <c r="DW38" s="628">
        <v>11.9</v>
      </c>
      <c r="DX38" s="655"/>
      <c r="DY38" s="655"/>
      <c r="DZ38" s="655"/>
      <c r="EA38" s="655"/>
      <c r="EB38" s="655"/>
      <c r="EC38" s="656"/>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231</v>
      </c>
      <c r="AA39" s="626"/>
      <c r="AB39" s="626"/>
      <c r="AC39" s="626"/>
      <c r="AD39" s="627" t="s">
        <v>231</v>
      </c>
      <c r="AE39" s="627"/>
      <c r="AF39" s="627"/>
      <c r="AG39" s="627"/>
      <c r="AH39" s="627"/>
      <c r="AI39" s="627"/>
      <c r="AJ39" s="627"/>
      <c r="AK39" s="627"/>
      <c r="AL39" s="628" t="s">
        <v>231</v>
      </c>
      <c r="AM39" s="629"/>
      <c r="AN39" s="629"/>
      <c r="AO39" s="630"/>
      <c r="AQ39" s="689" t="s">
        <v>343</v>
      </c>
      <c r="AR39" s="690"/>
      <c r="AS39" s="690"/>
      <c r="AT39" s="690"/>
      <c r="AU39" s="690"/>
      <c r="AV39" s="690"/>
      <c r="AW39" s="690"/>
      <c r="AX39" s="690"/>
      <c r="AY39" s="691"/>
      <c r="AZ39" s="623" t="s">
        <v>231</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2422</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1088490</v>
      </c>
      <c r="CS39" s="653"/>
      <c r="CT39" s="653"/>
      <c r="CU39" s="653"/>
      <c r="CV39" s="653"/>
      <c r="CW39" s="653"/>
      <c r="CX39" s="653"/>
      <c r="CY39" s="654"/>
      <c r="CZ39" s="628">
        <v>12.4</v>
      </c>
      <c r="DA39" s="655"/>
      <c r="DB39" s="655"/>
      <c r="DC39" s="658"/>
      <c r="DD39" s="632">
        <v>501300</v>
      </c>
      <c r="DE39" s="653"/>
      <c r="DF39" s="653"/>
      <c r="DG39" s="653"/>
      <c r="DH39" s="653"/>
      <c r="DI39" s="653"/>
      <c r="DJ39" s="653"/>
      <c r="DK39" s="654"/>
      <c r="DL39" s="632" t="s">
        <v>141</v>
      </c>
      <c r="DM39" s="653"/>
      <c r="DN39" s="653"/>
      <c r="DO39" s="653"/>
      <c r="DP39" s="653"/>
      <c r="DQ39" s="653"/>
      <c r="DR39" s="653"/>
      <c r="DS39" s="653"/>
      <c r="DT39" s="653"/>
      <c r="DU39" s="653"/>
      <c r="DV39" s="654"/>
      <c r="DW39" s="628" t="s">
        <v>231</v>
      </c>
      <c r="DX39" s="655"/>
      <c r="DY39" s="655"/>
      <c r="DZ39" s="655"/>
      <c r="EA39" s="655"/>
      <c r="EB39" s="655"/>
      <c r="EC39" s="656"/>
    </row>
    <row r="40" spans="2:133" ht="11.25" customHeight="1" x14ac:dyDescent="0.2">
      <c r="B40" s="620" t="s">
        <v>346</v>
      </c>
      <c r="C40" s="621"/>
      <c r="D40" s="621"/>
      <c r="E40" s="621"/>
      <c r="F40" s="621"/>
      <c r="G40" s="621"/>
      <c r="H40" s="621"/>
      <c r="I40" s="621"/>
      <c r="J40" s="621"/>
      <c r="K40" s="621"/>
      <c r="L40" s="621"/>
      <c r="M40" s="621"/>
      <c r="N40" s="621"/>
      <c r="O40" s="621"/>
      <c r="P40" s="621"/>
      <c r="Q40" s="622"/>
      <c r="R40" s="623">
        <v>44414</v>
      </c>
      <c r="S40" s="624"/>
      <c r="T40" s="624"/>
      <c r="U40" s="624"/>
      <c r="V40" s="624"/>
      <c r="W40" s="624"/>
      <c r="X40" s="624"/>
      <c r="Y40" s="625"/>
      <c r="Z40" s="626">
        <v>0.5</v>
      </c>
      <c r="AA40" s="626"/>
      <c r="AB40" s="626"/>
      <c r="AC40" s="626"/>
      <c r="AD40" s="627" t="s">
        <v>231</v>
      </c>
      <c r="AE40" s="627"/>
      <c r="AF40" s="627"/>
      <c r="AG40" s="627"/>
      <c r="AH40" s="627"/>
      <c r="AI40" s="627"/>
      <c r="AJ40" s="627"/>
      <c r="AK40" s="627"/>
      <c r="AL40" s="628" t="s">
        <v>231</v>
      </c>
      <c r="AM40" s="629"/>
      <c r="AN40" s="629"/>
      <c r="AO40" s="630"/>
      <c r="AQ40" s="689" t="s">
        <v>347</v>
      </c>
      <c r="AR40" s="690"/>
      <c r="AS40" s="690"/>
      <c r="AT40" s="690"/>
      <c r="AU40" s="690"/>
      <c r="AV40" s="690"/>
      <c r="AW40" s="690"/>
      <c r="AX40" s="690"/>
      <c r="AY40" s="691"/>
      <c r="AZ40" s="623" t="s">
        <v>231</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100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t="s">
        <v>231</v>
      </c>
      <c r="CS40" s="624"/>
      <c r="CT40" s="624"/>
      <c r="CU40" s="624"/>
      <c r="CV40" s="624"/>
      <c r="CW40" s="624"/>
      <c r="CX40" s="624"/>
      <c r="CY40" s="625"/>
      <c r="CZ40" s="628" t="s">
        <v>141</v>
      </c>
      <c r="DA40" s="655"/>
      <c r="DB40" s="655"/>
      <c r="DC40" s="658"/>
      <c r="DD40" s="632" t="s">
        <v>231</v>
      </c>
      <c r="DE40" s="624"/>
      <c r="DF40" s="624"/>
      <c r="DG40" s="624"/>
      <c r="DH40" s="624"/>
      <c r="DI40" s="624"/>
      <c r="DJ40" s="624"/>
      <c r="DK40" s="625"/>
      <c r="DL40" s="632" t="s">
        <v>141</v>
      </c>
      <c r="DM40" s="624"/>
      <c r="DN40" s="624"/>
      <c r="DO40" s="624"/>
      <c r="DP40" s="624"/>
      <c r="DQ40" s="624"/>
      <c r="DR40" s="624"/>
      <c r="DS40" s="624"/>
      <c r="DT40" s="624"/>
      <c r="DU40" s="624"/>
      <c r="DV40" s="625"/>
      <c r="DW40" s="628" t="s">
        <v>231</v>
      </c>
      <c r="DX40" s="655"/>
      <c r="DY40" s="655"/>
      <c r="DZ40" s="655"/>
      <c r="EA40" s="655"/>
      <c r="EB40" s="655"/>
      <c r="EC40" s="656"/>
    </row>
    <row r="41" spans="2:133" ht="11.25" customHeight="1" x14ac:dyDescent="0.2">
      <c r="B41" s="644" t="s">
        <v>351</v>
      </c>
      <c r="C41" s="645"/>
      <c r="D41" s="645"/>
      <c r="E41" s="645"/>
      <c r="F41" s="645"/>
      <c r="G41" s="645"/>
      <c r="H41" s="645"/>
      <c r="I41" s="645"/>
      <c r="J41" s="645"/>
      <c r="K41" s="645"/>
      <c r="L41" s="645"/>
      <c r="M41" s="645"/>
      <c r="N41" s="645"/>
      <c r="O41" s="645"/>
      <c r="P41" s="645"/>
      <c r="Q41" s="646"/>
      <c r="R41" s="698">
        <v>9753455</v>
      </c>
      <c r="S41" s="699"/>
      <c r="T41" s="699"/>
      <c r="U41" s="699"/>
      <c r="V41" s="699"/>
      <c r="W41" s="699"/>
      <c r="X41" s="699"/>
      <c r="Y41" s="700"/>
      <c r="Z41" s="701">
        <v>100</v>
      </c>
      <c r="AA41" s="701"/>
      <c r="AB41" s="701"/>
      <c r="AC41" s="701"/>
      <c r="AD41" s="702">
        <v>4118415</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133687</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132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132</v>
      </c>
      <c r="CS41" s="653"/>
      <c r="CT41" s="653"/>
      <c r="CU41" s="653"/>
      <c r="CV41" s="653"/>
      <c r="CW41" s="653"/>
      <c r="CX41" s="653"/>
      <c r="CY41" s="654"/>
      <c r="CZ41" s="628" t="s">
        <v>231</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355</v>
      </c>
      <c r="AR42" s="706"/>
      <c r="AS42" s="706"/>
      <c r="AT42" s="706"/>
      <c r="AU42" s="706"/>
      <c r="AV42" s="706"/>
      <c r="AW42" s="706"/>
      <c r="AX42" s="706"/>
      <c r="AY42" s="707"/>
      <c r="AZ42" s="698">
        <v>502210</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451</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1314893</v>
      </c>
      <c r="CS42" s="653"/>
      <c r="CT42" s="653"/>
      <c r="CU42" s="653"/>
      <c r="CV42" s="653"/>
      <c r="CW42" s="653"/>
      <c r="CX42" s="653"/>
      <c r="CY42" s="654"/>
      <c r="CZ42" s="628">
        <v>14.9</v>
      </c>
      <c r="DA42" s="655"/>
      <c r="DB42" s="655"/>
      <c r="DC42" s="658"/>
      <c r="DD42" s="632">
        <v>248350</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76115</v>
      </c>
      <c r="CS43" s="653"/>
      <c r="CT43" s="653"/>
      <c r="CU43" s="653"/>
      <c r="CV43" s="653"/>
      <c r="CW43" s="653"/>
      <c r="CX43" s="653"/>
      <c r="CY43" s="654"/>
      <c r="CZ43" s="628">
        <v>0.9</v>
      </c>
      <c r="DA43" s="655"/>
      <c r="DB43" s="655"/>
      <c r="DC43" s="658"/>
      <c r="DD43" s="632">
        <v>76115</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1222062</v>
      </c>
      <c r="CS44" s="624"/>
      <c r="CT44" s="624"/>
      <c r="CU44" s="624"/>
      <c r="CV44" s="624"/>
      <c r="CW44" s="624"/>
      <c r="CX44" s="624"/>
      <c r="CY44" s="625"/>
      <c r="CZ44" s="628">
        <v>13.9</v>
      </c>
      <c r="DA44" s="629"/>
      <c r="DB44" s="629"/>
      <c r="DC44" s="635"/>
      <c r="DD44" s="632">
        <v>223636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913327</v>
      </c>
      <c r="CS45" s="653"/>
      <c r="CT45" s="653"/>
      <c r="CU45" s="653"/>
      <c r="CV45" s="653"/>
      <c r="CW45" s="653"/>
      <c r="CX45" s="653"/>
      <c r="CY45" s="654"/>
      <c r="CZ45" s="628">
        <v>10.4</v>
      </c>
      <c r="DA45" s="655"/>
      <c r="DB45" s="655"/>
      <c r="DC45" s="658"/>
      <c r="DD45" s="632">
        <v>51896</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263454</v>
      </c>
      <c r="CS46" s="624"/>
      <c r="CT46" s="624"/>
      <c r="CU46" s="624"/>
      <c r="CV46" s="624"/>
      <c r="CW46" s="624"/>
      <c r="CX46" s="624"/>
      <c r="CY46" s="625"/>
      <c r="CZ46" s="628">
        <v>3</v>
      </c>
      <c r="DA46" s="629"/>
      <c r="DB46" s="629"/>
      <c r="DC46" s="635"/>
      <c r="DD46" s="632">
        <v>160754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365</v>
      </c>
      <c r="CG47" s="621"/>
      <c r="CH47" s="621"/>
      <c r="CI47" s="621"/>
      <c r="CJ47" s="621"/>
      <c r="CK47" s="621"/>
      <c r="CL47" s="621"/>
      <c r="CM47" s="621"/>
      <c r="CN47" s="621"/>
      <c r="CO47" s="621"/>
      <c r="CP47" s="621"/>
      <c r="CQ47" s="622"/>
      <c r="CR47" s="623">
        <v>92831</v>
      </c>
      <c r="CS47" s="653"/>
      <c r="CT47" s="653"/>
      <c r="CU47" s="653"/>
      <c r="CV47" s="653"/>
      <c r="CW47" s="653"/>
      <c r="CX47" s="653"/>
      <c r="CY47" s="654"/>
      <c r="CZ47" s="628">
        <v>1.1000000000000001</v>
      </c>
      <c r="DA47" s="655"/>
      <c r="DB47" s="655"/>
      <c r="DC47" s="658"/>
      <c r="DD47" s="632">
        <v>24714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366</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367</v>
      </c>
      <c r="CE49" s="645"/>
      <c r="CF49" s="645"/>
      <c r="CG49" s="645"/>
      <c r="CH49" s="645"/>
      <c r="CI49" s="645"/>
      <c r="CJ49" s="645"/>
      <c r="CK49" s="645"/>
      <c r="CL49" s="645"/>
      <c r="CM49" s="645"/>
      <c r="CN49" s="645"/>
      <c r="CO49" s="645"/>
      <c r="CP49" s="645"/>
      <c r="CQ49" s="646"/>
      <c r="CR49" s="698">
        <v>8797854</v>
      </c>
      <c r="CS49" s="682"/>
      <c r="CT49" s="682"/>
      <c r="CU49" s="682"/>
      <c r="CV49" s="682"/>
      <c r="CW49" s="682"/>
      <c r="CX49" s="682"/>
      <c r="CY49" s="711"/>
      <c r="CZ49" s="703">
        <v>100</v>
      </c>
      <c r="DA49" s="712"/>
      <c r="DB49" s="712"/>
      <c r="DC49" s="713"/>
      <c r="DD49" s="714">
        <v>4822396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or38SBx+zxcDr0cjyJwPWYRslVrtdzpAQ5V9FPpPKhs7u5bOLGf2rMMOuy4Mmj9sy2dTAD8bGkE4PoP+VjRA==" saltValue="2U7DPydn1lGt0j5Kxm/P5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B68" sqref="B68:BD74"/>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9753</v>
      </c>
      <c r="R7" s="753"/>
      <c r="S7" s="753"/>
      <c r="T7" s="753"/>
      <c r="U7" s="753"/>
      <c r="V7" s="753">
        <v>8798</v>
      </c>
      <c r="W7" s="753"/>
      <c r="X7" s="753"/>
      <c r="Y7" s="753"/>
      <c r="Z7" s="753"/>
      <c r="AA7" s="753">
        <v>956</v>
      </c>
      <c r="AB7" s="753"/>
      <c r="AC7" s="753"/>
      <c r="AD7" s="753"/>
      <c r="AE7" s="754"/>
      <c r="AF7" s="755">
        <v>948</v>
      </c>
      <c r="AG7" s="756"/>
      <c r="AH7" s="756"/>
      <c r="AI7" s="756"/>
      <c r="AJ7" s="757"/>
      <c r="AK7" s="758"/>
      <c r="AL7" s="759"/>
      <c r="AM7" s="759"/>
      <c r="AN7" s="759"/>
      <c r="AO7" s="759"/>
      <c r="AP7" s="759">
        <v>10893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948</v>
      </c>
      <c r="AG23" s="793"/>
      <c r="AH23" s="793"/>
      <c r="AI23" s="793"/>
      <c r="AJ23" s="796"/>
      <c r="AK23" s="797"/>
      <c r="AL23" s="798"/>
      <c r="AM23" s="798"/>
      <c r="AN23" s="798"/>
      <c r="AO23" s="798"/>
      <c r="AP23" s="793"/>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1548</v>
      </c>
      <c r="R28" s="823"/>
      <c r="S28" s="823"/>
      <c r="T28" s="823"/>
      <c r="U28" s="823"/>
      <c r="V28" s="823">
        <v>1511</v>
      </c>
      <c r="W28" s="823"/>
      <c r="X28" s="823"/>
      <c r="Y28" s="823"/>
      <c r="Z28" s="823"/>
      <c r="AA28" s="823">
        <v>37</v>
      </c>
      <c r="AB28" s="823"/>
      <c r="AC28" s="823"/>
      <c r="AD28" s="823"/>
      <c r="AE28" s="824"/>
      <c r="AF28" s="825">
        <v>37</v>
      </c>
      <c r="AG28" s="823"/>
      <c r="AH28" s="823"/>
      <c r="AI28" s="823"/>
      <c r="AJ28" s="826"/>
      <c r="AK28" s="827">
        <v>134</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1660</v>
      </c>
      <c r="R29" s="784"/>
      <c r="S29" s="784"/>
      <c r="T29" s="784"/>
      <c r="U29" s="784"/>
      <c r="V29" s="784">
        <v>1593</v>
      </c>
      <c r="W29" s="784"/>
      <c r="X29" s="784"/>
      <c r="Y29" s="784"/>
      <c r="Z29" s="784"/>
      <c r="AA29" s="784">
        <v>67</v>
      </c>
      <c r="AB29" s="784"/>
      <c r="AC29" s="784"/>
      <c r="AD29" s="784"/>
      <c r="AE29" s="785"/>
      <c r="AF29" s="786">
        <v>67</v>
      </c>
      <c r="AG29" s="787"/>
      <c r="AH29" s="787"/>
      <c r="AI29" s="787"/>
      <c r="AJ29" s="788"/>
      <c r="AK29" s="834">
        <v>250</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188</v>
      </c>
      <c r="R30" s="784"/>
      <c r="S30" s="784"/>
      <c r="T30" s="784"/>
      <c r="U30" s="784"/>
      <c r="V30" s="784">
        <v>187</v>
      </c>
      <c r="W30" s="784"/>
      <c r="X30" s="784"/>
      <c r="Y30" s="784"/>
      <c r="Z30" s="784"/>
      <c r="AA30" s="784">
        <v>1</v>
      </c>
      <c r="AB30" s="784"/>
      <c r="AC30" s="784"/>
      <c r="AD30" s="784"/>
      <c r="AE30" s="785"/>
      <c r="AF30" s="786">
        <v>1</v>
      </c>
      <c r="AG30" s="787"/>
      <c r="AH30" s="787"/>
      <c r="AI30" s="787"/>
      <c r="AJ30" s="788"/>
      <c r="AK30" s="834">
        <v>60</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155</v>
      </c>
      <c r="R31" s="784"/>
      <c r="S31" s="784"/>
      <c r="T31" s="784"/>
      <c r="U31" s="784"/>
      <c r="V31" s="784">
        <v>154</v>
      </c>
      <c r="W31" s="784"/>
      <c r="X31" s="784"/>
      <c r="Y31" s="784"/>
      <c r="Z31" s="784"/>
      <c r="AA31" s="784">
        <v>-1</v>
      </c>
      <c r="AB31" s="784"/>
      <c r="AC31" s="784"/>
      <c r="AD31" s="784"/>
      <c r="AE31" s="785"/>
      <c r="AF31" s="786">
        <v>125</v>
      </c>
      <c r="AG31" s="787"/>
      <c r="AH31" s="787"/>
      <c r="AI31" s="787"/>
      <c r="AJ31" s="788"/>
      <c r="AK31" s="834">
        <v>1</v>
      </c>
      <c r="AL31" s="830"/>
      <c r="AM31" s="830"/>
      <c r="AN31" s="830"/>
      <c r="AO31" s="830"/>
      <c r="AP31" s="830">
        <v>1009</v>
      </c>
      <c r="AQ31" s="830"/>
      <c r="AR31" s="830"/>
      <c r="AS31" s="830"/>
      <c r="AT31" s="830"/>
      <c r="AU31" s="830"/>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413</v>
      </c>
      <c r="R66" s="734"/>
      <c r="S66" s="734"/>
      <c r="T66" s="734"/>
      <c r="U66" s="735"/>
      <c r="V66" s="733" t="s">
        <v>414</v>
      </c>
      <c r="W66" s="734"/>
      <c r="X66" s="734"/>
      <c r="Y66" s="734"/>
      <c r="Z66" s="735"/>
      <c r="AA66" s="733" t="s">
        <v>398</v>
      </c>
      <c r="AB66" s="734"/>
      <c r="AC66" s="734"/>
      <c r="AD66" s="734"/>
      <c r="AE66" s="735"/>
      <c r="AF66" s="854" t="s">
        <v>415</v>
      </c>
      <c r="AG66" s="815"/>
      <c r="AH66" s="815"/>
      <c r="AI66" s="815"/>
      <c r="AJ66" s="855"/>
      <c r="AK66" s="733" t="s">
        <v>400</v>
      </c>
      <c r="AL66" s="728"/>
      <c r="AM66" s="728"/>
      <c r="AN66" s="728"/>
      <c r="AO66" s="729"/>
      <c r="AP66" s="733" t="s">
        <v>416</v>
      </c>
      <c r="AQ66" s="734"/>
      <c r="AR66" s="734"/>
      <c r="AS66" s="734"/>
      <c r="AT66" s="735"/>
      <c r="AU66" s="733" t="s">
        <v>417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571</v>
      </c>
      <c r="C68" s="870"/>
      <c r="D68" s="870"/>
      <c r="E68" s="870"/>
      <c r="F68" s="870"/>
      <c r="G68" s="870"/>
      <c r="H68" s="870"/>
      <c r="I68" s="870"/>
      <c r="J68" s="870"/>
      <c r="K68" s="870"/>
      <c r="L68" s="870"/>
      <c r="M68" s="870"/>
      <c r="N68" s="870"/>
      <c r="O68" s="870"/>
      <c r="P68" s="871"/>
      <c r="Q68" s="872">
        <v>192</v>
      </c>
      <c r="R68" s="866"/>
      <c r="S68" s="866"/>
      <c r="T68" s="866"/>
      <c r="U68" s="866"/>
      <c r="V68" s="866">
        <v>174</v>
      </c>
      <c r="W68" s="866"/>
      <c r="X68" s="866"/>
      <c r="Y68" s="866"/>
      <c r="Z68" s="866"/>
      <c r="AA68" s="866">
        <v>18</v>
      </c>
      <c r="AB68" s="866"/>
      <c r="AC68" s="866"/>
      <c r="AD68" s="866"/>
      <c r="AE68" s="866"/>
      <c r="AF68" s="866">
        <v>18</v>
      </c>
      <c r="AG68" s="866"/>
      <c r="AH68" s="866"/>
      <c r="AI68" s="866"/>
      <c r="AJ68" s="866"/>
      <c r="AK68" s="866">
        <v>15</v>
      </c>
      <c r="AL68" s="866"/>
      <c r="AM68" s="866"/>
      <c r="AN68" s="866"/>
      <c r="AO68" s="866"/>
      <c r="AP68" s="866" t="s">
        <v>572</v>
      </c>
      <c r="AQ68" s="866"/>
      <c r="AR68" s="866"/>
      <c r="AS68" s="866"/>
      <c r="AT68" s="866"/>
      <c r="AU68" s="866" t="s">
        <v>572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573</v>
      </c>
      <c r="C69" s="874"/>
      <c r="D69" s="874"/>
      <c r="E69" s="874"/>
      <c r="F69" s="874"/>
      <c r="G69" s="874"/>
      <c r="H69" s="874"/>
      <c r="I69" s="874"/>
      <c r="J69" s="874"/>
      <c r="K69" s="874"/>
      <c r="L69" s="874"/>
      <c r="M69" s="874"/>
      <c r="N69" s="874"/>
      <c r="O69" s="874"/>
      <c r="P69" s="875"/>
      <c r="Q69" s="876">
        <v>317</v>
      </c>
      <c r="R69" s="830"/>
      <c r="S69" s="830"/>
      <c r="T69" s="830"/>
      <c r="U69" s="830"/>
      <c r="V69" s="830">
        <v>271</v>
      </c>
      <c r="W69" s="830"/>
      <c r="X69" s="830"/>
      <c r="Y69" s="830"/>
      <c r="Z69" s="830"/>
      <c r="AA69" s="830">
        <v>46</v>
      </c>
      <c r="AB69" s="830"/>
      <c r="AC69" s="830"/>
      <c r="AD69" s="830"/>
      <c r="AE69" s="830"/>
      <c r="AF69" s="830">
        <v>46</v>
      </c>
      <c r="AG69" s="830"/>
      <c r="AH69" s="830"/>
      <c r="AI69" s="830"/>
      <c r="AJ69" s="830"/>
      <c r="AK69" s="830">
        <v>30</v>
      </c>
      <c r="AL69" s="830"/>
      <c r="AM69" s="830"/>
      <c r="AN69" s="830"/>
      <c r="AO69" s="830"/>
      <c r="AP69" s="830">
        <v>36</v>
      </c>
      <c r="AQ69" s="830"/>
      <c r="AR69" s="830"/>
      <c r="AS69" s="830"/>
      <c r="AT69" s="830"/>
      <c r="AU69" s="830" t="s">
        <v>572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574</v>
      </c>
      <c r="C70" s="874"/>
      <c r="D70" s="874"/>
      <c r="E70" s="874"/>
      <c r="F70" s="874"/>
      <c r="G70" s="874"/>
      <c r="H70" s="874"/>
      <c r="I70" s="874"/>
      <c r="J70" s="874"/>
      <c r="K70" s="874"/>
      <c r="L70" s="874"/>
      <c r="M70" s="874"/>
      <c r="N70" s="874"/>
      <c r="O70" s="874"/>
      <c r="P70" s="875"/>
      <c r="Q70" s="876">
        <v>978</v>
      </c>
      <c r="R70" s="830"/>
      <c r="S70" s="830"/>
      <c r="T70" s="830"/>
      <c r="U70" s="830"/>
      <c r="V70" s="830">
        <v>961</v>
      </c>
      <c r="W70" s="830"/>
      <c r="X70" s="830"/>
      <c r="Y70" s="830"/>
      <c r="Z70" s="830"/>
      <c r="AA70" s="830">
        <v>16</v>
      </c>
      <c r="AB70" s="830"/>
      <c r="AC70" s="830"/>
      <c r="AD70" s="830"/>
      <c r="AE70" s="830"/>
      <c r="AF70" s="830">
        <v>16</v>
      </c>
      <c r="AG70" s="830"/>
      <c r="AH70" s="830"/>
      <c r="AI70" s="830"/>
      <c r="AJ70" s="830"/>
      <c r="AK70" s="830">
        <v>9</v>
      </c>
      <c r="AL70" s="830"/>
      <c r="AM70" s="830"/>
      <c r="AN70" s="830"/>
      <c r="AO70" s="830"/>
      <c r="AP70" s="830">
        <v>852</v>
      </c>
      <c r="AQ70" s="830"/>
      <c r="AR70" s="830"/>
      <c r="AS70" s="830"/>
      <c r="AT70" s="830"/>
      <c r="AU70" s="830" t="s">
        <v>572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575</v>
      </c>
      <c r="C71" s="874"/>
      <c r="D71" s="874"/>
      <c r="E71" s="874"/>
      <c r="F71" s="874"/>
      <c r="G71" s="874"/>
      <c r="H71" s="874"/>
      <c r="I71" s="874"/>
      <c r="J71" s="874"/>
      <c r="K71" s="874"/>
      <c r="L71" s="874"/>
      <c r="M71" s="874"/>
      <c r="N71" s="874"/>
      <c r="O71" s="874"/>
      <c r="P71" s="875"/>
      <c r="Q71" s="876">
        <v>118</v>
      </c>
      <c r="R71" s="830"/>
      <c r="S71" s="830"/>
      <c r="T71" s="830"/>
      <c r="U71" s="830"/>
      <c r="V71" s="830">
        <v>99</v>
      </c>
      <c r="W71" s="830"/>
      <c r="X71" s="830"/>
      <c r="Y71" s="830"/>
      <c r="Z71" s="830"/>
      <c r="AA71" s="830">
        <v>19</v>
      </c>
      <c r="AB71" s="830"/>
      <c r="AC71" s="830"/>
      <c r="AD71" s="830"/>
      <c r="AE71" s="830"/>
      <c r="AF71" s="830">
        <v>14</v>
      </c>
      <c r="AG71" s="830"/>
      <c r="AH71" s="830"/>
      <c r="AI71" s="830"/>
      <c r="AJ71" s="830"/>
      <c r="AK71" s="830">
        <v>3</v>
      </c>
      <c r="AL71" s="830"/>
      <c r="AM71" s="830"/>
      <c r="AN71" s="830"/>
      <c r="AO71" s="830"/>
      <c r="AP71" s="830">
        <v>188</v>
      </c>
      <c r="AQ71" s="830"/>
      <c r="AR71" s="830"/>
      <c r="AS71" s="830"/>
      <c r="AT71" s="830"/>
      <c r="AU71" s="830" t="s">
        <v>572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576</v>
      </c>
      <c r="C72" s="874"/>
      <c r="D72" s="874"/>
      <c r="E72" s="874"/>
      <c r="F72" s="874"/>
      <c r="G72" s="874"/>
      <c r="H72" s="874"/>
      <c r="I72" s="874"/>
      <c r="J72" s="874"/>
      <c r="K72" s="874"/>
      <c r="L72" s="874"/>
      <c r="M72" s="874"/>
      <c r="N72" s="874"/>
      <c r="O72" s="874"/>
      <c r="P72" s="875"/>
      <c r="Q72" s="876">
        <v>254</v>
      </c>
      <c r="R72" s="830"/>
      <c r="S72" s="830"/>
      <c r="T72" s="830"/>
      <c r="U72" s="830"/>
      <c r="V72" s="830">
        <v>245</v>
      </c>
      <c r="W72" s="830"/>
      <c r="X72" s="830"/>
      <c r="Y72" s="830"/>
      <c r="Z72" s="830"/>
      <c r="AA72" s="830">
        <v>9</v>
      </c>
      <c r="AB72" s="830"/>
      <c r="AC72" s="830"/>
      <c r="AD72" s="830"/>
      <c r="AE72" s="830"/>
      <c r="AF72" s="830">
        <v>9</v>
      </c>
      <c r="AG72" s="830"/>
      <c r="AH72" s="830"/>
      <c r="AI72" s="830"/>
      <c r="AJ72" s="830"/>
      <c r="AK72" s="830" t="s">
        <v>572</v>
      </c>
      <c r="AL72" s="830"/>
      <c r="AM72" s="830"/>
      <c r="AN72" s="830"/>
      <c r="AO72" s="830"/>
      <c r="AP72" s="830" t="s">
        <v>572</v>
      </c>
      <c r="AQ72" s="830"/>
      <c r="AR72" s="830"/>
      <c r="AS72" s="830"/>
      <c r="AT72" s="830"/>
      <c r="AU72" s="830" t="s">
        <v>572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577</v>
      </c>
      <c r="C73" s="874"/>
      <c r="D73" s="874"/>
      <c r="E73" s="874"/>
      <c r="F73" s="874"/>
      <c r="G73" s="874"/>
      <c r="H73" s="874"/>
      <c r="I73" s="874"/>
      <c r="J73" s="874"/>
      <c r="K73" s="874"/>
      <c r="L73" s="874"/>
      <c r="M73" s="874"/>
      <c r="N73" s="874"/>
      <c r="O73" s="874"/>
      <c r="P73" s="875"/>
      <c r="Q73" s="876">
        <v>305293</v>
      </c>
      <c r="R73" s="830"/>
      <c r="S73" s="830"/>
      <c r="T73" s="830"/>
      <c r="U73" s="830"/>
      <c r="V73" s="830">
        <v>294817</v>
      </c>
      <c r="W73" s="830"/>
      <c r="X73" s="830"/>
      <c r="Y73" s="830"/>
      <c r="Z73" s="830"/>
      <c r="AA73" s="830">
        <v>10476</v>
      </c>
      <c r="AB73" s="830"/>
      <c r="AC73" s="830"/>
      <c r="AD73" s="830"/>
      <c r="AE73" s="830"/>
      <c r="AF73" s="830">
        <v>6371</v>
      </c>
      <c r="AG73" s="830"/>
      <c r="AH73" s="830"/>
      <c r="AI73" s="830"/>
      <c r="AJ73" s="830"/>
      <c r="AK73" s="830" t="s">
        <v>572</v>
      </c>
      <c r="AL73" s="830"/>
      <c r="AM73" s="830"/>
      <c r="AN73" s="830"/>
      <c r="AO73" s="830"/>
      <c r="AP73" s="830" t="s">
        <v>572</v>
      </c>
      <c r="AQ73" s="830"/>
      <c r="AR73" s="830"/>
      <c r="AS73" s="830"/>
      <c r="AT73" s="830"/>
      <c r="AU73" s="830" t="s">
        <v>572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578</v>
      </c>
      <c r="C74" s="874"/>
      <c r="D74" s="874"/>
      <c r="E74" s="874"/>
      <c r="F74" s="874"/>
      <c r="G74" s="874"/>
      <c r="H74" s="874"/>
      <c r="I74" s="874"/>
      <c r="J74" s="874"/>
      <c r="K74" s="874"/>
      <c r="L74" s="874"/>
      <c r="M74" s="874"/>
      <c r="N74" s="874"/>
      <c r="O74" s="874"/>
      <c r="P74" s="875"/>
      <c r="Q74" s="876">
        <v>7036</v>
      </c>
      <c r="R74" s="830"/>
      <c r="S74" s="830"/>
      <c r="T74" s="830"/>
      <c r="U74" s="830"/>
      <c r="V74" s="830">
        <v>6106</v>
      </c>
      <c r="W74" s="830"/>
      <c r="X74" s="830"/>
      <c r="Y74" s="830"/>
      <c r="Z74" s="830"/>
      <c r="AA74" s="830">
        <v>930</v>
      </c>
      <c r="AB74" s="830"/>
      <c r="AC74" s="830"/>
      <c r="AD74" s="830"/>
      <c r="AE74" s="830"/>
      <c r="AF74" s="830">
        <v>930</v>
      </c>
      <c r="AG74" s="830"/>
      <c r="AH74" s="830"/>
      <c r="AI74" s="830"/>
      <c r="AJ74" s="830"/>
      <c r="AK74" s="830">
        <v>11</v>
      </c>
      <c r="AL74" s="830"/>
      <c r="AM74" s="830"/>
      <c r="AN74" s="830"/>
      <c r="AO74" s="830"/>
      <c r="AP74" s="830">
        <v>0</v>
      </c>
      <c r="AQ74" s="830"/>
      <c r="AR74" s="830"/>
      <c r="AS74" s="830"/>
      <c r="AT74" s="830"/>
      <c r="AU74" s="830" t="s">
        <v>572</v>
      </c>
      <c r="AV74" s="830"/>
      <c r="AW74" s="830"/>
      <c r="AX74" s="830"/>
      <c r="AY74" s="830"/>
      <c r="AZ74" s="832" t="s">
        <v>579</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310</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310</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310</v>
      </c>
      <c r="DR109" s="893"/>
      <c r="DS109" s="893"/>
      <c r="DT109" s="893"/>
      <c r="DU109" s="894"/>
      <c r="DV109" s="892" t="s">
        <v>429</v>
      </c>
      <c r="DW109" s="893"/>
      <c r="DX109" s="893"/>
      <c r="DY109" s="893"/>
      <c r="DZ109" s="895"/>
    </row>
    <row r="110" spans="1:131" s="230" customFormat="1" ht="26.25" customHeight="1" x14ac:dyDescent="0.2">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952111</v>
      </c>
      <c r="AB110" s="900"/>
      <c r="AC110" s="900"/>
      <c r="AD110" s="900"/>
      <c r="AE110" s="901"/>
      <c r="AF110" s="902">
        <v>1020182</v>
      </c>
      <c r="AG110" s="900"/>
      <c r="AH110" s="900"/>
      <c r="AI110" s="900"/>
      <c r="AJ110" s="901"/>
      <c r="AK110" s="902">
        <v>1114689</v>
      </c>
      <c r="AL110" s="900"/>
      <c r="AM110" s="900"/>
      <c r="AN110" s="900"/>
      <c r="AO110" s="901"/>
      <c r="AP110" s="903">
        <v>34.5</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11288224</v>
      </c>
      <c r="BR110" s="931"/>
      <c r="BS110" s="931"/>
      <c r="BT110" s="931"/>
      <c r="BU110" s="931"/>
      <c r="BV110" s="931">
        <v>11412567</v>
      </c>
      <c r="BW110" s="931"/>
      <c r="BX110" s="931"/>
      <c r="BY110" s="931"/>
      <c r="BZ110" s="931"/>
      <c r="CA110" s="931">
        <v>10892719</v>
      </c>
      <c r="CB110" s="931"/>
      <c r="CC110" s="931"/>
      <c r="CD110" s="931"/>
      <c r="CE110" s="931"/>
      <c r="CF110" s="944">
        <v>337.1</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435</v>
      </c>
      <c r="DM110" s="931"/>
      <c r="DN110" s="931"/>
      <c r="DO110" s="931"/>
      <c r="DP110" s="931"/>
      <c r="DQ110" s="931" t="s">
        <v>435</v>
      </c>
      <c r="DR110" s="931"/>
      <c r="DS110" s="931"/>
      <c r="DT110" s="931"/>
      <c r="DU110" s="931"/>
      <c r="DV110" s="932" t="s">
        <v>435</v>
      </c>
      <c r="DW110" s="932"/>
      <c r="DX110" s="932"/>
      <c r="DY110" s="932"/>
      <c r="DZ110" s="933"/>
    </row>
    <row r="111" spans="1:131" s="230"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132</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t="s">
        <v>438</v>
      </c>
      <c r="BR111" s="926"/>
      <c r="BS111" s="926"/>
      <c r="BT111" s="926"/>
      <c r="BU111" s="926"/>
      <c r="BV111" s="926" t="s">
        <v>438</v>
      </c>
      <c r="BW111" s="926"/>
      <c r="BX111" s="926"/>
      <c r="BY111" s="926"/>
      <c r="BZ111" s="926"/>
      <c r="CA111" s="926" t="s">
        <v>438</v>
      </c>
      <c r="CB111" s="926"/>
      <c r="CC111" s="926"/>
      <c r="CD111" s="926"/>
      <c r="CE111" s="926"/>
      <c r="CF111" s="920" t="s">
        <v>438</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438</v>
      </c>
      <c r="DM111" s="926"/>
      <c r="DN111" s="926"/>
      <c r="DO111" s="926"/>
      <c r="DP111" s="926"/>
      <c r="DQ111" s="926" t="s">
        <v>438</v>
      </c>
      <c r="DR111" s="926"/>
      <c r="DS111" s="926"/>
      <c r="DT111" s="926"/>
      <c r="DU111" s="926"/>
      <c r="DV111" s="927" t="s">
        <v>438</v>
      </c>
      <c r="DW111" s="927"/>
      <c r="DX111" s="927"/>
      <c r="DY111" s="927"/>
      <c r="DZ111" s="928"/>
    </row>
    <row r="112" spans="1:131" s="230" customFormat="1" ht="26.25" customHeight="1" x14ac:dyDescent="0.2">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442</v>
      </c>
      <c r="AG112" s="959"/>
      <c r="AH112" s="959"/>
      <c r="AI112" s="959"/>
      <c r="AJ112" s="960"/>
      <c r="AK112" s="961" t="s">
        <v>132</v>
      </c>
      <c r="AL112" s="959"/>
      <c r="AM112" s="959"/>
      <c r="AN112" s="959"/>
      <c r="AO112" s="960"/>
      <c r="AP112" s="962" t="s">
        <v>132</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20207</v>
      </c>
      <c r="BR112" s="926"/>
      <c r="BS112" s="926"/>
      <c r="BT112" s="926"/>
      <c r="BU112" s="926"/>
      <c r="BV112" s="926">
        <v>17108</v>
      </c>
      <c r="BW112" s="926"/>
      <c r="BX112" s="926"/>
      <c r="BY112" s="926"/>
      <c r="BZ112" s="926"/>
      <c r="CA112" s="926">
        <v>15139</v>
      </c>
      <c r="CB112" s="926"/>
      <c r="CC112" s="926"/>
      <c r="CD112" s="926"/>
      <c r="CE112" s="926"/>
      <c r="CF112" s="920">
        <v>0.5</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442</v>
      </c>
      <c r="DM112" s="926"/>
      <c r="DN112" s="926"/>
      <c r="DO112" s="926"/>
      <c r="DP112" s="926"/>
      <c r="DQ112" s="926" t="s">
        <v>132</v>
      </c>
      <c r="DR112" s="926"/>
      <c r="DS112" s="926"/>
      <c r="DT112" s="926"/>
      <c r="DU112" s="926"/>
      <c r="DV112" s="927" t="s">
        <v>442</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934</v>
      </c>
      <c r="AB113" s="938"/>
      <c r="AC113" s="938"/>
      <c r="AD113" s="938"/>
      <c r="AE113" s="939"/>
      <c r="AF113" s="940">
        <v>946</v>
      </c>
      <c r="AG113" s="938"/>
      <c r="AH113" s="938"/>
      <c r="AI113" s="938"/>
      <c r="AJ113" s="939"/>
      <c r="AK113" s="940">
        <v>942</v>
      </c>
      <c r="AL113" s="938"/>
      <c r="AM113" s="938"/>
      <c r="AN113" s="938"/>
      <c r="AO113" s="939"/>
      <c r="AP113" s="941">
        <v>0</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v>170902</v>
      </c>
      <c r="BR113" s="926"/>
      <c r="BS113" s="926"/>
      <c r="BT113" s="926"/>
      <c r="BU113" s="926"/>
      <c r="BV113" s="926">
        <v>129357</v>
      </c>
      <c r="BW113" s="926"/>
      <c r="BX113" s="926"/>
      <c r="BY113" s="926"/>
      <c r="BZ113" s="926"/>
      <c r="CA113" s="926">
        <v>111513</v>
      </c>
      <c r="CB113" s="926"/>
      <c r="CC113" s="926"/>
      <c r="CD113" s="926"/>
      <c r="CE113" s="926"/>
      <c r="CF113" s="920">
        <v>3.5</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442</v>
      </c>
      <c r="DR113" s="959"/>
      <c r="DS113" s="959"/>
      <c r="DT113" s="959"/>
      <c r="DU113" s="960"/>
      <c r="DV113" s="962" t="s">
        <v>132</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25051</v>
      </c>
      <c r="AB114" s="959"/>
      <c r="AC114" s="959"/>
      <c r="AD114" s="959"/>
      <c r="AE114" s="960"/>
      <c r="AF114" s="961">
        <v>27074</v>
      </c>
      <c r="AG114" s="959"/>
      <c r="AH114" s="959"/>
      <c r="AI114" s="959"/>
      <c r="AJ114" s="960"/>
      <c r="AK114" s="961">
        <v>29336</v>
      </c>
      <c r="AL114" s="959"/>
      <c r="AM114" s="959"/>
      <c r="AN114" s="959"/>
      <c r="AO114" s="960"/>
      <c r="AP114" s="962">
        <v>0.9</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810232</v>
      </c>
      <c r="BR114" s="926"/>
      <c r="BS114" s="926"/>
      <c r="BT114" s="926"/>
      <c r="BU114" s="926"/>
      <c r="BV114" s="926">
        <v>696113</v>
      </c>
      <c r="BW114" s="926"/>
      <c r="BX114" s="926"/>
      <c r="BY114" s="926"/>
      <c r="BZ114" s="926"/>
      <c r="CA114" s="926">
        <v>663345</v>
      </c>
      <c r="CB114" s="926"/>
      <c r="CC114" s="926"/>
      <c r="CD114" s="926"/>
      <c r="CE114" s="926"/>
      <c r="CF114" s="920">
        <v>20.5</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132</v>
      </c>
      <c r="DM114" s="959"/>
      <c r="DN114" s="959"/>
      <c r="DO114" s="959"/>
      <c r="DP114" s="960"/>
      <c r="DQ114" s="961" t="s">
        <v>442</v>
      </c>
      <c r="DR114" s="959"/>
      <c r="DS114" s="959"/>
      <c r="DT114" s="959"/>
      <c r="DU114" s="960"/>
      <c r="DV114" s="962" t="s">
        <v>442</v>
      </c>
      <c r="DW114" s="963"/>
      <c r="DX114" s="963"/>
      <c r="DY114" s="963"/>
      <c r="DZ114" s="964"/>
    </row>
    <row r="115" spans="1:130" s="230" customFormat="1" ht="26.25" customHeight="1" x14ac:dyDescent="0.2">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v>
      </c>
      <c r="AB115" s="938"/>
      <c r="AC115" s="938"/>
      <c r="AD115" s="938"/>
      <c r="AE115" s="939"/>
      <c r="AF115" s="940">
        <v>131</v>
      </c>
      <c r="AG115" s="938"/>
      <c r="AH115" s="938"/>
      <c r="AI115" s="938"/>
      <c r="AJ115" s="939"/>
      <c r="AK115" s="940">
        <v>115</v>
      </c>
      <c r="AL115" s="938"/>
      <c r="AM115" s="938"/>
      <c r="AN115" s="938"/>
      <c r="AO115" s="939"/>
      <c r="AP115" s="941">
        <v>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442</v>
      </c>
      <c r="BW115" s="926"/>
      <c r="BX115" s="926"/>
      <c r="BY115" s="926"/>
      <c r="BZ115" s="926"/>
      <c r="CA115" s="926" t="s">
        <v>132</v>
      </c>
      <c r="CB115" s="926"/>
      <c r="CC115" s="926"/>
      <c r="CD115" s="926"/>
      <c r="CE115" s="926"/>
      <c r="CF115" s="920" t="s">
        <v>132</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442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442</v>
      </c>
      <c r="AG116" s="959"/>
      <c r="AH116" s="959"/>
      <c r="AI116" s="959"/>
      <c r="AJ116" s="960"/>
      <c r="AK116" s="961" t="s">
        <v>132</v>
      </c>
      <c r="AL116" s="959"/>
      <c r="AM116" s="959"/>
      <c r="AN116" s="959"/>
      <c r="AO116" s="960"/>
      <c r="AP116" s="962" t="s">
        <v>132</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132</v>
      </c>
      <c r="BW116" s="926"/>
      <c r="BX116" s="926"/>
      <c r="BY116" s="926"/>
      <c r="BZ116" s="926"/>
      <c r="CA116" s="926" t="s">
        <v>442</v>
      </c>
      <c r="CB116" s="926"/>
      <c r="CC116" s="926"/>
      <c r="CD116" s="926"/>
      <c r="CE116" s="926"/>
      <c r="CF116" s="920" t="s">
        <v>442</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132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978098</v>
      </c>
      <c r="AB117" s="979"/>
      <c r="AC117" s="979"/>
      <c r="AD117" s="979"/>
      <c r="AE117" s="980"/>
      <c r="AF117" s="981">
        <v>1048333</v>
      </c>
      <c r="AG117" s="979"/>
      <c r="AH117" s="979"/>
      <c r="AI117" s="979"/>
      <c r="AJ117" s="980"/>
      <c r="AK117" s="981">
        <v>1145082</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442</v>
      </c>
      <c r="BW117" s="926"/>
      <c r="BX117" s="926"/>
      <c r="BY117" s="926"/>
      <c r="BZ117" s="926"/>
      <c r="CA117" s="926" t="s">
        <v>132</v>
      </c>
      <c r="CB117" s="926"/>
      <c r="CC117" s="926"/>
      <c r="CD117" s="926"/>
      <c r="CE117" s="926"/>
      <c r="CF117" s="920" t="s">
        <v>442</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442</v>
      </c>
      <c r="DR117" s="959"/>
      <c r="DS117" s="959"/>
      <c r="DT117" s="959"/>
      <c r="DU117" s="960"/>
      <c r="DV117" s="962" t="s">
        <v>132</v>
      </c>
      <c r="DW117" s="963"/>
      <c r="DX117" s="963"/>
      <c r="DY117" s="963"/>
      <c r="DZ117" s="964"/>
    </row>
    <row r="118" spans="1:130" s="230" customFormat="1" ht="26.25" customHeight="1" x14ac:dyDescent="0.2">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310</v>
      </c>
      <c r="AL118" s="893"/>
      <c r="AM118" s="893"/>
      <c r="AN118" s="893"/>
      <c r="AO118" s="894"/>
      <c r="AP118" s="970" t="s">
        <v>429</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442</v>
      </c>
      <c r="BW118" s="1000"/>
      <c r="BX118" s="1000"/>
      <c r="BY118" s="1000"/>
      <c r="BZ118" s="1000"/>
      <c r="CA118" s="1000" t="s">
        <v>132</v>
      </c>
      <c r="CB118" s="1000"/>
      <c r="CC118" s="1000"/>
      <c r="CD118" s="1000"/>
      <c r="CE118" s="1000"/>
      <c r="CF118" s="920" t="s">
        <v>442</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2">
      <c r="A119" s="1057"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442</v>
      </c>
      <c r="AG119" s="900"/>
      <c r="AH119" s="900"/>
      <c r="AI119" s="900"/>
      <c r="AJ119" s="901"/>
      <c r="AK119" s="902" t="s">
        <v>442</v>
      </c>
      <c r="AL119" s="900"/>
      <c r="AM119" s="900"/>
      <c r="AN119" s="900"/>
      <c r="AO119" s="901"/>
      <c r="AP119" s="903" t="s">
        <v>442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462</v>
      </c>
      <c r="BP119" s="1005"/>
      <c r="BQ119" s="999">
        <v>12289565</v>
      </c>
      <c r="BR119" s="1000"/>
      <c r="BS119" s="1000"/>
      <c r="BT119" s="1000"/>
      <c r="BU119" s="1000"/>
      <c r="BV119" s="1000">
        <v>12255145</v>
      </c>
      <c r="BW119" s="1000"/>
      <c r="BX119" s="1000"/>
      <c r="BY119" s="1000"/>
      <c r="BZ119" s="1000"/>
      <c r="CA119" s="1000">
        <v>11682716</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2">
      <c r="A120" s="1058"/>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132</v>
      </c>
      <c r="AL120" s="959"/>
      <c r="AM120" s="959"/>
      <c r="AN120" s="959"/>
      <c r="AO120" s="960"/>
      <c r="AP120" s="962" t="s">
        <v>442</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2465472</v>
      </c>
      <c r="BR120" s="931"/>
      <c r="BS120" s="931"/>
      <c r="BT120" s="931"/>
      <c r="BU120" s="931"/>
      <c r="BV120" s="931">
        <v>3072256</v>
      </c>
      <c r="BW120" s="931"/>
      <c r="BX120" s="931"/>
      <c r="BY120" s="931"/>
      <c r="BZ120" s="931"/>
      <c r="CA120" s="931">
        <v>3983288</v>
      </c>
      <c r="CB120" s="931"/>
      <c r="CC120" s="931"/>
      <c r="CD120" s="931"/>
      <c r="CE120" s="931"/>
      <c r="CF120" s="944">
        <v>123.3</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20207</v>
      </c>
      <c r="DH120" s="931"/>
      <c r="DI120" s="931"/>
      <c r="DJ120" s="931"/>
      <c r="DK120" s="931"/>
      <c r="DL120" s="931">
        <v>17108</v>
      </c>
      <c r="DM120" s="931"/>
      <c r="DN120" s="931"/>
      <c r="DO120" s="931"/>
      <c r="DP120" s="931"/>
      <c r="DQ120" s="931">
        <v>15139</v>
      </c>
      <c r="DR120" s="931"/>
      <c r="DS120" s="931"/>
      <c r="DT120" s="931"/>
      <c r="DU120" s="931"/>
      <c r="DV120" s="932">
        <v>0.5</v>
      </c>
      <c r="DW120" s="932"/>
      <c r="DX120" s="932"/>
      <c r="DY120" s="932"/>
      <c r="DZ120" s="933"/>
    </row>
    <row r="121" spans="1:130" s="230" customFormat="1" ht="26.25" customHeight="1" x14ac:dyDescent="0.2">
      <c r="A121" s="1058"/>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2767</v>
      </c>
      <c r="BR121" s="926"/>
      <c r="BS121" s="926"/>
      <c r="BT121" s="926"/>
      <c r="BU121" s="926"/>
      <c r="BV121" s="926">
        <v>2369</v>
      </c>
      <c r="BW121" s="926"/>
      <c r="BX121" s="926"/>
      <c r="BY121" s="926"/>
      <c r="BZ121" s="926"/>
      <c r="CA121" s="926">
        <v>324979</v>
      </c>
      <c r="CB121" s="926"/>
      <c r="CC121" s="926"/>
      <c r="CD121" s="926"/>
      <c r="CE121" s="926"/>
      <c r="CF121" s="920">
        <v>10.1</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t="s">
        <v>132</v>
      </c>
      <c r="DH121" s="926"/>
      <c r="DI121" s="926"/>
      <c r="DJ121" s="926"/>
      <c r="DK121" s="926"/>
      <c r="DL121" s="926" t="s">
        <v>442</v>
      </c>
      <c r="DM121" s="926"/>
      <c r="DN121" s="926"/>
      <c r="DO121" s="926"/>
      <c r="DP121" s="926"/>
      <c r="DQ121" s="926" t="s">
        <v>132</v>
      </c>
      <c r="DR121" s="926"/>
      <c r="DS121" s="926"/>
      <c r="DT121" s="926"/>
      <c r="DU121" s="926"/>
      <c r="DV121" s="927" t="s">
        <v>132</v>
      </c>
      <c r="DW121" s="927"/>
      <c r="DX121" s="927"/>
      <c r="DY121" s="927"/>
      <c r="DZ121" s="928"/>
    </row>
    <row r="122" spans="1:130" s="230" customFormat="1" ht="26.25" customHeight="1" x14ac:dyDescent="0.2">
      <c r="A122" s="1058"/>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442</v>
      </c>
      <c r="AB122" s="959"/>
      <c r="AC122" s="959"/>
      <c r="AD122" s="959"/>
      <c r="AE122" s="960"/>
      <c r="AF122" s="961" t="s">
        <v>132</v>
      </c>
      <c r="AG122" s="959"/>
      <c r="AH122" s="959"/>
      <c r="AI122" s="959"/>
      <c r="AJ122" s="960"/>
      <c r="AK122" s="961" t="s">
        <v>442</v>
      </c>
      <c r="AL122" s="959"/>
      <c r="AM122" s="959"/>
      <c r="AN122" s="959"/>
      <c r="AO122" s="960"/>
      <c r="AP122" s="962" t="s">
        <v>442</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8207493</v>
      </c>
      <c r="BR122" s="1000"/>
      <c r="BS122" s="1000"/>
      <c r="BT122" s="1000"/>
      <c r="BU122" s="1000"/>
      <c r="BV122" s="1000">
        <v>8118264</v>
      </c>
      <c r="BW122" s="1000"/>
      <c r="BX122" s="1000"/>
      <c r="BY122" s="1000"/>
      <c r="BZ122" s="1000"/>
      <c r="CA122" s="1000">
        <v>7611620</v>
      </c>
      <c r="CB122" s="1000"/>
      <c r="CC122" s="1000"/>
      <c r="CD122" s="1000"/>
      <c r="CE122" s="1000"/>
      <c r="CF122" s="1017">
        <v>235.5</v>
      </c>
      <c r="CG122" s="1018"/>
      <c r="CH122" s="1018"/>
      <c r="CI122" s="1018"/>
      <c r="CJ122" s="1018"/>
      <c r="CK122" s="1009"/>
      <c r="CL122" s="1010"/>
      <c r="CM122" s="1010"/>
      <c r="CN122" s="1010"/>
      <c r="CO122" s="1011"/>
      <c r="CP122" s="1019" t="s">
        <v>406</v>
      </c>
      <c r="CQ122" s="1020"/>
      <c r="CR122" s="1020"/>
      <c r="CS122" s="1020"/>
      <c r="CT122" s="1020"/>
      <c r="CU122" s="1020"/>
      <c r="CV122" s="1020"/>
      <c r="CW122" s="1020"/>
      <c r="CX122" s="1020"/>
      <c r="CY122" s="1020"/>
      <c r="CZ122" s="1020"/>
      <c r="DA122" s="1020"/>
      <c r="DB122" s="1020"/>
      <c r="DC122" s="1020"/>
      <c r="DD122" s="1020"/>
      <c r="DE122" s="1020"/>
      <c r="DF122" s="1021"/>
      <c r="DG122" s="925" t="s">
        <v>442</v>
      </c>
      <c r="DH122" s="926"/>
      <c r="DI122" s="926"/>
      <c r="DJ122" s="926"/>
      <c r="DK122" s="926"/>
      <c r="DL122" s="926" t="s">
        <v>132</v>
      </c>
      <c r="DM122" s="926"/>
      <c r="DN122" s="926"/>
      <c r="DO122" s="926"/>
      <c r="DP122" s="926"/>
      <c r="DQ122" s="926" t="s">
        <v>132</v>
      </c>
      <c r="DR122" s="926"/>
      <c r="DS122" s="926"/>
      <c r="DT122" s="926"/>
      <c r="DU122" s="926"/>
      <c r="DV122" s="927" t="s">
        <v>132</v>
      </c>
      <c r="DW122" s="927"/>
      <c r="DX122" s="927"/>
      <c r="DY122" s="927"/>
      <c r="DZ122" s="928"/>
    </row>
    <row r="123" spans="1:130" s="230" customFormat="1" ht="26.25" customHeight="1" x14ac:dyDescent="0.2">
      <c r="A123" s="1058"/>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442</v>
      </c>
      <c r="AB123" s="959"/>
      <c r="AC123" s="959"/>
      <c r="AD123" s="959"/>
      <c r="AE123" s="960"/>
      <c r="AF123" s="961" t="s">
        <v>132</v>
      </c>
      <c r="AG123" s="959"/>
      <c r="AH123" s="959"/>
      <c r="AI123" s="959"/>
      <c r="AJ123" s="960"/>
      <c r="AK123" s="961" t="s">
        <v>132</v>
      </c>
      <c r="AL123" s="959"/>
      <c r="AM123" s="959"/>
      <c r="AN123" s="959"/>
      <c r="AO123" s="960"/>
      <c r="AP123" s="962" t="s">
        <v>442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471</v>
      </c>
      <c r="BP123" s="1005"/>
      <c r="BQ123" s="1064">
        <v>10675732</v>
      </c>
      <c r="BR123" s="1031"/>
      <c r="BS123" s="1031"/>
      <c r="BT123" s="1031"/>
      <c r="BU123" s="1031"/>
      <c r="BV123" s="1031">
        <v>11192889</v>
      </c>
      <c r="BW123" s="1031"/>
      <c r="BX123" s="1031"/>
      <c r="BY123" s="1031"/>
      <c r="BZ123" s="1031"/>
      <c r="CA123" s="1031">
        <v>11919887</v>
      </c>
      <c r="CB123" s="1031"/>
      <c r="CC123" s="1031"/>
      <c r="CD123" s="1031"/>
      <c r="CE123" s="1031"/>
      <c r="CF123" s="1001"/>
      <c r="CG123" s="1002"/>
      <c r="CH123" s="1002"/>
      <c r="CI123" s="1002"/>
      <c r="CJ123" s="1003"/>
      <c r="CK123" s="1009"/>
      <c r="CL123" s="1010"/>
      <c r="CM123" s="1010"/>
      <c r="CN123" s="1010"/>
      <c r="CO123" s="1011"/>
      <c r="CP123" s="1019" t="s">
        <v>472</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132</v>
      </c>
      <c r="DM123" s="959"/>
      <c r="DN123" s="959"/>
      <c r="DO123" s="959"/>
      <c r="DP123" s="960"/>
      <c r="DQ123" s="961" t="s">
        <v>132</v>
      </c>
      <c r="DR123" s="959"/>
      <c r="DS123" s="959"/>
      <c r="DT123" s="959"/>
      <c r="DU123" s="960"/>
      <c r="DV123" s="962" t="s">
        <v>132</v>
      </c>
      <c r="DW123" s="963"/>
      <c r="DX123" s="963"/>
      <c r="DY123" s="963"/>
      <c r="DZ123" s="964"/>
    </row>
    <row r="124" spans="1:130" s="230" customFormat="1" ht="26.25" customHeight="1" thickBot="1" x14ac:dyDescent="0.25">
      <c r="A124" s="1058"/>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442</v>
      </c>
      <c r="AQ124" s="963"/>
      <c r="AR124" s="963"/>
      <c r="AS124" s="963"/>
      <c r="AT124" s="964"/>
      <c r="AU124" s="1060" t="s">
        <v>473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53.1</v>
      </c>
      <c r="BR124" s="1027"/>
      <c r="BS124" s="1027"/>
      <c r="BT124" s="1027"/>
      <c r="BU124" s="1027"/>
      <c r="BV124" s="1027">
        <v>32</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442</v>
      </c>
      <c r="DW124" s="989"/>
      <c r="DX124" s="989"/>
      <c r="DY124" s="989"/>
      <c r="DZ124" s="990"/>
    </row>
    <row r="125" spans="1:130" s="230" customFormat="1" ht="26.25" customHeight="1" x14ac:dyDescent="0.2">
      <c r="A125" s="1058"/>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132</v>
      </c>
      <c r="DM125" s="931"/>
      <c r="DN125" s="931"/>
      <c r="DO125" s="931"/>
      <c r="DP125" s="931"/>
      <c r="DQ125" s="931" t="s">
        <v>442</v>
      </c>
      <c r="DR125" s="931"/>
      <c r="DS125" s="931"/>
      <c r="DT125" s="931"/>
      <c r="DU125" s="931"/>
      <c r="DV125" s="932" t="s">
        <v>132</v>
      </c>
      <c r="DW125" s="932"/>
      <c r="DX125" s="932"/>
      <c r="DY125" s="932"/>
      <c r="DZ125" s="933"/>
    </row>
    <row r="126" spans="1:130" s="230" customFormat="1" ht="26.25" customHeight="1" thickBot="1" x14ac:dyDescent="0.25">
      <c r="A126" s="1058"/>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442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2">
      <c r="A127" s="1059"/>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v>
      </c>
      <c r="AB127" s="959"/>
      <c r="AC127" s="959"/>
      <c r="AD127" s="959"/>
      <c r="AE127" s="960"/>
      <c r="AF127" s="961">
        <v>131</v>
      </c>
      <c r="AG127" s="959"/>
      <c r="AH127" s="959"/>
      <c r="AI127" s="959"/>
      <c r="AJ127" s="960"/>
      <c r="AK127" s="961">
        <v>115</v>
      </c>
      <c r="AL127" s="959"/>
      <c r="AM127" s="959"/>
      <c r="AN127" s="959"/>
      <c r="AO127" s="960"/>
      <c r="AP127" s="962">
        <v>0</v>
      </c>
      <c r="AQ127" s="963"/>
      <c r="AR127" s="963"/>
      <c r="AS127" s="963"/>
      <c r="AT127" s="964"/>
      <c r="AU127" s="232"/>
      <c r="AV127" s="232"/>
      <c r="AW127" s="232"/>
      <c r="AX127" s="1032" t="s">
        <v>479</v>
      </c>
      <c r="AY127" s="1033"/>
      <c r="AZ127" s="1033"/>
      <c r="BA127" s="1033"/>
      <c r="BB127" s="1033"/>
      <c r="BC127" s="1033"/>
      <c r="BD127" s="1033"/>
      <c r="BE127" s="1034"/>
      <c r="BF127" s="1035" t="s">
        <v>480</v>
      </c>
      <c r="BG127" s="1033"/>
      <c r="BH127" s="1033"/>
      <c r="BI127" s="1033"/>
      <c r="BJ127" s="1033"/>
      <c r="BK127" s="1033"/>
      <c r="BL127" s="1034"/>
      <c r="BM127" s="1035" t="s">
        <v>481</v>
      </c>
      <c r="BN127" s="1033"/>
      <c r="BO127" s="1033"/>
      <c r="BP127" s="1033"/>
      <c r="BQ127" s="1033"/>
      <c r="BR127" s="1033"/>
      <c r="BS127" s="1034"/>
      <c r="BT127" s="1035" t="s">
        <v>482</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442</v>
      </c>
      <c r="DW127" s="927"/>
      <c r="DX127" s="927"/>
      <c r="DY127" s="927"/>
      <c r="DZ127" s="928"/>
    </row>
    <row r="128" spans="1:130" s="230" customFormat="1" ht="26.25" customHeight="1" thickBot="1" x14ac:dyDescent="0.25">
      <c r="A128" s="1042" t="s">
        <v>484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485</v>
      </c>
      <c r="X128" s="1044"/>
      <c r="Y128" s="1044"/>
      <c r="Z128" s="1045"/>
      <c r="AA128" s="1046" t="s">
        <v>132</v>
      </c>
      <c r="AB128" s="1047"/>
      <c r="AC128" s="1047"/>
      <c r="AD128" s="1047"/>
      <c r="AE128" s="1048"/>
      <c r="AF128" s="1049" t="s">
        <v>132</v>
      </c>
      <c r="AG128" s="1047"/>
      <c r="AH128" s="1047"/>
      <c r="AI128" s="1047"/>
      <c r="AJ128" s="1048"/>
      <c r="AK128" s="1049">
        <v>10858</v>
      </c>
      <c r="AL128" s="1047"/>
      <c r="AM128" s="1047"/>
      <c r="AN128" s="1047"/>
      <c r="AO128" s="1048"/>
      <c r="AP128" s="1050"/>
      <c r="AQ128" s="1051"/>
      <c r="AR128" s="1051"/>
      <c r="AS128" s="1051"/>
      <c r="AT128" s="1052"/>
      <c r="AU128" s="232"/>
      <c r="AV128" s="232"/>
      <c r="AW128" s="232"/>
      <c r="AX128" s="896" t="s">
        <v>486</v>
      </c>
      <c r="AY128" s="897"/>
      <c r="AZ128" s="897"/>
      <c r="BA128" s="897"/>
      <c r="BB128" s="897"/>
      <c r="BC128" s="897"/>
      <c r="BD128" s="897"/>
      <c r="BE128" s="898"/>
      <c r="BF128" s="1053" t="s">
        <v>442</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487</v>
      </c>
      <c r="CQ128" s="726"/>
      <c r="CR128" s="726"/>
      <c r="CS128" s="726"/>
      <c r="CT128" s="726"/>
      <c r="CU128" s="726"/>
      <c r="CV128" s="726"/>
      <c r="CW128" s="726"/>
      <c r="CX128" s="726"/>
      <c r="CY128" s="726"/>
      <c r="CZ128" s="726"/>
      <c r="DA128" s="726"/>
      <c r="DB128" s="726"/>
      <c r="DC128" s="726"/>
      <c r="DD128" s="726"/>
      <c r="DE128" s="726"/>
      <c r="DF128" s="1037"/>
      <c r="DG128" s="1038" t="s">
        <v>132</v>
      </c>
      <c r="DH128" s="1039"/>
      <c r="DI128" s="1039"/>
      <c r="DJ128" s="1039"/>
      <c r="DK128" s="1039"/>
      <c r="DL128" s="1039" t="s">
        <v>442</v>
      </c>
      <c r="DM128" s="1039"/>
      <c r="DN128" s="1039"/>
      <c r="DO128" s="1039"/>
      <c r="DP128" s="1039"/>
      <c r="DQ128" s="1039" t="s">
        <v>442</v>
      </c>
      <c r="DR128" s="1039"/>
      <c r="DS128" s="1039"/>
      <c r="DT128" s="1039"/>
      <c r="DU128" s="1039"/>
      <c r="DV128" s="1040" t="s">
        <v>132</v>
      </c>
      <c r="DW128" s="1040"/>
      <c r="DX128" s="1040"/>
      <c r="DY128" s="1040"/>
      <c r="DZ128" s="1041"/>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3821263</v>
      </c>
      <c r="AB129" s="959"/>
      <c r="AC129" s="959"/>
      <c r="AD129" s="959"/>
      <c r="AE129" s="960"/>
      <c r="AF129" s="961">
        <v>4154869</v>
      </c>
      <c r="AG129" s="959"/>
      <c r="AH129" s="959"/>
      <c r="AI129" s="959"/>
      <c r="AJ129" s="960"/>
      <c r="AK129" s="961">
        <v>4116900</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787545</v>
      </c>
      <c r="AB130" s="959"/>
      <c r="AC130" s="959"/>
      <c r="AD130" s="959"/>
      <c r="AE130" s="960"/>
      <c r="AF130" s="961">
        <v>841560</v>
      </c>
      <c r="AG130" s="959"/>
      <c r="AH130" s="959"/>
      <c r="AI130" s="959"/>
      <c r="AJ130" s="960"/>
      <c r="AK130" s="961">
        <v>885373</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6.7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3033718</v>
      </c>
      <c r="AB131" s="986"/>
      <c r="AC131" s="986"/>
      <c r="AD131" s="986"/>
      <c r="AE131" s="987"/>
      <c r="AF131" s="985">
        <v>3313309</v>
      </c>
      <c r="AG131" s="986"/>
      <c r="AH131" s="986"/>
      <c r="AI131" s="986"/>
      <c r="AJ131" s="987"/>
      <c r="AK131" s="985">
        <v>3231527</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7"/>
      <c r="BF131" s="1084" t="s">
        <v>132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6.2811704979999998</v>
      </c>
      <c r="AB132" s="1097"/>
      <c r="AC132" s="1097"/>
      <c r="AD132" s="1097"/>
      <c r="AE132" s="1098"/>
      <c r="AF132" s="1099">
        <v>6.2406796350000002</v>
      </c>
      <c r="AG132" s="1097"/>
      <c r="AH132" s="1097"/>
      <c r="AI132" s="1097"/>
      <c r="AJ132" s="1098"/>
      <c r="AK132" s="1099">
        <v>7.7007247660000004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6.3</v>
      </c>
      <c r="AB133" s="1080"/>
      <c r="AC133" s="1080"/>
      <c r="AD133" s="1080"/>
      <c r="AE133" s="1081"/>
      <c r="AF133" s="1079">
        <v>6.3</v>
      </c>
      <c r="AG133" s="1080"/>
      <c r="AH133" s="1080"/>
      <c r="AI133" s="1080"/>
      <c r="AJ133" s="1081"/>
      <c r="AK133" s="1079">
        <v>6.7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b/YBmWnoZqlrDUI2R8Ywlx7dt0SR1Z7fbKlwoY1rAFxwLTkgY5zbL0EPKn7XlPnnWUEsc3WpRM06SWDQRDC0A==" saltValue="rYGVl2RHyhh6anSC0ainj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8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v5s2R99iWvSblGr+pOMBNuFS/ihZUawJvmiQRmmf+L+Yc9cmrFeRBwIwQHABAUioYLy5g0AeWEGsXkJXJGenw==" saltValue="jVskH1ZLsF3LAiq4Q6WZ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F31"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PJlTFzLkM0BGAX6Xb4mNJU2/c5mBa9xKyyO8W/IAJo0AJrPE7vuDtLzQsVXRqQ3xtnDnnKkKQMpZX9/f+A9uA==" saltValue="REzJzpD19/X3s+lt8aOy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937436</v>
      </c>
      <c r="AP9" s="281">
        <v>91252</v>
      </c>
      <c r="AQ9" s="282">
        <v>108757</v>
      </c>
      <c r="AR9" s="283">
        <v>-16.100000000000001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164324</v>
      </c>
      <c r="AP10" s="284">
        <v>15996</v>
      </c>
      <c r="AQ10" s="285">
        <v>15108</v>
      </c>
      <c r="AR10" s="286">
        <v>5.9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t="s">
        <v>509</v>
      </c>
      <c r="AP11" s="284" t="s">
        <v>509</v>
      </c>
      <c r="AQ11" s="285">
        <v>1414</v>
      </c>
      <c r="AR11" s="286" t="s">
        <v>509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509</v>
      </c>
      <c r="AP12" s="284" t="s">
        <v>509</v>
      </c>
      <c r="AQ12" s="285">
        <v>40</v>
      </c>
      <c r="AR12" s="286" t="s">
        <v>509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77145</v>
      </c>
      <c r="AP13" s="284">
        <v>7509</v>
      </c>
      <c r="AQ13" s="285">
        <v>4611</v>
      </c>
      <c r="AR13" s="286">
        <v>62.8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76115</v>
      </c>
      <c r="AP14" s="284">
        <v>7409</v>
      </c>
      <c r="AQ14" s="285">
        <v>2427</v>
      </c>
      <c r="AR14" s="286">
        <v>205.3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-85303</v>
      </c>
      <c r="AP15" s="284">
        <v>-8304</v>
      </c>
      <c r="AQ15" s="285">
        <v>-7785</v>
      </c>
      <c r="AR15" s="286">
        <v>6.7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1169717</v>
      </c>
      <c r="AP16" s="284">
        <v>113863</v>
      </c>
      <c r="AQ16" s="285">
        <v>124572</v>
      </c>
      <c r="AR16" s="286">
        <v>-8.6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11.49</v>
      </c>
      <c r="AP21" s="298">
        <v>10.78</v>
      </c>
      <c r="AQ21" s="299">
        <v>0.71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92</v>
      </c>
      <c r="AP22" s="303">
        <v>96.3</v>
      </c>
      <c r="AQ22" s="304">
        <v>-4.3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1114689</v>
      </c>
      <c r="AP32" s="312">
        <v>108507</v>
      </c>
      <c r="AQ32" s="313">
        <v>62543</v>
      </c>
      <c r="AR32" s="314">
        <v>73.5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509</v>
      </c>
      <c r="AP33" s="312" t="s">
        <v>509</v>
      </c>
      <c r="AQ33" s="313" t="s">
        <v>509</v>
      </c>
      <c r="AR33" s="314" t="s">
        <v>509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509</v>
      </c>
      <c r="AP34" s="312" t="s">
        <v>509</v>
      </c>
      <c r="AQ34" s="313" t="s">
        <v>509</v>
      </c>
      <c r="AR34" s="314" t="s">
        <v>509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942</v>
      </c>
      <c r="AP35" s="312">
        <v>92</v>
      </c>
      <c r="AQ35" s="313">
        <v>16620</v>
      </c>
      <c r="AR35" s="314">
        <v>-99.4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29336</v>
      </c>
      <c r="AP36" s="312">
        <v>2856</v>
      </c>
      <c r="AQ36" s="313">
        <v>3562</v>
      </c>
      <c r="AR36" s="314">
        <v>-19.8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115</v>
      </c>
      <c r="AP37" s="312">
        <v>11</v>
      </c>
      <c r="AQ37" s="313">
        <v>625</v>
      </c>
      <c r="AR37" s="314">
        <v>-98.2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509</v>
      </c>
      <c r="AP38" s="315" t="s">
        <v>509</v>
      </c>
      <c r="AQ38" s="316">
        <v>3</v>
      </c>
      <c r="AR38" s="304" t="s">
        <v>509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-10858</v>
      </c>
      <c r="AP39" s="312">
        <v>-1057</v>
      </c>
      <c r="AQ39" s="313">
        <v>-2822</v>
      </c>
      <c r="AR39" s="314">
        <v>-62.5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-885373</v>
      </c>
      <c r="AP40" s="312">
        <v>-86184</v>
      </c>
      <c r="AQ40" s="313">
        <v>-53912</v>
      </c>
      <c r="AR40" s="314">
        <v>59.9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248851</v>
      </c>
      <c r="AP41" s="312">
        <v>24224</v>
      </c>
      <c r="AQ41" s="313">
        <v>26618</v>
      </c>
      <c r="AR41" s="314">
        <v>-9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2641911</v>
      </c>
      <c r="AN51" s="334">
        <v>247974</v>
      </c>
      <c r="AO51" s="335">
        <v>23</v>
      </c>
      <c r="AP51" s="336">
        <v>88328</v>
      </c>
      <c r="AQ51" s="337">
        <v>-1.9</v>
      </c>
      <c r="AR51" s="338">
        <v>24.9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330156</v>
      </c>
      <c r="AN52" s="342">
        <v>30989</v>
      </c>
      <c r="AO52" s="343">
        <v>19.600000000000001</v>
      </c>
      <c r="AP52" s="344">
        <v>49013</v>
      </c>
      <c r="AQ52" s="345">
        <v>6.4</v>
      </c>
      <c r="AR52" s="346">
        <v>13.2</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2391891</v>
      </c>
      <c r="AN53" s="334">
        <v>225927</v>
      </c>
      <c r="AO53" s="335">
        <v>-8.9</v>
      </c>
      <c r="AP53" s="336">
        <v>103390</v>
      </c>
      <c r="AQ53" s="337">
        <v>17.100000000000001</v>
      </c>
      <c r="AR53" s="338">
        <v>-26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589300</v>
      </c>
      <c r="AN54" s="342">
        <v>55663</v>
      </c>
      <c r="AO54" s="343">
        <v>79.599999999999994</v>
      </c>
      <c r="AP54" s="344">
        <v>51269</v>
      </c>
      <c r="AQ54" s="345">
        <v>4.5999999999999996</v>
      </c>
      <c r="AR54" s="346">
        <v>75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1765934</v>
      </c>
      <c r="AN55" s="334">
        <v>169070</v>
      </c>
      <c r="AO55" s="335">
        <v>-25.2</v>
      </c>
      <c r="AP55" s="336">
        <v>117234</v>
      </c>
      <c r="AQ55" s="337">
        <v>13.4</v>
      </c>
      <c r="AR55" s="338">
        <v>-38.6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430397</v>
      </c>
      <c r="AN56" s="342">
        <v>41206</v>
      </c>
      <c r="AO56" s="343">
        <v>-26</v>
      </c>
      <c r="AP56" s="344">
        <v>59796</v>
      </c>
      <c r="AQ56" s="345">
        <v>16.600000000000001</v>
      </c>
      <c r="AR56" s="346">
        <v>-42.6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1967478</v>
      </c>
      <c r="AN57" s="334">
        <v>190536</v>
      </c>
      <c r="AO57" s="335">
        <v>12.7</v>
      </c>
      <c r="AP57" s="336">
        <v>97758</v>
      </c>
      <c r="AQ57" s="337">
        <v>-16.600000000000001</v>
      </c>
      <c r="AR57" s="338">
        <v>29.3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370374</v>
      </c>
      <c r="AN58" s="342">
        <v>35868</v>
      </c>
      <c r="AO58" s="343">
        <v>-13</v>
      </c>
      <c r="AP58" s="344">
        <v>45946</v>
      </c>
      <c r="AQ58" s="345">
        <v>-23.2</v>
      </c>
      <c r="AR58" s="346">
        <v>10.199999999999999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1222062</v>
      </c>
      <c r="AN59" s="334">
        <v>118959</v>
      </c>
      <c r="AO59" s="335">
        <v>-37.6</v>
      </c>
      <c r="AP59" s="336">
        <v>91338</v>
      </c>
      <c r="AQ59" s="337">
        <v>-6.6</v>
      </c>
      <c r="AR59" s="338">
        <v>-31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263454</v>
      </c>
      <c r="AN60" s="342">
        <v>25645</v>
      </c>
      <c r="AO60" s="343">
        <v>-28.5</v>
      </c>
      <c r="AP60" s="344">
        <v>43989</v>
      </c>
      <c r="AQ60" s="345">
        <v>-4.3</v>
      </c>
      <c r="AR60" s="346">
        <v>-24.2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1997855</v>
      </c>
      <c r="AN61" s="349">
        <v>190493</v>
      </c>
      <c r="AO61" s="350">
        <v>-7.2</v>
      </c>
      <c r="AP61" s="351">
        <v>99610</v>
      </c>
      <c r="AQ61" s="352">
        <v>1.1000000000000001</v>
      </c>
      <c r="AR61" s="338">
        <v>-8.3000000000000007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396736</v>
      </c>
      <c r="AN62" s="342">
        <v>37874</v>
      </c>
      <c r="AO62" s="343">
        <v>6.3</v>
      </c>
      <c r="AP62" s="344">
        <v>50003</v>
      </c>
      <c r="AQ62" s="345">
        <v>0</v>
      </c>
      <c r="AR62" s="346">
        <v>6.3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wbGxSE04NkVC1Lz4fthIEkyCl/Ha7T/1UlNJkENqLxy1zhnZKvnyKtgz2A45dWx6I3GobLVPMzAIlEcgbbf1g==" saltValue="C/bqawzTy7JJjMf3bp0b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549</v>
      </c>
    </row>
    <row r="120" spans="125:125" ht="13.5" hidden="1" customHeight="1" x14ac:dyDescent="0.2"/>
    <row r="121" spans="125:125" ht="13.5" hidden="1" customHeight="1" x14ac:dyDescent="0.2">
      <c r="DU121" s="259"/>
    </row>
  </sheetData>
  <sheetProtection algorithmName="SHA-512" hashValue="ogpSCBOqCoMduFe1Yo+yIZ1EWj0Whot2l3Aix90qcdaUQiUoqgVVibHpRl3zUQrvw+o56GMjeo7KW0y24V92vA==" saltValue="SuQnJRYId0goPSqYMBoh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K116" sqref="K116"/>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550</v>
      </c>
    </row>
  </sheetData>
  <sheetProtection algorithmName="SHA-512" hashValue="8r6E6CpioVSonNjcxbg3akPpSKX8lE9OMB7iyTaNSc/PDz7TlMIeOVeSFrlC/6Biv6lM++ckjn4zI7GHzPVK1A==" saltValue="VzHTe8C10CJcSMbqj/L+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25.59</v>
      </c>
      <c r="G47" s="12">
        <v>34.85</v>
      </c>
      <c r="H47" s="12">
        <v>34.06</v>
      </c>
      <c r="I47" s="12">
        <v>35.31</v>
      </c>
      <c r="J47" s="13">
        <v>38.65</v>
      </c>
    </row>
    <row r="48" spans="2:10" ht="57.75" customHeight="1" x14ac:dyDescent="0.2">
      <c r="B48" s="14"/>
      <c r="C48" s="1141" t="s">
        <v>4</v>
      </c>
      <c r="D48" s="1141"/>
      <c r="E48" s="1142"/>
      <c r="F48" s="15">
        <v>20.2</v>
      </c>
      <c r="G48" s="16">
        <v>10.220000000000001</v>
      </c>
      <c r="H48" s="16">
        <v>12.78</v>
      </c>
      <c r="I48" s="16">
        <v>17.39</v>
      </c>
      <c r="J48" s="17">
        <v>23.04</v>
      </c>
    </row>
    <row r="49" spans="2:10" ht="57.75" customHeight="1" thickBot="1" x14ac:dyDescent="0.25">
      <c r="B49" s="18"/>
      <c r="C49" s="1143" t="s">
        <v>5</v>
      </c>
      <c r="D49" s="1143"/>
      <c r="E49" s="1144"/>
      <c r="F49" s="19">
        <v>6.51</v>
      </c>
      <c r="G49" s="20" t="s">
        <v>556</v>
      </c>
      <c r="H49" s="20">
        <v>0.93</v>
      </c>
      <c r="I49" s="20">
        <v>2.41</v>
      </c>
      <c r="J49" s="21" t="s">
        <v>557</v>
      </c>
    </row>
    <row r="50" spans="2:10" ht="13" x14ac:dyDescent="0.2"/>
  </sheetData>
  <sheetProtection algorithmName="SHA-512" hashValue="knam4or3gtGHLAmV0CZNcU3R3/7nJHF85lbeugQfmhBcqRyMUGZNV4eZgR5GIjqpGULoO3wFIcEI8MjF8nKGcQ==" saltValue="ZH/wemXyeIIFxRMGJ9wD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2024-03-14T04:42:36Z</dcterms:created>
  <dcterms:modified xsi:type="dcterms:W3CDTF">2024-03-26T06:23:08Z</dcterms:modified>
  <cp:category/>
</cp:coreProperties>
</file>