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AM37" i="10"/>
  <c r="U37" i="10"/>
  <c r="C37" i="10"/>
  <c r="AM36" i="10"/>
  <c r="C36" i="10"/>
  <c r="AM35" i="10"/>
  <c r="C35" i="10"/>
  <c r="CO34" i="10"/>
  <c r="CO35" i="10" s="1"/>
  <c r="CO36" i="10" s="1"/>
  <c r="CO37" i="10" s="1"/>
  <c r="BW34" i="10"/>
  <c r="BW35" i="10" s="1"/>
  <c r="BW36" i="10" s="1"/>
  <c r="BW37" i="10" s="1"/>
  <c r="BW38" i="10" s="1"/>
  <c r="BW39" i="10" s="1"/>
  <c r="BW40"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E38" i="10" s="1"/>
</calcChain>
</file>

<file path=xl/sharedStrings.xml><?xml version="1.0" encoding="utf-8"?>
<sst xmlns="http://schemas.openxmlformats.org/spreadsheetml/2006/main" count="1106" uniqueCount="592">
  <si>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</si>
  <si>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</si>
  <si>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</si>
  <si>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</si>
  <si>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</si>
  <si>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</si>
  <si>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</si>
  <si>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</si>
  <si>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</si>
  <si>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</si>
  <si>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</si>
  <si>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</si>
  <si>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</si>
  <si>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</si>
  <si>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</si>
  <si>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</si>
  <si>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</si>
  <si>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</si>
  <si>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</si>
  <si>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</si>
  <si>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</si>
  <si>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</si>
  <si>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</si>
  <si>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</si>
  <si>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</si>
  <si>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</si>
  <si>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</si>
  <si>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</si>
  <si>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</si>
  <si>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</si>
  <si>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</si>
  <si>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</si>
  <si>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</si>
  <si>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</si>
  <si>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</si>
  <si>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</si>
  <si>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</si>
  <si>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</si>
  <si>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</si>
  <si>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</si>
  <si>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</si>
  <si>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</si>
  <si>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</si>
  <si>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</si>
  <si>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</si>
  <si>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</si>
  <si>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</si>
  <si>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</si>
  <si>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</si>
  <si>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</si>
  <si>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</si>
  <si>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</si>
  <si>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</si>
  <si>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</si>
  <si>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</si>
  <si>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</si>
  <si>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</si>
  <si>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</si>
  <si>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</si>
  <si>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</si>
  <si>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</si>
  <si>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</si>
  <si>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</si>
  <si>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</si>
  <si>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</si>
  <si>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</si>
  <si>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</si>
  <si>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</si>
  <si>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</si>
  <si>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</si>
  <si>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</si>
  <si>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</si>
  <si>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</si>
  <si>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</si>
  <si>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</si>
  <si>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</si>
  <si>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</si>
  <si>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</si>
  <si>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</si>
  <si>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</si>
  <si>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</si>
  <si>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</si>
  <si>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</si>
  <si>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</si>
  <si>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</si>
  <si>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</si>
  <si>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</si>
  <si>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</si>
  <si>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</si>
  <si>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</si>
  <si>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</si>
  <si>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</si>
  <si>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</si>
  <si>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</si>
  <si>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</si>
  <si>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</si>
  <si>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</si>
  <si>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</si>
  <si>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</si>
  <si>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</si>
  <si>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</si>
  <si>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</si>
  <si>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</si>
  <si>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</si>
  <si>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</si>
  <si>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</si>
  <si>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</si>
  <si>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</si>
  <si>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</si>
  <si>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</si>
  <si>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</si>
  <si>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</si>
  <si>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</si>
  <si>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</si>
  <si>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</si>
  <si>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</si>
  <si>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</si>
  <si>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</si>
  <si>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</si>
  <si>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</si>
  <si>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</si>
  <si>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</si>
  <si>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</si>
  <si>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</si>
  <si>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</si>
  <si>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</si>
  <si>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</si>
  <si>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</si>
  <si>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</si>
  <si>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</si>
  <si>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</si>
  <si>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</si>
  <si>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</si>
  <si>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</si>
  <si>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</si>
  <si>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</si>
  <si>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</si>
  <si>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</si>
  <si>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</si>
  <si>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</si>
  <si>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</si>
  <si>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</si>
  <si>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</si>
  <si>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</si>
  <si>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</si>
  <si>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</si>
  <si>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</si>
  <si>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</si>
  <si>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</si>
  <si>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</si>
  <si>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</si>
  <si>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</si>
  <si>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</si>
  <si>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</si>
  <si>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</si>
  <si>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</si>
  <si>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</si>
  <si>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</si>
  <si>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</si>
  <si>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</si>
  <si>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</si>
  <si>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</si>
  <si>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</si>
  <si>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</si>
  <si>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</si>
  <si>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</si>
  <si>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</si>
  <si>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</si>
  <si>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</si>
  <si>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</si>
  <si>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</si>
  <si>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</si>
  <si>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</si>
  <si>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</si>
  <si>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</si>
  <si>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</si>
  <si>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</si>
  <si>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</si>
  <si>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</si>
  <si>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</si>
  <si>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</si>
  <si>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</si>
  <si>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</si>
  <si>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</si>
  <si>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</si>
  <si>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</si>
  <si>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</si>
  <si>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</si>
  <si>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</si>
  <si>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</si>
  <si>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</si>
  <si>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</si>
  <si>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</si>
  <si>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</si>
  <si>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</si>
  <si>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</si>
  <si>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</si>
  <si>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</si>
  <si>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</si>
  <si>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</si>
  <si>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</si>
  <si>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</si>
  <si>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</si>
  <si>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</si>
  <si>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</si>
  <si>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</si>
  <si>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</si>
  <si>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</si>
  <si>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</si>
  <si>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</si>
  <si>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</si>
  <si>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</si>
  <si>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</si>
  <si>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</si>
  <si>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</si>
  <si>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</si>
  <si>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</si>
  <si>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</si>
  <si>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</si>
  <si>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</si>
  <si>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</si>
  <si>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</si>
  <si>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</si>
  <si>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</si>
  <si>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</si>
  <si>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</si>
  <si>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</si>
  <si>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</si>
  <si>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</si>
  <si>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</si>
  <si>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</si>
  <si>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</si>
  <si>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</si>
  <si>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</si>
  <si>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</si>
  <si>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</si>
  <si>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</si>
  <si>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</si>
  <si>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</si>
  <si>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</si>
  <si>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</si>
  <si>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</si>
  <si>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</si>
  <si>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</si>
  <si>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</si>
  <si>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</si>
  <si>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</si>
  <si>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</si>
  <si>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</si>
  <si>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</si>
  <si>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</si>
  <si>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</si>
  <si>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</si>
  <si>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</si>
  <si>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</si>
  <si>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</si>
  <si>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</si>
  <si>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</si>
  <si>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</si>
  <si>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</si>
  <si>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</si>
  <si>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</si>
  <si>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</si>
  <si>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</si>
  <si>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</si>
  <si>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</si>
  <si>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</si>
  <si>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</si>
  <si>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</si>
  <si>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</si>
  <si>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</si>
  <si>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</si>
  <si>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</si>
  <si>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</si>
  <si>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</si>
  <si>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</si>
  <si>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</si>
  <si>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</si>
  <si>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</si>
  <si>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</si>
  <si>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</si>
  <si>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</si>
  <si>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</si>
  <si>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</si>
  <si>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</si>
  <si>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</si>
  <si>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</si>
  <si>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</si>
  <si>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</si>
  <si>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</si>
  <si>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</si>
  <si>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</si>
  <si>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</si>
  <si>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</si>
  <si>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</si>
  <si>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</si>
  <si>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</si>
  <si>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</si>
  <si>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</si>
  <si>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</si>
  <si>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</si>
  <si>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</si>
  <si>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</si>
  <si>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</si>
  <si>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</si>
  <si>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</si>
  <si>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</si>
  <si>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</si>
  <si>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</si>
  <si>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</si>
  <si>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</si>
  <si>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</si>
  <si>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</si>
  <si>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</si>
  <si>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</si>
  <si>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</si>
  <si>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</si>
  <si>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</si>
  <si>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</si>
  <si>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</si>
  <si>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</si>
  <si>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</si>
  <si>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</si>
  <si>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</si>
  <si>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</si>
  <si>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</si>
  <si>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</si>
  <si>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</si>
  <si>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</si>
  <si>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</si>
  <si>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</si>
  <si>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</si>
  <si>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</si>
  <si>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</si>
  <si>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</si>
  <si>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</si>
  <si>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</si>
  <si>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</si>
  <si>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</si>
  <si>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</si>
  <si>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</si>
  <si>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</si>
  <si>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</si>
  <si>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</si>
  <si>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</si>
  <si>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</si>
  <si>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</si>
  <si>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</si>
  <si>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</si>
  <si>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</si>
  <si>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</si>
  <si>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</si>
  <si>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</si>
  <si>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</si>
  <si>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</si>
  <si>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</si>
  <si>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</si>
  <si>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</si>
  <si>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</si>
  <si>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</si>
  <si>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</si>
  <si>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</si>
  <si>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</si>
  <si>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</si>
  <si>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</si>
  <si>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</si>
  <si>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</si>
  <si>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</si>
  <si>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</si>
  <si>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</si>
  <si>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</si>
  <si>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</si>
  <si>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</si>
  <si>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</si>
  <si>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</si>
  <si>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</si>
  <si>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</si>
  <si>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</si>
  <si>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</si>
  <si>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</si>
  <si>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</si>
  <si>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</si>
  <si>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</si>
  <si>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</si>
  <si>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</si>
  <si>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</si>
  <si>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</si>
  <si>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</si>
  <si>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</si>
  <si>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</si>
  <si>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</si>
  <si>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</si>
  <si>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</si>
  <si>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</si>
  <si>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</si>
  <si>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</si>
  <si>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</si>
  <si>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</si>
  <si>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</si>
  <si>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</si>
  <si>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</si>
  <si>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</si>
  <si>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</si>
  <si>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</si>
  <si>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小国町国民健康保険特別会計</t>
    <phoneticPr fontId="5"/>
  </si>
  <si>
    <t>小国町介護保険特別会計</t>
    <phoneticPr fontId="5"/>
  </si>
  <si>
    <t>小国町後期高齢者医療特別会計</t>
    <phoneticPr fontId="5"/>
  </si>
  <si>
    <t>小国町水道事業会計</t>
    <phoneticPr fontId="5"/>
  </si>
  <si>
    <t>法適用企業</t>
    <phoneticPr fontId="5"/>
  </si>
  <si>
    <t>小国町農業集落排水事業特別会計</t>
    <phoneticPr fontId="5"/>
  </si>
  <si>
    <t>法非適用企業</t>
    <phoneticPr fontId="5"/>
  </si>
  <si>
    <t>小国町個別排水処理事業特別会計</t>
    <phoneticPr fontId="5"/>
  </si>
  <si>
    <t>小国町小規模集合排水処理事業特別会計</t>
    <phoneticPr fontId="5"/>
  </si>
  <si>
    <t>-</t>
    <phoneticPr fontId="5"/>
  </si>
  <si>
    <t>小国町特定地域生活排水処理事業特別会計</t>
    <phoneticPr fontId="5"/>
  </si>
  <si>
    <t>小国町簡易水道特別会計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</si>
  <si>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</si>
  <si>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</si>
  <si>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</si>
  <si>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</si>
  <si>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</si>
  <si>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</si>
  <si>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</si>
  <si>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</si>
  <si>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</si>
  <si>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</si>
  <si>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</si>
  <si>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</si>
  <si>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</si>
  <si>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</si>
  <si>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</si>
  <si>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</si>
  <si>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</si>
  <si>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</si>
  <si>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</si>
  <si>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</si>
  <si>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</si>
  <si>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</si>
  <si>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</si>
  <si>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</si>
  <si>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</si>
  <si>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</si>
  <si>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</si>
  <si>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</si>
  <si>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</si>
  <si>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</si>
  <si>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</si>
  <si>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</si>
  <si>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</si>
  <si>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</si>
  <si>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</si>
  <si>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</si>
  <si>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</si>
  <si>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</si>
  <si>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</si>
  <si>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</si>
  <si>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</si>
  <si>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</si>
  <si>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</si>
  <si>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</si>
  <si>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</si>
  <si>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</si>
  <si>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</si>
  <si>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</si>
  <si>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</si>
  <si>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</si>
  <si>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</si>
  <si>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</si>
  <si>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</si>
  <si>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</si>
  <si>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</si>
  <si>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</si>
  <si>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</si>
  <si>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</si>
  <si>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</si>
  <si>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</si>
  <si>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</si>
  <si>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</si>
  <si>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</si>
  <si>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</si>
  <si>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</si>
  <si>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</si>
  <si>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</si>
  <si>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</si>
  <si>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</si>
  <si>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</si>
  <si>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</si>
  <si>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</si>
  <si>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</si>
  <si>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</si>
  <si>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</si>
  <si>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</si>
  <si>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</si>
  <si>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</si>
  <si>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</si>
  <si>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</si>
  <si>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</si>
  <si>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</si>
  <si>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</si>
  <si>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</si>
  <si>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</si>
  <si>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</si>
  <si>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</si>
  <si>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</si>
  <si>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</si>
  <si>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</si>
  <si>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</si>
  <si>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</si>
  <si>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</si>
  <si>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</si>
  <si>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</si>
  <si>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</si>
  <si>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</si>
  <si>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</si>
  <si>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</si>
  <si>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</si>
  <si>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</si>
  <si>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</si>
  <si>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</si>
  <si>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</si>
  <si>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</si>
  <si>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</si>
  <si>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</si>
  <si>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</si>
  <si>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</si>
  <si>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</si>
  <si>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</si>
  <si>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</si>
  <si>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</si>
  <si>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</si>
  <si>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</si>
  <si>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</si>
  <si>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</si>
  <si>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</si>
  <si>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</si>
  <si>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</si>
  <si>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</si>
  <si>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</si>
  <si>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</si>
  <si>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</si>
  <si>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</si>
  <si>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</si>
  <si>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</si>
  <si>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</si>
  <si>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</si>
  <si>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</si>
  <si>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</si>
  <si>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</si>
  <si>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</si>
  <si>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</si>
  <si>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</si>
  <si>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</si>
  <si>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</si>
  <si>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</si>
  <si>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</si>
  <si>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2.05</t>
  </si>
  <si>
    <t>一般会計</t>
  </si>
  <si>
    <t>小国町水道事業会計</t>
  </si>
  <si>
    <t>小国町介護保険特別会計</t>
  </si>
  <si>
    <t>小国町国民健康保険特別会計</t>
  </si>
  <si>
    <t>小国町農業集落排水事業特別会計</t>
  </si>
  <si>
    <t>小国町後期高齢者医療特別会計</t>
  </si>
  <si>
    <t>小国町簡易水道特別会計</t>
  </si>
  <si>
    <t>小国町個別排水処理事業特別会計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</si>
  <si>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</si>
  <si>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</si>
  <si>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</si>
  <si>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</si>
  <si>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</si>
  <si>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</si>
  <si>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</si>
  <si>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</si>
  <si>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</si>
  <si>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熊本県市町村総合事務組合</t>
    <rPh sb="0" eb="3">
      <t>クマモトケン</t>
    </rPh>
    <rPh sb="3" eb="8">
      <t>シチョウソンソウゴウ</t>
    </rPh>
    <rPh sb="8" eb="12">
      <t>ジムクミアイ</t>
    </rPh>
    <phoneticPr fontId="2"/>
  </si>
  <si>
    <t>特別会計（交通災害共済事業）分を含む</t>
    <rPh sb="0" eb="4">
      <t>トクベツカイケイ</t>
    </rPh>
    <rPh sb="5" eb="7">
      <t>コウツウ</t>
    </rPh>
    <rPh sb="7" eb="13">
      <t>サイガイキョウサイジギョウ</t>
    </rPh>
    <rPh sb="14" eb="15">
      <t>ブン</t>
    </rPh>
    <rPh sb="16" eb="17">
      <t>フク</t>
    </rPh>
    <phoneticPr fontId="2"/>
  </si>
  <si>
    <t>小国郷公立病院組合</t>
    <rPh sb="0" eb="2">
      <t>オグニ</t>
    </rPh>
    <rPh sb="2" eb="3">
      <t>サト</t>
    </rPh>
    <rPh sb="3" eb="5">
      <t>コウリツ</t>
    </rPh>
    <rPh sb="5" eb="7">
      <t>ビョウイン</t>
    </rPh>
    <rPh sb="7" eb="9">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</si>
  <si>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</si>
  <si>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阿蘇広域行政事務組合（湯の里荘特別会計）</t>
    <rPh sb="0" eb="2">
      <t>アソ</t>
    </rPh>
    <rPh sb="2" eb="4">
      <t>コウイキ</t>
    </rPh>
    <rPh sb="4" eb="6">
      <t>ギョウセイ</t>
    </rPh>
    <rPh sb="6" eb="8">
      <t>ジム</t>
    </rPh>
    <rPh sb="8" eb="10">
      <t>クミアイ</t>
    </rPh>
    <rPh sb="11" eb="12">
      <t>ユ</t>
    </rPh>
    <rPh sb="13" eb="14">
      <t>サト</t>
    </rPh>
    <rPh sb="14" eb="15">
      <t>ソウ</t>
    </rPh>
    <rPh sb="15" eb="17">
      <t>トクベツ</t>
    </rPh>
    <rPh sb="17" eb="19">
      <t>カイケイ</t>
    </rPh>
    <phoneticPr fontId="2"/>
  </si>
  <si>
    <t>‐</t>
    <phoneticPr fontId="2"/>
  </si>
  <si>
    <t>阿蘇広域行政事務組合（阿蘇みやま荘特別会計）</t>
    <rPh sb="0" eb="2">
      <t>アソ</t>
    </rPh>
    <rPh sb="2" eb="4">
      <t>コウイキ</t>
    </rPh>
    <rPh sb="4" eb="6">
      <t>ギョウセイ</t>
    </rPh>
    <rPh sb="6" eb="8">
      <t>ジム</t>
    </rPh>
    <rPh sb="8" eb="10">
      <t>クミアイ</t>
    </rPh>
    <rPh sb="11" eb="13">
      <t>アソ</t>
    </rPh>
    <rPh sb="16" eb="17">
      <t>ソウ</t>
    </rPh>
    <rPh sb="17" eb="19">
      <t>トクベツ</t>
    </rPh>
    <rPh sb="19" eb="21">
      <t>カイケイ</t>
    </rPh>
    <phoneticPr fontId="2"/>
  </si>
  <si>
    <t>法非適用企業</t>
    <rPh sb="0" eb="4">
      <t>ホウヒテキヨウ</t>
    </rPh>
    <rPh sb="4" eb="6">
      <t>キギョウ</t>
    </rPh>
    <phoneticPr fontId="2"/>
  </si>
  <si>
    <t>熊本県後期高齢者医療広域連合（一般会計）</t>
    <rPh sb="0" eb="3">
      <t>クマモトケン</t>
    </rPh>
    <rPh sb="3" eb="8">
      <t>コウキコウレイシャ</t>
    </rPh>
    <rPh sb="8" eb="10">
      <t>イリョウ</t>
    </rPh>
    <rPh sb="10" eb="14">
      <t>コウイキレンゴウ</t>
    </rPh>
    <rPh sb="15" eb="19">
      <t>イッパンカイケイ</t>
    </rPh>
    <phoneticPr fontId="2"/>
  </si>
  <si>
    <t>熊本県後期高齢者医療広域連合（後期高齢者医療特別会計）</t>
    <rPh sb="0" eb="3">
      <t>クマモトケン</t>
    </rPh>
    <rPh sb="3" eb="8">
      <t>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</si>
  <si>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一般財団法人学びやの里</t>
    <rPh sb="0" eb="6">
      <t>イッパンザイダンホウジン</t>
    </rPh>
    <rPh sb="6" eb="7">
      <t>マナ</t>
    </rPh>
    <rPh sb="10" eb="11">
      <t>サト</t>
    </rPh>
    <phoneticPr fontId="2"/>
  </si>
  <si>
    <t>株式会社エフエム小国</t>
    <rPh sb="0" eb="4">
      <t>カブシキガイシャ</t>
    </rPh>
    <rPh sb="8" eb="10">
      <t>オグニ</t>
    </rPh>
    <phoneticPr fontId="2"/>
  </si>
  <si>
    <t>株式会社ゆうステーションカンパニー</t>
    <rPh sb="0" eb="4">
      <t>カブシキガイシャ</t>
    </rPh>
    <phoneticPr fontId="2"/>
  </si>
  <si>
    <t>ネイチャーエナジー小国株式会社</t>
    <rPh sb="9" eb="11">
      <t>オグニ</t>
    </rPh>
    <rPh sb="11" eb="15">
      <t>カブシキガイシャ</t>
    </rPh>
    <phoneticPr fontId="2"/>
  </si>
  <si>
    <t>ネットワーク事業基金</t>
  </si>
  <si>
    <t>小国町職員等退職手当基金</t>
  </si>
  <si>
    <t>森林環境譲与税基金</t>
  </si>
  <si>
    <t>公共施設等整備</t>
  </si>
  <si>
    <t>悠木の里づくり事業基金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</si>
</sst>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9B75-431A-AACD-21577F7313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90621</c:v>
                </c:pt>
                <c:pt idx="1">
                  <c:v>184509</c:v>
                </c:pt>
                <c:pt idx="2">
                  <c:v>91521</c:v>
                </c:pt>
                <c:pt idx="3">
                  <c:v>132470</c:v>
                </c:pt>
                <c:pt idx="4">
                  <c:v>114661</c:v>
                </c:pt>
              </c:numCache>
            </c:numRef>
          </c:val>
          <c:smooth val="0"/>
          <c:extLst>
            <c:ext xmlns:c16="http://schemas.microsoft.com/office/drawing/2014/chart" uri="{C3380CC4-5D6E-409C-BE32-E72D297353CC}">
              <c16:uniqueId val="{00000001-9B75-431A-AACD-21577F7313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c:v>
                </c:pt>
                <c:pt idx="1">
                  <c:v>13.42</c:v>
                </c:pt>
                <c:pt idx="2">
                  <c:v>9.93</c:v>
                </c:pt>
                <c:pt idx="3">
                  <c:v>8.91</c:v>
                </c:pt>
                <c:pt idx="4">
                  <c:v>21.77</c:v>
                </c:pt>
              </c:numCache>
            </c:numRef>
          </c:val>
          <c:extLst>
            <c:ext xmlns:c16="http://schemas.microsoft.com/office/drawing/2014/chart" uri="{C3380CC4-5D6E-409C-BE32-E72D297353CC}">
              <c16:uniqueId val="{00000000-CEAD-479F-B79D-18A0481C20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16.09</c:v>
                </c:pt>
                <c:pt idx="1">
                  <c:v>18.2</c:v>
                </c:pt>
                <c:pt idx="2">
                  <c:v>17.78</c:v>
                </c:pt>
                <c:pt idx="3">
                  <c:v>18.850000000000001</c:v>
                </c:pt>
                <c:pt idx="4">
                  <c:v>21.86</c:v>
                </c:pt>
              </c:numCache>
            </c:numRef>
          </c:val>
          <c:extLst>
            <c:ext xmlns:c16="http://schemas.microsoft.com/office/drawing/2014/chart" uri="{C3380CC4-5D6E-409C-BE32-E72D297353CC}">
              <c16:uniqueId val="{00000001-CEAD-479F-B79D-18A0481C20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1.73</c:v>
                </c:pt>
                <c:pt idx="1">
                  <c:v>7.88</c:v>
                </c:pt>
                <c:pt idx="2">
                  <c:v>-2.0499999999999998</c:v>
                </c:pt>
                <c:pt idx="3">
                  <c:v>1.9</c:v>
                </c:pt>
                <c:pt idx="4">
                  <c:v>15.23</c:v>
                </c:pt>
              </c:numCache>
            </c:numRef>
          </c:val>
          <c:smooth val="0"/>
          <c:extLst>
            <c:ext xmlns:c16="http://schemas.microsoft.com/office/drawing/2014/chart" uri="{C3380CC4-5D6E-409C-BE32-E72D297353CC}">
              <c16:uniqueId val="{00000002-CEAD-479F-B79D-18A0481C20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A6C-45EE-B251-9204176918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6C-45EE-B251-920417691800}"/>
            </c:ext>
          </c:extLst>
        </c:ser>
        <c:ser>
          <c:idx val="2"/>
          <c:order val="2"/>
          <c:tx>
            <c:strRef>
              <c:f>データシート!$A$29</c:f>
              <c:strCache>
                <c:ptCount val="1"/>
                <c:pt idx="0">
                  <c:v>小国町個別排水処理事業特別会計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A6C-45EE-B251-920417691800}"/>
            </c:ext>
          </c:extLst>
        </c:ser>
        <c:ser>
          <c:idx val="3"/>
          <c:order val="3"/>
          <c:tx>
            <c:strRef>
              <c:f>データシート!$A$30</c:f>
              <c:strCache>
                <c:ptCount val="1"/>
                <c:pt idx="0">
                  <c:v>小国町簡易水道特別会計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CA6C-45EE-B251-920417691800}"/>
            </c:ext>
          </c:extLst>
        </c:ser>
        <c:ser>
          <c:idx val="4"/>
          <c:order val="4"/>
          <c:tx>
            <c:strRef>
              <c:f>データシート!$A$31</c:f>
              <c:strCache>
                <c:ptCount val="1"/>
                <c:pt idx="0">
                  <c:v>小国町後期高齢者医療特別会計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0.04</c:v>
                </c:pt>
                <c:pt idx="4">
                  <c:v>#N/A</c:v>
                </c:pt>
                <c:pt idx="5">
                  <c:v>0.03</c:v>
                </c:pt>
                <c:pt idx="6">
                  <c:v>#N/A</c:v>
                </c:pt>
                <c:pt idx="7">
                  <c:v>0.02</c:v>
                </c:pt>
                <c:pt idx="8">
                  <c:v>#N/A</c:v>
                </c:pt>
                <c:pt idx="9">
                  <c:v>0.01</c:v>
                </c:pt>
              </c:numCache>
            </c:numRef>
          </c:val>
          <c:extLst>
            <c:ext xmlns:c16="http://schemas.microsoft.com/office/drawing/2014/chart" uri="{C3380CC4-5D6E-409C-BE32-E72D297353CC}">
              <c16:uniqueId val="{00000004-CA6C-45EE-B251-920417691800}"/>
            </c:ext>
          </c:extLst>
        </c:ser>
        <c:ser>
          <c:idx val="5"/>
          <c:order val="5"/>
          <c:tx>
            <c:strRef>
              <c:f>データシート!$A$32</c:f>
              <c:strCache>
                <c:ptCount val="1"/>
                <c:pt idx="0">
                  <c:v>小国町農業集落排水事業特別会計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0.11</c:v>
                </c:pt>
                <c:pt idx="4">
                  <c:v>#N/A</c:v>
                </c:pt>
                <c:pt idx="5">
                  <c:v>0.06</c:v>
                </c:pt>
                <c:pt idx="6">
                  <c:v>#N/A</c:v>
                </c:pt>
                <c:pt idx="7">
                  <c:v>0.11</c:v>
                </c:pt>
                <c:pt idx="8">
                  <c:v>#N/A</c:v>
                </c:pt>
                <c:pt idx="9">
                  <c:v>0.28999999999999998</c:v>
                </c:pt>
              </c:numCache>
            </c:numRef>
          </c:val>
          <c:extLst>
            <c:ext xmlns:c16="http://schemas.microsoft.com/office/drawing/2014/chart" uri="{C3380CC4-5D6E-409C-BE32-E72D297353CC}">
              <c16:uniqueId val="{00000005-CA6C-45EE-B251-920417691800}"/>
            </c:ext>
          </c:extLst>
        </c:ser>
        <c:ser>
          <c:idx val="6"/>
          <c:order val="6"/>
          <c:tx>
            <c:strRef>
              <c:f>データシート!$A$33</c:f>
              <c:strCache>
                <c:ptCount val="1"/>
                <c:pt idx="0">
                  <c:v>小国町国民健康保険特別会計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0.41</c:v>
                </c:pt>
                <c:pt idx="2">
                  <c:v>#N/A</c:v>
                </c:pt>
                <c:pt idx="3">
                  <c:v>0.65</c:v>
                </c:pt>
                <c:pt idx="4">
                  <c:v>#N/A</c:v>
                </c:pt>
                <c:pt idx="5">
                  <c:v>0.27</c:v>
                </c:pt>
                <c:pt idx="6">
                  <c:v>#N/A</c:v>
                </c:pt>
                <c:pt idx="7">
                  <c:v>1.05</c:v>
                </c:pt>
                <c:pt idx="8">
                  <c:v>#N/A</c:v>
                </c:pt>
                <c:pt idx="9">
                  <c:v>0.57999999999999996</c:v>
                </c:pt>
              </c:numCache>
            </c:numRef>
          </c:val>
          <c:extLst>
            <c:ext xmlns:c16="http://schemas.microsoft.com/office/drawing/2014/chart" uri="{C3380CC4-5D6E-409C-BE32-E72D297353CC}">
              <c16:uniqueId val="{00000006-CA6C-45EE-B251-920417691800}"/>
            </c:ext>
          </c:extLst>
        </c:ser>
        <c:ser>
          <c:idx val="7"/>
          <c:order val="7"/>
          <c:tx>
            <c:strRef>
              <c:f>データシート!$A$34</c:f>
              <c:strCache>
                <c:ptCount val="1"/>
                <c:pt idx="0">
                  <c:v>小国町介護保険特別会計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1.28</c:v>
                </c:pt>
                <c:pt idx="2">
                  <c:v>#N/A</c:v>
                </c:pt>
                <c:pt idx="3">
                  <c:v>2.94</c:v>
                </c:pt>
                <c:pt idx="4">
                  <c:v>#N/A</c:v>
                </c:pt>
                <c:pt idx="5">
                  <c:v>2.2999999999999998</c:v>
                </c:pt>
                <c:pt idx="6">
                  <c:v>#N/A</c:v>
                </c:pt>
                <c:pt idx="7">
                  <c:v>2.46</c:v>
                </c:pt>
                <c:pt idx="8">
                  <c:v>#N/A</c:v>
                </c:pt>
                <c:pt idx="9">
                  <c:v>4.01</c:v>
                </c:pt>
              </c:numCache>
            </c:numRef>
          </c:val>
          <c:extLst>
            <c:ext xmlns:c16="http://schemas.microsoft.com/office/drawing/2014/chart" uri="{C3380CC4-5D6E-409C-BE32-E72D297353CC}">
              <c16:uniqueId val="{00000007-CA6C-45EE-B251-920417691800}"/>
            </c:ext>
          </c:extLst>
        </c:ser>
        <c:ser>
          <c:idx val="8"/>
          <c:order val="8"/>
          <c:tx>
            <c:strRef>
              <c:f>データシート!$A$35</c:f>
              <c:strCache>
                <c:ptCount val="1"/>
                <c:pt idx="0">
                  <c:v>小国町水道事業会計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17.71</c:v>
                </c:pt>
                <c:pt idx="2">
                  <c:v>#N/A</c:v>
                </c:pt>
                <c:pt idx="3">
                  <c:v>18.38</c:v>
                </c:pt>
                <c:pt idx="4">
                  <c:v>#N/A</c:v>
                </c:pt>
                <c:pt idx="5">
                  <c:v>16.53</c:v>
                </c:pt>
                <c:pt idx="6">
                  <c:v>#N/A</c:v>
                </c:pt>
                <c:pt idx="7">
                  <c:v>14.1</c:v>
                </c:pt>
                <c:pt idx="8">
                  <c:v>#N/A</c:v>
                </c:pt>
                <c:pt idx="9">
                  <c:v>13.48</c:v>
                </c:pt>
              </c:numCache>
            </c:numRef>
          </c:val>
          <c:extLst>
            <c:ext xmlns:c16="http://schemas.microsoft.com/office/drawing/2014/chart" uri="{C3380CC4-5D6E-409C-BE32-E72D297353CC}">
              <c16:uniqueId val="{00000008-CA6C-45EE-B251-9204176918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7.39</c:v>
                </c:pt>
                <c:pt idx="2">
                  <c:v>#N/A</c:v>
                </c:pt>
                <c:pt idx="3">
                  <c:v>13.41</c:v>
                </c:pt>
                <c:pt idx="4">
                  <c:v>#N/A</c:v>
                </c:pt>
                <c:pt idx="5">
                  <c:v>9.92</c:v>
                </c:pt>
                <c:pt idx="6">
                  <c:v>#N/A</c:v>
                </c:pt>
                <c:pt idx="7">
                  <c:v>8.91</c:v>
                </c:pt>
                <c:pt idx="8">
                  <c:v>#N/A</c:v>
                </c:pt>
                <c:pt idx="9">
                  <c:v>21.77</c:v>
                </c:pt>
              </c:numCache>
            </c:numRef>
          </c:val>
          <c:extLst>
            <c:ext xmlns:c16="http://schemas.microsoft.com/office/drawing/2014/chart" uri="{C3380CC4-5D6E-409C-BE32-E72D297353CC}">
              <c16:uniqueId val="{00000009-CA6C-45EE-B251-9204176918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482</c:v>
                </c:pt>
                <c:pt idx="5">
                  <c:v>460</c:v>
                </c:pt>
                <c:pt idx="8">
                  <c:v>455</c:v>
                </c:pt>
                <c:pt idx="11">
                  <c:v>456</c:v>
                </c:pt>
                <c:pt idx="14">
                  <c:v>468</c:v>
                </c:pt>
              </c:numCache>
            </c:numRef>
          </c:val>
          <c:extLst>
            <c:ext xmlns:c16="http://schemas.microsoft.com/office/drawing/2014/chart" uri="{C3380CC4-5D6E-409C-BE32-E72D297353CC}">
              <c16:uniqueId val="{00000000-F809-43F8-A0CD-807E87E8E4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09-43F8-A0CD-807E87E8E4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155</c:v>
                </c:pt>
                <c:pt idx="3">
                  <c:v>20</c:v>
                </c:pt>
                <c:pt idx="6">
                  <c:v>20</c:v>
                </c:pt>
                <c:pt idx="9">
                  <c:v>20</c:v>
                </c:pt>
                <c:pt idx="12">
                  <c:v>20</c:v>
                </c:pt>
              </c:numCache>
            </c:numRef>
          </c:val>
          <c:extLst>
            <c:ext xmlns:c16="http://schemas.microsoft.com/office/drawing/2014/chart" uri="{C3380CC4-5D6E-409C-BE32-E72D297353CC}">
              <c16:uniqueId val="{00000002-F809-43F8-A0CD-807E87E8E4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60</c:v>
                </c:pt>
                <c:pt idx="3">
                  <c:v>48</c:v>
                </c:pt>
                <c:pt idx="6">
                  <c:v>42</c:v>
                </c:pt>
                <c:pt idx="9">
                  <c:v>44</c:v>
                </c:pt>
                <c:pt idx="12">
                  <c:v>60</c:v>
                </c:pt>
              </c:numCache>
            </c:numRef>
          </c:val>
          <c:extLst>
            <c:ext xmlns:c16="http://schemas.microsoft.com/office/drawing/2014/chart" uri="{C3380CC4-5D6E-409C-BE32-E72D297353CC}">
              <c16:uniqueId val="{00000003-F809-43F8-A0CD-807E87E8E4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c:v>
                </c:pt>
                <c:pt idx="3">
                  <c:v>88</c:v>
                </c:pt>
                <c:pt idx="6">
                  <c:v>82</c:v>
                </c:pt>
                <c:pt idx="9">
                  <c:v>85</c:v>
                </c:pt>
                <c:pt idx="12">
                  <c:v>83</c:v>
                </c:pt>
              </c:numCache>
            </c:numRef>
          </c:val>
          <c:extLst>
            <c:ext xmlns:c16="http://schemas.microsoft.com/office/drawing/2014/chart" uri="{C3380CC4-5D6E-409C-BE32-E72D297353CC}">
              <c16:uniqueId val="{00000004-F809-43F8-A0CD-807E87E8E4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09-43F8-A0CD-807E87E8E4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09-43F8-A0CD-807E87E8E4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473</c:v>
                </c:pt>
                <c:pt idx="3">
                  <c:v>527</c:v>
                </c:pt>
                <c:pt idx="6">
                  <c:v>533</c:v>
                </c:pt>
                <c:pt idx="9">
                  <c:v>551</c:v>
                </c:pt>
                <c:pt idx="12">
                  <c:v>576</c:v>
                </c:pt>
              </c:numCache>
            </c:numRef>
          </c:val>
          <c:extLst>
            <c:ext xmlns:c16="http://schemas.microsoft.com/office/drawing/2014/chart" uri="{C3380CC4-5D6E-409C-BE32-E72D297353CC}">
              <c16:uniqueId val="{00000007-F809-43F8-A0CD-807E87E8E4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287</c:v>
                </c:pt>
                <c:pt idx="2">
                  <c:v>#N/A</c:v>
                </c:pt>
                <c:pt idx="3">
                  <c:v>#N/A</c:v>
                </c:pt>
                <c:pt idx="4">
                  <c:v>223</c:v>
                </c:pt>
                <c:pt idx="5">
                  <c:v>#N/A</c:v>
                </c:pt>
                <c:pt idx="6">
                  <c:v>#N/A</c:v>
                </c:pt>
                <c:pt idx="7">
                  <c:v>222</c:v>
                </c:pt>
                <c:pt idx="8">
                  <c:v>#N/A</c:v>
                </c:pt>
                <c:pt idx="9">
                  <c:v>#N/A</c:v>
                </c:pt>
                <c:pt idx="10">
                  <c:v>244</c:v>
                </c:pt>
                <c:pt idx="11">
                  <c:v>#N/A</c:v>
                </c:pt>
                <c:pt idx="12">
                  <c:v>#N/A</c:v>
                </c:pt>
                <c:pt idx="13">
                  <c:v>271</c:v>
                </c:pt>
                <c:pt idx="14">
                  <c:v>#N/A</c:v>
                </c:pt>
              </c:numCache>
            </c:numRef>
          </c:val>
          <c:smooth val="0"/>
          <c:extLst>
            <c:ext xmlns:c16="http://schemas.microsoft.com/office/drawing/2014/chart" uri="{C3380CC4-5D6E-409C-BE32-E72D297353CC}">
              <c16:uniqueId val="{00000008-F809-43F8-A0CD-807E87E8E4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5136</c:v>
                </c:pt>
                <c:pt idx="5">
                  <c:v>5138</c:v>
                </c:pt>
                <c:pt idx="8">
                  <c:v>5141</c:v>
                </c:pt>
                <c:pt idx="11">
                  <c:v>5320</c:v>
                </c:pt>
                <c:pt idx="14">
                  <c:v>5273</c:v>
                </c:pt>
              </c:numCache>
            </c:numRef>
          </c:val>
          <c:extLst>
            <c:ext xmlns:c16="http://schemas.microsoft.com/office/drawing/2014/chart" uri="{C3380CC4-5D6E-409C-BE32-E72D297353CC}">
              <c16:uniqueId val="{00000000-B55C-439C-A638-4FA00B38E1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263</c:v>
                </c:pt>
                <c:pt idx="5">
                  <c:v>354</c:v>
                </c:pt>
                <c:pt idx="8">
                  <c:v>337</c:v>
                </c:pt>
                <c:pt idx="11">
                  <c:v>392</c:v>
                </c:pt>
                <c:pt idx="14">
                  <c:v>412</c:v>
                </c:pt>
              </c:numCache>
            </c:numRef>
          </c:val>
          <c:extLst>
            <c:ext xmlns:c16="http://schemas.microsoft.com/office/drawing/2014/chart" uri="{C3380CC4-5D6E-409C-BE32-E72D297353CC}">
              <c16:uniqueId val="{00000001-B55C-439C-A638-4FA00B38E1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959</c:v>
                </c:pt>
                <c:pt idx="5">
                  <c:v>1028</c:v>
                </c:pt>
                <c:pt idx="8">
                  <c:v>1209</c:v>
                </c:pt>
                <c:pt idx="11">
                  <c:v>1500</c:v>
                </c:pt>
                <c:pt idx="14">
                  <c:v>1585</c:v>
                </c:pt>
              </c:numCache>
            </c:numRef>
          </c:val>
          <c:extLst>
            <c:ext xmlns:c16="http://schemas.microsoft.com/office/drawing/2014/chart" uri="{C3380CC4-5D6E-409C-BE32-E72D297353CC}">
              <c16:uniqueId val="{00000002-B55C-439C-A638-4FA00B38E1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5C-439C-A638-4FA00B38E1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5C-439C-A638-4FA00B38E1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5C-439C-A638-4FA00B38E1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c:v>
                </c:pt>
                <c:pt idx="3">
                  <c:v>7</c:v>
                </c:pt>
                <c:pt idx="6">
                  <c:v>1</c:v>
                </c:pt>
                <c:pt idx="9">
                  <c:v>0</c:v>
                </c:pt>
                <c:pt idx="12">
                  <c:v>0</c:v>
                </c:pt>
              </c:numCache>
            </c:numRef>
          </c:val>
          <c:extLst>
            <c:ext xmlns:c16="http://schemas.microsoft.com/office/drawing/2014/chart" uri="{C3380CC4-5D6E-409C-BE32-E72D297353CC}">
              <c16:uniqueId val="{00000006-B55C-439C-A638-4FA00B38E1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265</c:v>
                </c:pt>
                <c:pt idx="3">
                  <c:v>174</c:v>
                </c:pt>
                <c:pt idx="6">
                  <c:v>193</c:v>
                </c:pt>
                <c:pt idx="9">
                  <c:v>198</c:v>
                </c:pt>
                <c:pt idx="12">
                  <c:v>235</c:v>
                </c:pt>
              </c:numCache>
            </c:numRef>
          </c:val>
          <c:extLst>
            <c:ext xmlns:c16="http://schemas.microsoft.com/office/drawing/2014/chart" uri="{C3380CC4-5D6E-409C-BE32-E72D297353CC}">
              <c16:uniqueId val="{00000007-B55C-439C-A638-4FA00B38E1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1023</c:v>
                </c:pt>
                <c:pt idx="3">
                  <c:v>978</c:v>
                </c:pt>
                <c:pt idx="6">
                  <c:v>939</c:v>
                </c:pt>
                <c:pt idx="9">
                  <c:v>920</c:v>
                </c:pt>
                <c:pt idx="12">
                  <c:v>886</c:v>
                </c:pt>
              </c:numCache>
            </c:numRef>
          </c:val>
          <c:extLst>
            <c:ext xmlns:c16="http://schemas.microsoft.com/office/drawing/2014/chart" uri="{C3380CC4-5D6E-409C-BE32-E72D297353CC}">
              <c16:uniqueId val="{00000008-B55C-439C-A638-4FA00B38E1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102</c:v>
                </c:pt>
                <c:pt idx="3">
                  <c:v>84</c:v>
                </c:pt>
                <c:pt idx="6">
                  <c:v>66</c:v>
                </c:pt>
                <c:pt idx="9">
                  <c:v>48</c:v>
                </c:pt>
                <c:pt idx="12">
                  <c:v>29</c:v>
                </c:pt>
              </c:numCache>
            </c:numRef>
          </c:val>
          <c:extLst>
            <c:ext xmlns:c16="http://schemas.microsoft.com/office/drawing/2014/chart" uri="{C3380CC4-5D6E-409C-BE32-E72D297353CC}">
              <c16:uniqueId val="{00000009-B55C-439C-A638-4FA00B38E1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5898</c:v>
                </c:pt>
                <c:pt idx="3">
                  <c:v>6233</c:v>
                </c:pt>
                <c:pt idx="6">
                  <c:v>6199</c:v>
                </c:pt>
                <c:pt idx="9">
                  <c:v>6198</c:v>
                </c:pt>
                <c:pt idx="12">
                  <c:v>6162</c:v>
                </c:pt>
              </c:numCache>
            </c:numRef>
          </c:val>
          <c:extLst>
            <c:ext xmlns:c16="http://schemas.microsoft.com/office/drawing/2014/chart" uri="{C3380CC4-5D6E-409C-BE32-E72D297353CC}">
              <c16:uniqueId val="{0000000A-B55C-439C-A638-4FA00B38E1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967</c:v>
                </c:pt>
                <c:pt idx="2">
                  <c:v>#N/A</c:v>
                </c:pt>
                <c:pt idx="3">
                  <c:v>#N/A</c:v>
                </c:pt>
                <c:pt idx="4">
                  <c:v>958</c:v>
                </c:pt>
                <c:pt idx="5">
                  <c:v>#N/A</c:v>
                </c:pt>
                <c:pt idx="6">
                  <c:v>#N/A</c:v>
                </c:pt>
                <c:pt idx="7">
                  <c:v>710</c:v>
                </c:pt>
                <c:pt idx="8">
                  <c:v>#N/A</c:v>
                </c:pt>
                <c:pt idx="9">
                  <c:v>#N/A</c:v>
                </c:pt>
                <c:pt idx="10">
                  <c:v>151</c:v>
                </c:pt>
                <c:pt idx="11">
                  <c:v>#N/A</c:v>
                </c:pt>
                <c:pt idx="12">
                  <c:v>#N/A</c:v>
                </c:pt>
                <c:pt idx="13">
                  <c:v>42</c:v>
                </c:pt>
                <c:pt idx="14">
                  <c:v>#N/A</c:v>
                </c:pt>
              </c:numCache>
            </c:numRef>
          </c:val>
          <c:smooth val="0"/>
          <c:extLst>
            <c:ext xmlns:c16="http://schemas.microsoft.com/office/drawing/2014/chart" uri="{C3380CC4-5D6E-409C-BE32-E72D297353CC}">
              <c16:uniqueId val="{0000000B-B55C-439C-A638-4FA00B38E1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606</c:v>
                </c:pt>
                <c:pt idx="1">
                  <c:v>688</c:v>
                </c:pt>
                <c:pt idx="2">
                  <c:v>780</c:v>
                </c:pt>
              </c:numCache>
            </c:numRef>
          </c:val>
          <c:extLst>
            <c:ext xmlns:c16="http://schemas.microsoft.com/office/drawing/2014/chart" uri="{C3380CC4-5D6E-409C-BE32-E72D297353CC}">
              <c16:uniqueId val="{00000000-89C6-4345-9ED5-5C6AE2598F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84</c:v>
                </c:pt>
                <c:pt idx="1">
                  <c:v>196</c:v>
                </c:pt>
                <c:pt idx="2">
                  <c:v>196</c:v>
                </c:pt>
              </c:numCache>
            </c:numRef>
          </c:val>
          <c:extLst>
            <c:ext xmlns:c16="http://schemas.microsoft.com/office/drawing/2014/chart" uri="{C3380CC4-5D6E-409C-BE32-E72D297353CC}">
              <c16:uniqueId val="{00000001-89C6-4345-9ED5-5C6AE2598F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492</c:v>
                </c:pt>
                <c:pt idx="1">
                  <c:v>563</c:v>
                </c:pt>
                <c:pt idx="2">
                  <c:v>553</c:v>
                </c:pt>
              </c:numCache>
            </c:numRef>
          </c:val>
          <c:extLst>
            <c:ext xmlns:c16="http://schemas.microsoft.com/office/drawing/2014/chart" uri="{C3380CC4-5D6E-409C-BE32-E72D297353CC}">
              <c16:uniqueId val="{00000002-89C6-4345-9ED5-5C6AE2598F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平成２７年度から４００百万円台に減少したものの学校施設整備事業等の大型事業の実施により、令和元年度は５００百万円台となった。町営住宅屋上外壁改修事業、庁舎耐震化等の実施により元利償還金は増加傾向であ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公営企業債の元利償還金に対する繰入金は、上水道が平成２７年度をピークに減少しているが、下水道が平成２８年度から増加に転じている。</a:t>
          </a:r>
          <a:endParaRPr lang="ja-JP" altLang="ja-JP" sz="1400">
            <a:effectLst/>
          </a:endParaRPr>
        </a:p>
        <a:p>
          <a:r>
            <a:rPr kumimoji="1" lang="ja-JP" altLang="ja-JP" sz="1100">
              <a:solidFill>
                <a:schemeClr val="dk1"/>
              </a:solidFill>
              <a:effectLst/>
              <a:latin typeface="+mn-lt"/>
              <a:ea typeface="+mn-ea"/>
              <a:cs typeface="+mn-cs"/>
            </a:rPr>
            <a:t>　実質公債費比率の分子は、元利償還金の増加に伴い、増加傾向にある。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大型事業（小中学校のプール・学校給食センター建設事業、屋外情報システム整備等事業、町営住宅屋上外壁改修事業、庁舎耐震化事業等）の実施による地方債発行で増加傾向にあったが、令和元年度以降緩やかに減少している。その他の繰入れ見込額等は減少傾向であり、将来負担額は減少した。</a:t>
          </a:r>
          <a:endParaRPr lang="ja-JP" altLang="ja-JP" sz="1400">
            <a:effectLst/>
          </a:endParaRPr>
        </a:p>
        <a:p>
          <a:r>
            <a:rPr kumimoji="1" lang="ja-JP" altLang="ja-JP" sz="1100">
              <a:solidFill>
                <a:schemeClr val="dk1"/>
              </a:solidFill>
              <a:effectLst/>
              <a:latin typeface="+mn-lt"/>
              <a:ea typeface="+mn-ea"/>
              <a:cs typeface="+mn-cs"/>
            </a:rPr>
            <a:t>　また、充当可能財源等では基準財政需要額算入見込額が前年度からわずかに減少しているが、充当可能基金が増加したため、将来負担比率の分子は減少した。</a:t>
          </a:r>
          <a:endParaRPr lang="ja-JP" altLang="ja-JP" sz="1400">
            <a:effectLst/>
          </a:endParaRPr>
        </a:p>
        <a:p>
          <a:r>
            <a:rPr kumimoji="1" lang="ja-JP" altLang="ja-JP" sz="1100">
              <a:solidFill>
                <a:schemeClr val="dk1"/>
              </a:solidFill>
              <a:effectLst/>
              <a:latin typeface="+mn-lt"/>
              <a:ea typeface="+mn-ea"/>
              <a:cs typeface="+mn-cs"/>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旧西里小学校勝代プロジェクト等に充当するためネットワーク事業基金を９２百万円取崩しているが、ふるさと納税の寄付金をネットワーク事業基金に７８百万円積立、財政調整基金に決算剰余金や利息積立てにより１７２百万円を積み増したことにより、基金全体としては８２百万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基金の使途の明確化を図り、財政調整基金の残高は災害等に備えるために一般会計予算額の１０％以上に努め、個々の特定目的基金の残高は使途の内容を実現するために積立てていく予定である。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・ネットワーク事業基金：まちづくりに賛同する方による寄附金を夢のある個性的なまちづくり事業の経費に充てる</a:t>
          </a:r>
          <a:endParaRPr lang="ja-JP" altLang="ja-JP" sz="1400">
            <a:effectLst/>
          </a:endParaRPr>
        </a:p>
        <a:p>
          <a:r>
            <a:rPr kumimoji="1" lang="ja-JP" altLang="ja-JP" sz="1100">
              <a:solidFill>
                <a:schemeClr val="dk1"/>
              </a:solidFill>
              <a:effectLst/>
              <a:latin typeface="+mn-lt"/>
              <a:ea typeface="+mn-ea"/>
              <a:cs typeface="+mn-cs"/>
            </a:rPr>
            <a:t>・職員等退職手当基金：令和３年度をピークに退職者が増加する見込みであるため、退職手当の支給に要する経費に充てる</a:t>
          </a:r>
          <a:endParaRPr lang="ja-JP" altLang="ja-JP" sz="1400">
            <a:effectLst/>
          </a:endParaRPr>
        </a:p>
        <a:p>
          <a:r>
            <a:rPr kumimoji="1" lang="ja-JP" altLang="ja-JP" sz="1100">
              <a:solidFill>
                <a:schemeClr val="dk1"/>
              </a:solidFill>
              <a:effectLst/>
              <a:latin typeface="+mn-lt"/>
              <a:ea typeface="+mn-ea"/>
              <a:cs typeface="+mn-cs"/>
            </a:rPr>
            <a:t>・森林環境譲与税基金：</a:t>
          </a:r>
          <a:r>
            <a:rPr lang="ja-JP" altLang="ja-JP" sz="1100" b="0" i="0">
              <a:solidFill>
                <a:schemeClr val="dk1"/>
              </a:solidFill>
              <a:effectLst/>
              <a:latin typeface="+mn-lt"/>
              <a:ea typeface="+mn-ea"/>
              <a:cs typeface="+mn-cs"/>
            </a:rPr>
            <a:t>間伐や人材育成、担い手の確保、木材利用の促進や普及啓発等の森林整備及びその促進に要する経費の財源に充てる</a:t>
          </a:r>
          <a:endParaRPr lang="ja-JP" altLang="ja-JP" sz="1400">
            <a:effectLst/>
          </a:endParaRPr>
        </a:p>
        <a:p>
          <a:r>
            <a:rPr kumimoji="1" lang="ja-JP" altLang="ja-JP" sz="1100">
              <a:solidFill>
                <a:schemeClr val="dk1"/>
              </a:solidFill>
              <a:effectLst/>
              <a:latin typeface="+mn-lt"/>
              <a:ea typeface="+mn-ea"/>
              <a:cs typeface="+mn-cs"/>
            </a:rPr>
            <a:t>・悠木の里づくり事業基金：個性のあるまちづくりや防災に関する施策を推進し、町民が安全で安心して暮らすことができるまちづくり事業の経費に充てる</a:t>
          </a:r>
          <a:endParaRPr lang="ja-JP" altLang="ja-JP" sz="1400">
            <a:effectLst/>
          </a:endParaRPr>
        </a:p>
        <a:p>
          <a:r>
            <a:rPr kumimoji="1" lang="ja-JP" altLang="ja-JP" sz="1100">
              <a:solidFill>
                <a:schemeClr val="dk1"/>
              </a:solidFill>
              <a:effectLst/>
              <a:latin typeface="+mn-lt"/>
              <a:ea typeface="+mn-ea"/>
              <a:cs typeface="+mn-cs"/>
            </a:rPr>
            <a:t>・公共施設等整備基金：公共施設等の整備及び改修等を目的とする事業の経費に充てる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旧西里小学校勝代プロジェクト等に充当するためネットワーク事業基金を９２百万円取崩し、ふるさと納税の寄付金をネットワーク事業基金に７８百万円積立しており、取崩し額が多かったためネットワーク事業基金残高が減少したことにより、全体の基金額としても減少し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公共施設等整備基金：策定された公共施設等総合管理計画の個別計画に基づき事業を実施するため、基金を積立てていくことを予定している。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令和２年７月豪雨災害の災害復旧事業等により８０百万円を取崩したが、決算剰余金や利息積立てにより１７２百万円を積み増したことにより９２百万円増加した。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財政調整基金の残高は一般会計予算額の１０％以上に努める。また、災害への備え等のため、過去の実績等を踏まえ１，５００百万円程度となるように計画的に積立てを行っていくこととしている。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今後の公債費の負担増に備え、前年度に地方交付税の追加交付分を積立したため大きく増加している。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令和６年度以降地方債償還額が高い水準で推移していくため、それに備えて積立て取崩しを行っていく予定である。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6,634
6,545
136.94
8,553,790
7,183,188
776,418
3,566,197
6,161,955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高齢化率の上昇に加え、基幹産業である農林観光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令和元年度に一時悪化し、令和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から経常収支比率の回復が見られたが、今年度は扶助費や繰出金の増加により経常収支比率がわずかに増加している。引き続き税等の徴収強化を図るとともに、行政の効率化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61</xdr:row>
      <xdr:rowOff>153162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7783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63</xdr:row>
      <xdr:rowOff>119126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77830"/>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64</xdr:row>
      <xdr:rowOff>63500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204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63500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5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前年度に比べ、人件費・物件費等決算額が</a:t>
          </a:r>
          <a:r>
            <a:rPr kumimoji="1" lang="en-US" altLang="ja-JP" sz="1100">
              <a:solidFill>
                <a:schemeClr val="dk1"/>
              </a:solidFill>
              <a:effectLst/>
              <a:latin typeface="+mn-lt"/>
              <a:ea typeface="+mn-ea"/>
              <a:cs typeface="+mn-cs"/>
            </a:rPr>
            <a:t>12,638</a:t>
          </a:r>
          <a:r>
            <a:rPr kumimoji="1" lang="ja-JP" altLang="ja-JP" sz="1100">
              <a:solidFill>
                <a:schemeClr val="dk1"/>
              </a:solidFill>
              <a:effectLst/>
              <a:latin typeface="+mn-lt"/>
              <a:ea typeface="+mn-ea"/>
              <a:cs typeface="+mn-cs"/>
            </a:rPr>
            <a:t>円減少している。人件費については令和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退職者が少なかったことによる退職職手当特別負担金の大幅な減少により減少している。物件費については地籍調査業務委託料の事業量減少により減少している。今後人件費、物件費については減少していくものと推察されるが、引き続き事務事業の見直しや効率化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79169</xdr:rowOff>
    </xdr:from>
    <xdr:to>
      <xdr:col>23</xdr:col>
      <xdr:colOff>133350</xdr:colOff>
      <xdr:row>81</xdr:row>
      <xdr:rowOff>104581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66619"/>
          <a:ext cx="8382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38596</xdr:rowOff>
    </xdr:from>
    <xdr:to>
      <xdr:col>19</xdr:col>
      <xdr:colOff>133350</xdr:colOff>
      <xdr:row>81</xdr:row>
      <xdr:rowOff>104581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26046"/>
          <a:ext cx="889000" cy="6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35956</xdr:rowOff>
    </xdr:from>
    <xdr:to>
      <xdr:col>15</xdr:col>
      <xdr:colOff>82550</xdr:colOff>
      <xdr:row>81</xdr:row>
      <xdr:rowOff>38596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23406"/>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35956</xdr:rowOff>
    </xdr:from>
    <xdr:to>
      <xdr:col>11</xdr:col>
      <xdr:colOff>31750</xdr:colOff>
      <xdr:row>81</xdr:row>
      <xdr:rowOff>44645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23406"/>
          <a:ext cx="889000" cy="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28369</xdr:rowOff>
    </xdr:from>
    <xdr:to>
      <xdr:col>23</xdr:col>
      <xdr:colOff>184150</xdr:colOff>
      <xdr:row>81</xdr:row>
      <xdr:rowOff>129969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44896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53781</xdr:rowOff>
    </xdr:from>
    <xdr:to>
      <xdr:col>19</xdr:col>
      <xdr:colOff>184150</xdr:colOff>
      <xdr:row>81</xdr:row>
      <xdr:rowOff>155381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140158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2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159246</xdr:rowOff>
    </xdr:from>
    <xdr:to>
      <xdr:col>15</xdr:col>
      <xdr:colOff>133350</xdr:colOff>
      <xdr:row>81</xdr:row>
      <xdr:rowOff>89396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99573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4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156606</xdr:rowOff>
    </xdr:from>
    <xdr:to>
      <xdr:col>11</xdr:col>
      <xdr:colOff>82550</xdr:colOff>
      <xdr:row>81</xdr:row>
      <xdr:rowOff>86756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71533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5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165295</xdr:rowOff>
    </xdr:from>
    <xdr:to>
      <xdr:col>7</xdr:col>
      <xdr:colOff>31750</xdr:colOff>
      <xdr:row>81</xdr:row>
      <xdr:rowOff>95445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80222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6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類似団体と同水準であるが、令和３年度の定年退職者が多かったことから平均年齢が下がったことからラスパイレス指数が減少したと考えられる。</a:t>
          </a:r>
          <a:endParaRPr lang="ja-JP" altLang="ja-JP" sz="1400">
            <a:effectLst/>
          </a:endParaRPr>
        </a:p>
        <a:p>
          <a:r>
            <a:rPr kumimoji="1" lang="ja-JP" altLang="ja-JP" sz="1100">
              <a:solidFill>
                <a:schemeClr val="dk1"/>
              </a:solidFill>
              <a:effectLst/>
              <a:latin typeface="+mn-lt"/>
              <a:ea typeface="+mn-ea"/>
              <a:cs typeface="+mn-cs"/>
            </a:rPr>
            <a:t>　計画的に採用者数及び年齢層の均一性を図ることで給与水準の適正化に努める。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89202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394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624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135164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624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89202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には１０名近くの退職があったため、職員数は減少しているが、依然として人口千人当たりの職員数は類似団体平均を上回っている。長期的な視野に立ち毎年の採用者数及び年齢層の均一性を図り、業務に支障をきたさない適正な職員管理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11345</xdr:rowOff>
    </xdr:from>
    <xdr:to>
      <xdr:col>81</xdr:col>
      <xdr:colOff>44450</xdr:colOff>
      <xdr:row>63</xdr:row>
      <xdr:rowOff>53975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812695"/>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20997</xdr:rowOff>
    </xdr:from>
    <xdr:to>
      <xdr:col>77</xdr:col>
      <xdr:colOff>44450</xdr:colOff>
      <xdr:row>63</xdr:row>
      <xdr:rowOff>53975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822347"/>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20997</xdr:rowOff>
    </xdr:from>
    <xdr:to>
      <xdr:col>72</xdr:col>
      <xdr:colOff>203200</xdr:colOff>
      <xdr:row>63</xdr:row>
      <xdr:rowOff>33062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8223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26628</xdr:rowOff>
    </xdr:from>
    <xdr:to>
      <xdr:col>68</xdr:col>
      <xdr:colOff>152400</xdr:colOff>
      <xdr:row>63</xdr:row>
      <xdr:rowOff>33062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82797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131995</xdr:rowOff>
    </xdr:from>
    <xdr:to>
      <xdr:col>81</xdr:col>
      <xdr:colOff>95250</xdr:colOff>
      <xdr:row>63</xdr:row>
      <xdr:rowOff>62145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104072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3175</xdr:rowOff>
    </xdr:from>
    <xdr:to>
      <xdr:col>77</xdr:col>
      <xdr:colOff>95250</xdr:colOff>
      <xdr:row>63</xdr:row>
      <xdr:rowOff>104775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141647</xdr:rowOff>
    </xdr:from>
    <xdr:to>
      <xdr:col>73</xdr:col>
      <xdr:colOff>44450</xdr:colOff>
      <xdr:row>63</xdr:row>
      <xdr:rowOff>71797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56574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5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153712</xdr:rowOff>
    </xdr:from>
    <xdr:to>
      <xdr:col>68</xdr:col>
      <xdr:colOff>203200</xdr:colOff>
      <xdr:row>63</xdr:row>
      <xdr:rowOff>83862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7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68639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147278</xdr:rowOff>
    </xdr:from>
    <xdr:to>
      <xdr:col>64</xdr:col>
      <xdr:colOff>152400</xdr:colOff>
      <xdr:row>63</xdr:row>
      <xdr:rowOff>77428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62205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8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類似団体平均は下回っているのものの、元利償還金額が増加したため実質公債費比率は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今後、事業実施の精査に努めることで地方債残高の縮減を図り、実質公債費比率の改善を行う。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40</xdr:row>
      <xdr:rowOff>165608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043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61722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043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167894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911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102616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973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町債発行額を抑制してきたことから比率が改善傾向にあり、計画的な基金の積立等による基金残高の増により、将来負担比率が下がっている。公営住宅建設事業、庁舎耐震化等及び熊本地震災害復旧事業の大型事業の起債償還のため、基金積立をするなどしながら計画的に償還をおこない、将来を見据えた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159244</xdr:rowOff>
    </xdr:from>
    <xdr:to>
      <xdr:col>81</xdr:col>
      <xdr:colOff>44450</xdr:colOff>
      <xdr:row>14</xdr:row>
      <xdr:rowOff>33373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388094"/>
          <a:ext cx="8382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33373</xdr:rowOff>
    </xdr:from>
    <xdr:to>
      <xdr:col>77</xdr:col>
      <xdr:colOff>44450</xdr:colOff>
      <xdr:row>15</xdr:row>
      <xdr:rowOff>119309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33673"/>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119309</xdr:rowOff>
    </xdr:from>
    <xdr:to>
      <xdr:col>72</xdr:col>
      <xdr:colOff>203200</xdr:colOff>
      <xdr:row>16</xdr:row>
      <xdr:rowOff>92640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9105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92640</xdr:rowOff>
    </xdr:from>
    <xdr:to>
      <xdr:col>68</xdr:col>
      <xdr:colOff>152400</xdr:colOff>
      <xdr:row>16</xdr:row>
      <xdr:rowOff>96661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3584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108444</xdr:rowOff>
    </xdr:from>
    <xdr:to>
      <xdr:col>81</xdr:col>
      <xdr:colOff>95250</xdr:colOff>
      <xdr:row>14</xdr:row>
      <xdr:rowOff>38594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80521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0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154023</xdr:rowOff>
    </xdr:from>
    <xdr:to>
      <xdr:col>77</xdr:col>
      <xdr:colOff>95250</xdr:colOff>
      <xdr:row>14</xdr:row>
      <xdr:rowOff>84173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68950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469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68509</xdr:rowOff>
    </xdr:from>
    <xdr:to>
      <xdr:col>73</xdr:col>
      <xdr:colOff>44450</xdr:colOff>
      <xdr:row>15</xdr:row>
      <xdr:rowOff>170109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154886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2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41840</xdr:rowOff>
    </xdr:from>
    <xdr:to>
      <xdr:col>68</xdr:col>
      <xdr:colOff>203200</xdr:colOff>
      <xdr:row>16</xdr:row>
      <xdr:rowOff>143440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128217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45861</xdr:rowOff>
    </xdr:from>
    <xdr:to>
      <xdr:col>64</xdr:col>
      <xdr:colOff>152400</xdr:colOff>
      <xdr:row>16</xdr:row>
      <xdr:rowOff>147461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132238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7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6,634
6,545
136.94
8,553,790
7,183,188
776,418
3,566,197
6,161,955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保育所及び給食センターなどの施設を直営していることにより人件費の比率が類似団体平均より高い水準にある。今後は、施設の統廃合や民営化を検討し、人件費を抑制していく必要がある。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8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9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％となり、類似団体平均より</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ポイント下回っている。これまで事業の精査等により需用費等の増加を抑制しているが、今後も引き続き業務委託の必要性などを精査し事務事業の見直しを図る必要がある。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124714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87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124714</xdr:rowOff>
    </xdr:from>
    <xdr:to>
      <xdr:col>78</xdr:col>
      <xdr:colOff>69850</xdr:colOff>
      <xdr:row>16</xdr:row>
      <xdr:rowOff>3556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96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26416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46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26416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144797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4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73914</xdr:rowOff>
    </xdr:from>
    <xdr:to>
      <xdr:col>78</xdr:col>
      <xdr:colOff>120650</xdr:colOff>
      <xdr:row>16</xdr:row>
      <xdr:rowOff>4064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14241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1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137922</xdr:rowOff>
    </xdr:from>
    <xdr:to>
      <xdr:col>65</xdr:col>
      <xdr:colOff>53975</xdr:colOff>
      <xdr:row>16</xdr:row>
      <xdr:rowOff>68072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78249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要因として、住民税非課税世帯への給付金の増加が挙げられる。高齢化が進む中、今後も扶助費は同程度で推移すると見込まれる。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42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42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％となった。類似団体平均を下回っている。主な構成は維持補修費及び繰出金等である。</a:t>
          </a:r>
          <a:endParaRPr lang="ja-JP" altLang="ja-JP" sz="1400">
            <a:effectLst/>
          </a:endParaRPr>
        </a:p>
        <a:p>
          <a:r>
            <a:rPr kumimoji="1" lang="ja-JP" altLang="ja-JP" sz="1100">
              <a:solidFill>
                <a:schemeClr val="dk1"/>
              </a:solidFill>
              <a:effectLst/>
              <a:latin typeface="+mn-lt"/>
              <a:ea typeface="+mn-ea"/>
              <a:cs typeface="+mn-cs"/>
            </a:rPr>
            <a:t>　近年は、ほぼ横ばいで推移しているものの、各種事業の適正な運営を図り、支出を抑制する必要がある。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62230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61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55</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415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415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6192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73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％となった。元利償還金は、これまで地方債の新規発行を抑制してきたことにより、平成２１年度をピークに減少傾向に転じ、類似団体平均を下回って推移している。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しかし、近年の公営住宅建設事業及び庁舎耐震化などの大型事業の実施により、公債費が増加することから、今後はさらに事業実施の精査に努め、引き続き地方債の新規発行を抑制する。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619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6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66039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66039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66.1</a:t>
          </a:r>
          <a:r>
            <a:rPr kumimoji="1" lang="ja-JP" altLang="ja-JP" sz="1100">
              <a:solidFill>
                <a:schemeClr val="dk1"/>
              </a:solidFill>
              <a:effectLst/>
              <a:latin typeface="+mn-lt"/>
              <a:ea typeface="+mn-ea"/>
              <a:cs typeface="+mn-cs"/>
            </a:rPr>
            <a:t>％となった。主に扶助費や繰出金等の増加により経常収支比率が増加したことが要因である。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76</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19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168911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191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705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73661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31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58438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134638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171265</xdr:rowOff>
    </xdr:from>
    <xdr:to>
      <xdr:col>29</xdr:col>
      <xdr:colOff>127000</xdr:colOff>
      <xdr:row>15</xdr:row>
      <xdr:rowOff>16540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19190"/>
          <a:ext cx="647700" cy="16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171265</xdr:rowOff>
    </xdr:from>
    <xdr:to>
      <xdr:col>26</xdr:col>
      <xdr:colOff>50800</xdr:colOff>
      <xdr:row>15</xdr:row>
      <xdr:rowOff>41313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19190"/>
          <a:ext cx="698500" cy="4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30660</xdr:rowOff>
    </xdr:from>
    <xdr:to>
      <xdr:col>22</xdr:col>
      <xdr:colOff>114300</xdr:colOff>
      <xdr:row>15</xdr:row>
      <xdr:rowOff>41313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50035"/>
          <a:ext cx="6985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30660</xdr:rowOff>
    </xdr:from>
    <xdr:to>
      <xdr:col>18</xdr:col>
      <xdr:colOff>177800</xdr:colOff>
      <xdr:row>15</xdr:row>
      <xdr:rowOff>63068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50035"/>
          <a:ext cx="698500" cy="3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137190</xdr:rowOff>
    </xdr:from>
    <xdr:to>
      <xdr:col>29</xdr:col>
      <xdr:colOff>177800</xdr:colOff>
      <xdr:row>15</xdr:row>
      <xdr:rowOff>67340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85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153717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3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120465</xdr:rowOff>
    </xdr:from>
    <xdr:to>
      <xdr:col>26</xdr:col>
      <xdr:colOff>101600</xdr:colOff>
      <xdr:row>15</xdr:row>
      <xdr:rowOff>50615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6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60792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161963</xdr:rowOff>
    </xdr:from>
    <xdr:to>
      <xdr:col>22</xdr:col>
      <xdr:colOff>165100</xdr:colOff>
      <xdr:row>15</xdr:row>
      <xdr:rowOff>92113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102290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151310</xdr:rowOff>
    </xdr:from>
    <xdr:to>
      <xdr:col>19</xdr:col>
      <xdr:colOff>38100</xdr:colOff>
      <xdr:row>15</xdr:row>
      <xdr:rowOff>81460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9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91637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6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12268</xdr:rowOff>
    </xdr:from>
    <xdr:to>
      <xdr:col>15</xdr:col>
      <xdr:colOff>101600</xdr:colOff>
      <xdr:row>15</xdr:row>
      <xdr:rowOff>113868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124045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336006</xdr:rowOff>
    </xdr:from>
    <xdr:to>
      <xdr:col>29</xdr:col>
      <xdr:colOff>127000</xdr:colOff>
      <xdr:row>36</xdr:row>
      <xdr:rowOff>66862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46356"/>
          <a:ext cx="647700" cy="7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66862</xdr:rowOff>
    </xdr:from>
    <xdr:to>
      <xdr:col>26</xdr:col>
      <xdr:colOff>50800</xdr:colOff>
      <xdr:row>36</xdr:row>
      <xdr:rowOff>132617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20112"/>
          <a:ext cx="698500" cy="6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132617</xdr:rowOff>
    </xdr:from>
    <xdr:to>
      <xdr:col>22</xdr:col>
      <xdr:colOff>114300</xdr:colOff>
      <xdr:row>36</xdr:row>
      <xdr:rowOff>142480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85867"/>
          <a:ext cx="698500" cy="9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342341</xdr:rowOff>
    </xdr:from>
    <xdr:to>
      <xdr:col>18</xdr:col>
      <xdr:colOff>177800</xdr:colOff>
      <xdr:row>36</xdr:row>
      <xdr:rowOff>142480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52691"/>
          <a:ext cx="698500" cy="143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285206</xdr:rowOff>
    </xdr:from>
    <xdr:to>
      <xdr:col>29</xdr:col>
      <xdr:colOff>177800</xdr:colOff>
      <xdr:row>36</xdr:row>
      <xdr:rowOff>43906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9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130283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4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16062</xdr:rowOff>
    </xdr:from>
    <xdr:to>
      <xdr:col>26</xdr:col>
      <xdr:colOff>101600</xdr:colOff>
      <xdr:row>36</xdr:row>
      <xdr:rowOff>117662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6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127839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3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81817</xdr:rowOff>
    </xdr:from>
    <xdr:to>
      <xdr:col>22</xdr:col>
      <xdr:colOff>165100</xdr:colOff>
      <xdr:row>37</xdr:row>
      <xdr:rowOff>11967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3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193594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0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91680</xdr:rowOff>
    </xdr:from>
    <xdr:to>
      <xdr:col>19</xdr:col>
      <xdr:colOff>38100</xdr:colOff>
      <xdr:row>37</xdr:row>
      <xdr:rowOff>21830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4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203457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291541</xdr:rowOff>
    </xdr:from>
    <xdr:to>
      <xdr:col>15</xdr:col>
      <xdr:colOff>101600</xdr:colOff>
      <xdr:row>36</xdr:row>
      <xdr:rowOff>50241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60418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7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6,634
6,545
136.94
8,553,790
7,183,188
776,418
3,566,197
6,161,955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68186</xdr:rowOff>
    </xdr:from>
    <xdr:to>
      <xdr:col>24</xdr:col>
      <xdr:colOff>63500</xdr:colOff>
      <xdr:row>34</xdr:row>
      <xdr:rowOff>124704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97486"/>
          <a:ext cx="838200" cy="5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68186</xdr:rowOff>
    </xdr:from>
    <xdr:to>
      <xdr:col>19</xdr:col>
      <xdr:colOff>177800</xdr:colOff>
      <xdr:row>34</xdr:row>
      <xdr:rowOff>120917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7486"/>
          <a:ext cx="8890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120917</xdr:rowOff>
    </xdr:from>
    <xdr:to>
      <xdr:col>15</xdr:col>
      <xdr:colOff>50800</xdr:colOff>
      <xdr:row>35</xdr:row>
      <xdr:rowOff>18893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50217"/>
          <a:ext cx="889000" cy="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6830</xdr:rowOff>
    </xdr:from>
    <xdr:to>
      <xdr:col>10</xdr:col>
      <xdr:colOff>114300</xdr:colOff>
      <xdr:row>35</xdr:row>
      <xdr:rowOff>18893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07580"/>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73904</xdr:rowOff>
    </xdr:from>
    <xdr:to>
      <xdr:col>24</xdr:col>
      <xdr:colOff>114300</xdr:colOff>
      <xdr:row>35</xdr:row>
      <xdr:rowOff>4054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96781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17386</xdr:rowOff>
    </xdr:from>
    <xdr:to>
      <xdr:col>20</xdr:col>
      <xdr:colOff>38100</xdr:colOff>
      <xdr:row>34</xdr:row>
      <xdr:rowOff>118986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135513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70117</xdr:rowOff>
    </xdr:from>
    <xdr:to>
      <xdr:col>15</xdr:col>
      <xdr:colOff>101600</xdr:colOff>
      <xdr:row>35</xdr:row>
      <xdr:rowOff>267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16794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139543</xdr:rowOff>
    </xdr:from>
    <xdr:to>
      <xdr:col>10</xdr:col>
      <xdr:colOff>165100</xdr:colOff>
      <xdr:row>35</xdr:row>
      <xdr:rowOff>69693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86220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127480</xdr:rowOff>
    </xdr:from>
    <xdr:to>
      <xdr:col>6</xdr:col>
      <xdr:colOff>38100</xdr:colOff>
      <xdr:row>35</xdr:row>
      <xdr:rowOff>57630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74157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3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108772</xdr:rowOff>
    </xdr:from>
    <xdr:to>
      <xdr:col>24</xdr:col>
      <xdr:colOff>63500</xdr:colOff>
      <xdr:row>57</xdr:row>
      <xdr:rowOff>126296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81422"/>
          <a:ext cx="838200" cy="1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108772</xdr:rowOff>
    </xdr:from>
    <xdr:to>
      <xdr:col>19</xdr:col>
      <xdr:colOff>177800</xdr:colOff>
      <xdr:row>57</xdr:row>
      <xdr:rowOff>158022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81422"/>
          <a:ext cx="889000" cy="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147701</xdr:rowOff>
    </xdr:from>
    <xdr:to>
      <xdr:col>15</xdr:col>
      <xdr:colOff>50800</xdr:colOff>
      <xdr:row>57</xdr:row>
      <xdr:rowOff>158022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20351"/>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136241</xdr:rowOff>
    </xdr:from>
    <xdr:to>
      <xdr:col>10</xdr:col>
      <xdr:colOff>114300</xdr:colOff>
      <xdr:row>57</xdr:row>
      <xdr:rowOff>147701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08891"/>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75496</xdr:rowOff>
    </xdr:from>
    <xdr:to>
      <xdr:col>24</xdr:col>
      <xdr:colOff>114300</xdr:colOff>
      <xdr:row>58</xdr:row>
      <xdr:rowOff>5646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53923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2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57972</xdr:rowOff>
    </xdr:from>
    <xdr:to>
      <xdr:col>20</xdr:col>
      <xdr:colOff>38100</xdr:colOff>
      <xdr:row>57</xdr:row>
      <xdr:rowOff>159572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4649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0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107222</xdr:rowOff>
    </xdr:from>
    <xdr:to>
      <xdr:col>15</xdr:col>
      <xdr:colOff>101600</xdr:colOff>
      <xdr:row>58</xdr:row>
      <xdr:rowOff>37372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28499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7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96901</xdr:rowOff>
    </xdr:from>
    <xdr:to>
      <xdr:col>10</xdr:col>
      <xdr:colOff>165100</xdr:colOff>
      <xdr:row>58</xdr:row>
      <xdr:rowOff>27051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18178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6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85441</xdr:rowOff>
    </xdr:from>
    <xdr:to>
      <xdr:col>6</xdr:col>
      <xdr:colOff>38100</xdr:colOff>
      <xdr:row>58</xdr:row>
      <xdr:rowOff>15591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32118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3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110782</xdr:rowOff>
    </xdr:from>
    <xdr:to>
      <xdr:col>24</xdr:col>
      <xdr:colOff>63500</xdr:colOff>
      <xdr:row>78</xdr:row>
      <xdr:rowOff>141833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83882"/>
          <a:ext cx="8382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110782</xdr:rowOff>
    </xdr:from>
    <xdr:to>
      <xdr:col>19</xdr:col>
      <xdr:colOff>177800</xdr:colOff>
      <xdr:row>78</xdr:row>
      <xdr:rowOff>156217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83882"/>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156217</xdr:rowOff>
    </xdr:from>
    <xdr:to>
      <xdr:col>15</xdr:col>
      <xdr:colOff>50800</xdr:colOff>
      <xdr:row>78</xdr:row>
      <xdr:rowOff>156254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29317"/>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156254</xdr:rowOff>
    </xdr:from>
    <xdr:to>
      <xdr:col>10</xdr:col>
      <xdr:colOff>114300</xdr:colOff>
      <xdr:row>78</xdr:row>
      <xdr:rowOff>156750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2935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91033</xdr:rowOff>
    </xdr:from>
    <xdr:to>
      <xdr:col>24</xdr:col>
      <xdr:colOff>114300</xdr:colOff>
      <xdr:row>79</xdr:row>
      <xdr:rowOff>21183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5960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59982</xdr:rowOff>
    </xdr:from>
    <xdr:to>
      <xdr:col>20</xdr:col>
      <xdr:colOff>38100</xdr:colOff>
      <xdr:row>78</xdr:row>
      <xdr:rowOff>161582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152709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105417</xdr:rowOff>
    </xdr:from>
    <xdr:to>
      <xdr:col>15</xdr:col>
      <xdr:colOff>101600</xdr:colOff>
      <xdr:row>79</xdr:row>
      <xdr:rowOff>35567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26694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105454</xdr:rowOff>
    </xdr:from>
    <xdr:to>
      <xdr:col>10</xdr:col>
      <xdr:colOff>165100</xdr:colOff>
      <xdr:row>79</xdr:row>
      <xdr:rowOff>35604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26731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105950</xdr:rowOff>
    </xdr:from>
    <xdr:to>
      <xdr:col>6</xdr:col>
      <xdr:colOff>38100</xdr:colOff>
      <xdr:row>79</xdr:row>
      <xdr:rowOff>36100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27227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19957</xdr:rowOff>
    </xdr:from>
    <xdr:to>
      <xdr:col>24</xdr:col>
      <xdr:colOff>63500</xdr:colOff>
      <xdr:row>96</xdr:row>
      <xdr:rowOff>51222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07707"/>
          <a:ext cx="838200" cy="20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19957</xdr:rowOff>
    </xdr:from>
    <xdr:to>
      <xdr:col>19</xdr:col>
      <xdr:colOff>177800</xdr:colOff>
      <xdr:row>97</xdr:row>
      <xdr:rowOff>9181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07707"/>
          <a:ext cx="8890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9181</xdr:rowOff>
    </xdr:from>
    <xdr:to>
      <xdr:col>15</xdr:col>
      <xdr:colOff>50800</xdr:colOff>
      <xdr:row>97</xdr:row>
      <xdr:rowOff>44483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39831"/>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44483</xdr:rowOff>
    </xdr:from>
    <xdr:to>
      <xdr:col>10</xdr:col>
      <xdr:colOff>114300</xdr:colOff>
      <xdr:row>97</xdr:row>
      <xdr:rowOff>47520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7513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422</xdr:rowOff>
    </xdr:from>
    <xdr:to>
      <xdr:col>24</xdr:col>
      <xdr:colOff>114300</xdr:colOff>
      <xdr:row>96</xdr:row>
      <xdr:rowOff>102022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150299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3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140607</xdr:rowOff>
    </xdr:from>
    <xdr:to>
      <xdr:col>20</xdr:col>
      <xdr:colOff>38100</xdr:colOff>
      <xdr:row>95</xdr:row>
      <xdr:rowOff>70757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87284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03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129831</xdr:rowOff>
    </xdr:from>
    <xdr:to>
      <xdr:col>15</xdr:col>
      <xdr:colOff>101600</xdr:colOff>
      <xdr:row>97</xdr:row>
      <xdr:rowOff>59981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51108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165133</xdr:rowOff>
    </xdr:from>
    <xdr:to>
      <xdr:col>10</xdr:col>
      <xdr:colOff>165100</xdr:colOff>
      <xdr:row>97</xdr:row>
      <xdr:rowOff>95283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86410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168170</xdr:rowOff>
    </xdr:from>
    <xdr:to>
      <xdr:col>6</xdr:col>
      <xdr:colOff>38100</xdr:colOff>
      <xdr:row>97</xdr:row>
      <xdr:rowOff>98320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89447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2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136363</xdr:rowOff>
    </xdr:from>
    <xdr:to>
      <xdr:col>55</xdr:col>
      <xdr:colOff>0</xdr:colOff>
      <xdr:row>36</xdr:row>
      <xdr:rowOff>46931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37113"/>
          <a:ext cx="838200" cy="8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119538</xdr:rowOff>
    </xdr:from>
    <xdr:to>
      <xdr:col>50</xdr:col>
      <xdr:colOff>114300</xdr:colOff>
      <xdr:row>36</xdr:row>
      <xdr:rowOff>46931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948838"/>
          <a:ext cx="889000" cy="27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119538</xdr:rowOff>
    </xdr:from>
    <xdr:to>
      <xdr:col>45</xdr:col>
      <xdr:colOff>177800</xdr:colOff>
      <xdr:row>36</xdr:row>
      <xdr:rowOff>136330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948838"/>
          <a:ext cx="889000" cy="35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136330</xdr:rowOff>
    </xdr:from>
    <xdr:to>
      <xdr:col>41</xdr:col>
      <xdr:colOff>50800</xdr:colOff>
      <xdr:row>37</xdr:row>
      <xdr:rowOff>9235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08530"/>
          <a:ext cx="889000" cy="4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85563</xdr:rowOff>
    </xdr:from>
    <xdr:to>
      <xdr:col>55</xdr:col>
      <xdr:colOff>50800</xdr:colOff>
      <xdr:row>36</xdr:row>
      <xdr:rowOff>15713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108440</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3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167581</xdr:rowOff>
    </xdr:from>
    <xdr:to>
      <xdr:col>50</xdr:col>
      <xdr:colOff>165100</xdr:colOff>
      <xdr:row>36</xdr:row>
      <xdr:rowOff>97731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114258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4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68738</xdr:rowOff>
    </xdr:from>
    <xdr:to>
      <xdr:col>46</xdr:col>
      <xdr:colOff>38100</xdr:colOff>
      <xdr:row>34</xdr:row>
      <xdr:rowOff>170338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8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15415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85530</xdr:rowOff>
    </xdr:from>
    <xdr:to>
      <xdr:col>41</xdr:col>
      <xdr:colOff>101600</xdr:colOff>
      <xdr:row>37</xdr:row>
      <xdr:rowOff>15680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32207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03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129885</xdr:rowOff>
    </xdr:from>
    <xdr:to>
      <xdr:col>36</xdr:col>
      <xdr:colOff>165100</xdr:colOff>
      <xdr:row>37</xdr:row>
      <xdr:rowOff>60035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76562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07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47663</xdr:rowOff>
    </xdr:from>
    <xdr:to>
      <xdr:col>55</xdr:col>
      <xdr:colOff>0</xdr:colOff>
      <xdr:row>58</xdr:row>
      <xdr:rowOff>70280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91763"/>
          <a:ext cx="838200" cy="2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47663</xdr:rowOff>
    </xdr:from>
    <xdr:to>
      <xdr:col>50</xdr:col>
      <xdr:colOff>114300</xdr:colOff>
      <xdr:row>58</xdr:row>
      <xdr:rowOff>99668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91763"/>
          <a:ext cx="889000" cy="5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153023</xdr:rowOff>
    </xdr:from>
    <xdr:to>
      <xdr:col>45</xdr:col>
      <xdr:colOff>177800</xdr:colOff>
      <xdr:row>58</xdr:row>
      <xdr:rowOff>99668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25673"/>
          <a:ext cx="889000" cy="1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153023</xdr:rowOff>
    </xdr:from>
    <xdr:to>
      <xdr:col>41</xdr:col>
      <xdr:colOff>50800</xdr:colOff>
      <xdr:row>58</xdr:row>
      <xdr:rowOff>100812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25673"/>
          <a:ext cx="889000" cy="1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19480</xdr:rowOff>
    </xdr:from>
    <xdr:to>
      <xdr:col>55</xdr:col>
      <xdr:colOff>50800</xdr:colOff>
      <xdr:row>58</xdr:row>
      <xdr:rowOff>121080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129090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168313</xdr:rowOff>
    </xdr:from>
    <xdr:to>
      <xdr:col>50</xdr:col>
      <xdr:colOff>165100</xdr:colOff>
      <xdr:row>58</xdr:row>
      <xdr:rowOff>98463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89590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48868</xdr:rowOff>
    </xdr:from>
    <xdr:to>
      <xdr:col>46</xdr:col>
      <xdr:colOff>38100</xdr:colOff>
      <xdr:row>58</xdr:row>
      <xdr:rowOff>150468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141595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8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102223</xdr:rowOff>
    </xdr:from>
    <xdr:to>
      <xdr:col>41</xdr:col>
      <xdr:colOff>101600</xdr:colOff>
      <xdr:row>58</xdr:row>
      <xdr:rowOff>32373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48900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5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50012</xdr:rowOff>
    </xdr:from>
    <xdr:to>
      <xdr:col>36</xdr:col>
      <xdr:colOff>165100</xdr:colOff>
      <xdr:row>58</xdr:row>
      <xdr:rowOff>151612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142739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146072</xdr:rowOff>
    </xdr:from>
    <xdr:to>
      <xdr:col>55</xdr:col>
      <xdr:colOff>0</xdr:colOff>
      <xdr:row>78</xdr:row>
      <xdr:rowOff>153302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19172"/>
          <a:ext cx="8382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146072</xdr:rowOff>
    </xdr:from>
    <xdr:to>
      <xdr:col>50</xdr:col>
      <xdr:colOff>114300</xdr:colOff>
      <xdr:row>79</xdr:row>
      <xdr:rowOff>4975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19172"/>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95952</xdr:rowOff>
    </xdr:from>
    <xdr:to>
      <xdr:col>45</xdr:col>
      <xdr:colOff>177800</xdr:colOff>
      <xdr:row>79</xdr:row>
      <xdr:rowOff>4975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69052"/>
          <a:ext cx="889000" cy="8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95952</xdr:rowOff>
    </xdr:from>
    <xdr:to>
      <xdr:col>41</xdr:col>
      <xdr:colOff>50800</xdr:colOff>
      <xdr:row>79</xdr:row>
      <xdr:rowOff>3642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69052"/>
          <a:ext cx="889000" cy="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102502</xdr:rowOff>
    </xdr:from>
    <xdr:to>
      <xdr:col>55</xdr:col>
      <xdr:colOff>50800</xdr:colOff>
      <xdr:row>79</xdr:row>
      <xdr:rowOff>32652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95272</xdr:rowOff>
    </xdr:from>
    <xdr:to>
      <xdr:col>50</xdr:col>
      <xdr:colOff>165100</xdr:colOff>
      <xdr:row>79</xdr:row>
      <xdr:rowOff>25422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41949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125625</xdr:rowOff>
    </xdr:from>
    <xdr:to>
      <xdr:col>46</xdr:col>
      <xdr:colOff>38100</xdr:colOff>
      <xdr:row>79</xdr:row>
      <xdr:rowOff>55775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46902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45152</xdr:rowOff>
    </xdr:from>
    <xdr:to>
      <xdr:col>41</xdr:col>
      <xdr:colOff>101600</xdr:colOff>
      <xdr:row>78</xdr:row>
      <xdr:rowOff>146752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163279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9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124292</xdr:rowOff>
    </xdr:from>
    <xdr:to>
      <xdr:col>36</xdr:col>
      <xdr:colOff>165100</xdr:colOff>
      <xdr:row>79</xdr:row>
      <xdr:rowOff>54442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45569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9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126350</xdr:rowOff>
    </xdr:from>
    <xdr:to>
      <xdr:col>55</xdr:col>
      <xdr:colOff>0</xdr:colOff>
      <xdr:row>98</xdr:row>
      <xdr:rowOff>5111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57000"/>
          <a:ext cx="838200" cy="5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126350</xdr:rowOff>
    </xdr:from>
    <xdr:to>
      <xdr:col>50</xdr:col>
      <xdr:colOff>114300</xdr:colOff>
      <xdr:row>98</xdr:row>
      <xdr:rowOff>23361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57000"/>
          <a:ext cx="889000" cy="6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141853</xdr:rowOff>
    </xdr:from>
    <xdr:to>
      <xdr:col>45</xdr:col>
      <xdr:colOff>177800</xdr:colOff>
      <xdr:row>98</xdr:row>
      <xdr:rowOff>23361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772503"/>
          <a:ext cx="889000" cy="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141853</xdr:rowOff>
    </xdr:from>
    <xdr:to>
      <xdr:col>41</xdr:col>
      <xdr:colOff>50800</xdr:colOff>
      <xdr:row>98</xdr:row>
      <xdr:rowOff>89602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72503"/>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125761</xdr:rowOff>
    </xdr:from>
    <xdr:to>
      <xdr:col>55</xdr:col>
      <xdr:colOff>50800</xdr:colOff>
      <xdr:row>98</xdr:row>
      <xdr:rowOff>55911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104188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75550</xdr:rowOff>
    </xdr:from>
    <xdr:to>
      <xdr:col>50</xdr:col>
      <xdr:colOff>165100</xdr:colOff>
      <xdr:row>98</xdr:row>
      <xdr:rowOff>5700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168277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144011</xdr:rowOff>
    </xdr:from>
    <xdr:to>
      <xdr:col>46</xdr:col>
      <xdr:colOff>38100</xdr:colOff>
      <xdr:row>98</xdr:row>
      <xdr:rowOff>74161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65288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91053</xdr:rowOff>
    </xdr:from>
    <xdr:to>
      <xdr:col>41</xdr:col>
      <xdr:colOff>101600</xdr:colOff>
      <xdr:row>98</xdr:row>
      <xdr:rowOff>21203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12330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38802</xdr:rowOff>
    </xdr:from>
    <xdr:to>
      <xdr:col>36</xdr:col>
      <xdr:colOff>165100</xdr:colOff>
      <xdr:row>98</xdr:row>
      <xdr:rowOff>140402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131529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120379</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778229"/>
          <a:ext cx="1269" cy="87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156224</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71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67056</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55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120379</xdr:rowOff>
    </xdr:from>
    <xdr:to>
      <xdr:col>86</xdr:col>
      <xdr:colOff>25400</xdr:colOff>
      <xdr:row>33</xdr:row>
      <xdr:rowOff>120379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77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90546</xdr:rowOff>
    </xdr:from>
    <xdr:to>
      <xdr:col>85</xdr:col>
      <xdr:colOff>127000</xdr:colOff>
      <xdr:row>33</xdr:row>
      <xdr:rowOff>120379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5576946"/>
          <a:ext cx="8382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29224</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44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50797</xdr:rowOff>
    </xdr:from>
    <xdr:to>
      <xdr:col>85</xdr:col>
      <xdr:colOff>177800</xdr:colOff>
      <xdr:row>38</xdr:row>
      <xdr:rowOff>152397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90546</xdr:rowOff>
    </xdr:from>
    <xdr:to>
      <xdr:col>81</xdr:col>
      <xdr:colOff>50800</xdr:colOff>
      <xdr:row>37</xdr:row>
      <xdr:rowOff>75024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5576946"/>
          <a:ext cx="889000" cy="84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42782</xdr:rowOff>
    </xdr:from>
    <xdr:to>
      <xdr:col>81</xdr:col>
      <xdr:colOff>101600</xdr:colOff>
      <xdr:row>38</xdr:row>
      <xdr:rowOff>144382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135509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6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75024</xdr:rowOff>
    </xdr:from>
    <xdr:to>
      <xdr:col>76</xdr:col>
      <xdr:colOff>114300</xdr:colOff>
      <xdr:row>38</xdr:row>
      <xdr:rowOff>39408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418674"/>
          <a:ext cx="889000" cy="1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28728</xdr:rowOff>
    </xdr:from>
    <xdr:to>
      <xdr:col>76</xdr:col>
      <xdr:colOff>165100</xdr:colOff>
      <xdr:row>38</xdr:row>
      <xdr:rowOff>130328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121455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98899</xdr:rowOff>
    </xdr:from>
    <xdr:to>
      <xdr:col>71</xdr:col>
      <xdr:colOff>177800</xdr:colOff>
      <xdr:row>38</xdr:row>
      <xdr:rowOff>39408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271099"/>
          <a:ext cx="889000" cy="2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31014</xdr:rowOff>
    </xdr:from>
    <xdr:to>
      <xdr:col>72</xdr:col>
      <xdr:colOff>38100</xdr:colOff>
      <xdr:row>38</xdr:row>
      <xdr:rowOff>132614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123741</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31188</xdr:rowOff>
    </xdr:from>
    <xdr:to>
      <xdr:col>67</xdr:col>
      <xdr:colOff>101600</xdr:colOff>
      <xdr:row>38</xdr:row>
      <xdr:rowOff>132788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123915</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69579</xdr:rowOff>
    </xdr:from>
    <xdr:to>
      <xdr:col>85</xdr:col>
      <xdr:colOff>177800</xdr:colOff>
      <xdr:row>33</xdr:row>
      <xdr:rowOff>171179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57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22606</xdr:rowOff>
    </xdr:from>
    <xdr:ext cx="599010"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568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39746</xdr:rowOff>
    </xdr:from>
    <xdr:to>
      <xdr:col>81</xdr:col>
      <xdr:colOff>101600</xdr:colOff>
      <xdr:row>32</xdr:row>
      <xdr:rowOff>141346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55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157873</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181795" y="530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24224</xdr:rowOff>
    </xdr:from>
    <xdr:to>
      <xdr:col>76</xdr:col>
      <xdr:colOff>165100</xdr:colOff>
      <xdr:row>37</xdr:row>
      <xdr:rowOff>125824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3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142351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1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160058</xdr:rowOff>
    </xdr:from>
    <xdr:to>
      <xdr:col>72</xdr:col>
      <xdr:colOff>38100</xdr:colOff>
      <xdr:row>38</xdr:row>
      <xdr:rowOff>90208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106735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2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48099</xdr:rowOff>
    </xdr:from>
    <xdr:to>
      <xdr:col>67</xdr:col>
      <xdr:colOff>101600</xdr:colOff>
      <xdr:row>36</xdr:row>
      <xdr:rowOff>149699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2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166226</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47111" y="59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56657</xdr:rowOff>
    </xdr:from>
    <xdr:to>
      <xdr:col>85</xdr:col>
      <xdr:colOff>127000</xdr:colOff>
      <xdr:row>77</xdr:row>
      <xdr:rowOff>75113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258307"/>
          <a:ext cx="8382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75113</xdr:rowOff>
    </xdr:from>
    <xdr:to>
      <xdr:col>81</xdr:col>
      <xdr:colOff>50800</xdr:colOff>
      <xdr:row>77</xdr:row>
      <xdr:rowOff>93565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76763"/>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93565</xdr:rowOff>
    </xdr:from>
    <xdr:to>
      <xdr:col>76</xdr:col>
      <xdr:colOff>114300</xdr:colOff>
      <xdr:row>77</xdr:row>
      <xdr:rowOff>101741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295215"/>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101741</xdr:rowOff>
    </xdr:from>
    <xdr:to>
      <xdr:col>71</xdr:col>
      <xdr:colOff>177800</xdr:colOff>
      <xdr:row>77</xdr:row>
      <xdr:rowOff>135003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303391"/>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5857</xdr:rowOff>
    </xdr:from>
    <xdr:to>
      <xdr:col>85</xdr:col>
      <xdr:colOff>177800</xdr:colOff>
      <xdr:row>77</xdr:row>
      <xdr:rowOff>107457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155734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8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24313</xdr:rowOff>
    </xdr:from>
    <xdr:to>
      <xdr:col>81</xdr:col>
      <xdr:colOff>101600</xdr:colOff>
      <xdr:row>77</xdr:row>
      <xdr:rowOff>125913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117040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42765</xdr:rowOff>
    </xdr:from>
    <xdr:to>
      <xdr:col>76</xdr:col>
      <xdr:colOff>165100</xdr:colOff>
      <xdr:row>77</xdr:row>
      <xdr:rowOff>144365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160892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0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50941</xdr:rowOff>
    </xdr:from>
    <xdr:to>
      <xdr:col>72</xdr:col>
      <xdr:colOff>38100</xdr:colOff>
      <xdr:row>77</xdr:row>
      <xdr:rowOff>152541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169068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84203</xdr:rowOff>
    </xdr:from>
    <xdr:to>
      <xdr:col>67</xdr:col>
      <xdr:colOff>101600</xdr:colOff>
      <xdr:row>78</xdr:row>
      <xdr:rowOff>14353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80358</xdr:rowOff>
    </xdr:from>
    <xdr:to>
      <xdr:col>85</xdr:col>
      <xdr:colOff>127000</xdr:colOff>
      <xdr:row>98</xdr:row>
      <xdr:rowOff>142796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82458"/>
          <a:ext cx="838200" cy="6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80358</xdr:rowOff>
    </xdr:from>
    <xdr:to>
      <xdr:col>81</xdr:col>
      <xdr:colOff>50800</xdr:colOff>
      <xdr:row>98</xdr:row>
      <xdr:rowOff>99375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82458"/>
          <a:ext cx="889000" cy="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99375</xdr:rowOff>
    </xdr:from>
    <xdr:to>
      <xdr:col>76</xdr:col>
      <xdr:colOff>114300</xdr:colOff>
      <xdr:row>98</xdr:row>
      <xdr:rowOff>169721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01475"/>
          <a:ext cx="889000" cy="7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169721</xdr:rowOff>
    </xdr:from>
    <xdr:to>
      <xdr:col>71</xdr:col>
      <xdr:colOff>177800</xdr:colOff>
      <xdr:row>99</xdr:row>
      <xdr:rowOff>13771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71821"/>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91996</xdr:rowOff>
    </xdr:from>
    <xdr:to>
      <xdr:col>85</xdr:col>
      <xdr:colOff>177800</xdr:colOff>
      <xdr:row>99</xdr:row>
      <xdr:rowOff>22146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6923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0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29558</xdr:rowOff>
    </xdr:from>
    <xdr:to>
      <xdr:col>81</xdr:col>
      <xdr:colOff>101600</xdr:colOff>
      <xdr:row>98</xdr:row>
      <xdr:rowOff>131158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122285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2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48575</xdr:rowOff>
    </xdr:from>
    <xdr:to>
      <xdr:col>76</xdr:col>
      <xdr:colOff>165100</xdr:colOff>
      <xdr:row>98</xdr:row>
      <xdr:rowOff>150175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166702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6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118921</xdr:rowOff>
    </xdr:from>
    <xdr:to>
      <xdr:col>72</xdr:col>
      <xdr:colOff>38100</xdr:colOff>
      <xdr:row>99</xdr:row>
      <xdr:rowOff>49071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40198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701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134421</xdr:rowOff>
    </xdr:from>
    <xdr:to>
      <xdr:col>67</xdr:col>
      <xdr:colOff>101600</xdr:colOff>
      <xdr:row>99</xdr:row>
      <xdr:rowOff>64571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55698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70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139327</xdr:rowOff>
    </xdr:from>
    <xdr:to>
      <xdr:col>116</xdr:col>
      <xdr:colOff>63500</xdr:colOff>
      <xdr:row>58</xdr:row>
      <xdr:rowOff>139517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8342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83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139654</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139654</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83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88527</xdr:rowOff>
    </xdr:from>
    <xdr:to>
      <xdr:col>116</xdr:col>
      <xdr:colOff>114300</xdr:colOff>
      <xdr:row>59</xdr:row>
      <xdr:rowOff>18677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8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88717</xdr:rowOff>
    </xdr:from>
    <xdr:to>
      <xdr:col>112</xdr:col>
      <xdr:colOff>38100</xdr:colOff>
      <xdr:row>59</xdr:row>
      <xdr:rowOff>18867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9994</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125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88854</xdr:rowOff>
    </xdr:from>
    <xdr:to>
      <xdr:col>102</xdr:col>
      <xdr:colOff>165100</xdr:colOff>
      <xdr:row>59</xdr:row>
      <xdr:rowOff>19004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10131</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125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70307</xdr:rowOff>
    </xdr:from>
    <xdr:to>
      <xdr:col>116</xdr:col>
      <xdr:colOff>63500</xdr:colOff>
      <xdr:row>73</xdr:row>
      <xdr:rowOff>82309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586157"/>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70307</xdr:rowOff>
    </xdr:from>
    <xdr:to>
      <xdr:col>111</xdr:col>
      <xdr:colOff>177800</xdr:colOff>
      <xdr:row>73</xdr:row>
      <xdr:rowOff>144780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586157"/>
          <a:ext cx="889000" cy="7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144780</xdr:rowOff>
    </xdr:from>
    <xdr:to>
      <xdr:col>107</xdr:col>
      <xdr:colOff>50800</xdr:colOff>
      <xdr:row>74</xdr:row>
      <xdr:rowOff>12903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660630"/>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157505</xdr:rowOff>
    </xdr:from>
    <xdr:to>
      <xdr:col>102</xdr:col>
      <xdr:colOff>114300</xdr:colOff>
      <xdr:row>74</xdr:row>
      <xdr:rowOff>12903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673355"/>
          <a:ext cx="889000" cy="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31509</xdr:rowOff>
    </xdr:from>
    <xdr:to>
      <xdr:col>116</xdr:col>
      <xdr:colOff>114300</xdr:colOff>
      <xdr:row>73</xdr:row>
      <xdr:rowOff>133109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5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54386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3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19507</xdr:rowOff>
    </xdr:from>
    <xdr:to>
      <xdr:col>112</xdr:col>
      <xdr:colOff>38100</xdr:colOff>
      <xdr:row>73</xdr:row>
      <xdr:rowOff>121107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5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137634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3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93980</xdr:rowOff>
    </xdr:from>
    <xdr:to>
      <xdr:col>107</xdr:col>
      <xdr:colOff>101600</xdr:colOff>
      <xdr:row>74</xdr:row>
      <xdr:rowOff>24130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6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15257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133553</xdr:rowOff>
    </xdr:from>
    <xdr:to>
      <xdr:col>102</xdr:col>
      <xdr:colOff>165100</xdr:colOff>
      <xdr:row>74</xdr:row>
      <xdr:rowOff>63703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54830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74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106705</xdr:rowOff>
    </xdr:from>
    <xdr:to>
      <xdr:col>98</xdr:col>
      <xdr:colOff>38100</xdr:colOff>
      <xdr:row>74</xdr:row>
      <xdr:rowOff>36855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27982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71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普通建設事業費は、前年度に比べ</a:t>
          </a:r>
          <a:r>
            <a:rPr kumimoji="1" lang="en-US" altLang="ja-JP" sz="1100">
              <a:solidFill>
                <a:schemeClr val="dk1"/>
              </a:solidFill>
              <a:effectLst/>
              <a:latin typeface="+mn-lt"/>
              <a:ea typeface="+mn-ea"/>
              <a:cs typeface="+mn-cs"/>
            </a:rPr>
            <a:t>17,809</a:t>
          </a:r>
          <a:r>
            <a:rPr kumimoji="1" lang="ja-JP" altLang="ja-JP" sz="1100">
              <a:solidFill>
                <a:schemeClr val="dk1"/>
              </a:solidFill>
              <a:effectLst/>
              <a:latin typeface="+mn-lt"/>
              <a:ea typeface="+mn-ea"/>
              <a:cs typeface="+mn-cs"/>
            </a:rPr>
            <a:t>円減少し住民一人当たりのコストが</a:t>
          </a:r>
          <a:r>
            <a:rPr kumimoji="1" lang="en-US" altLang="ja-JP" sz="1100">
              <a:solidFill>
                <a:schemeClr val="dk1"/>
              </a:solidFill>
              <a:effectLst/>
              <a:latin typeface="+mn-lt"/>
              <a:ea typeface="+mn-ea"/>
              <a:cs typeface="+mn-cs"/>
            </a:rPr>
            <a:t>114,661</a:t>
          </a:r>
          <a:r>
            <a:rPr kumimoji="1" lang="ja-JP" altLang="ja-JP" sz="1100">
              <a:solidFill>
                <a:schemeClr val="dk1"/>
              </a:solidFill>
              <a:effectLst/>
              <a:latin typeface="+mn-lt"/>
              <a:ea typeface="+mn-ea"/>
              <a:cs typeface="+mn-cs"/>
            </a:rPr>
            <a:t>円となり、類似団体平均を下回っているものの高い水準となっている。減少要因としては、町道改良工事の完了や町営住宅改修工事の事業量の減少、宮原保育園の改築工事等の大型事業が完了したためである。今後は、公共施設等総合管理計画の個別計画に基づき、事業の取捨選択を徹底していく。</a:t>
          </a:r>
          <a:endParaRPr lang="ja-JP" altLang="ja-JP" sz="1400">
            <a:effectLst/>
          </a:endParaRPr>
        </a:p>
        <a:p>
          <a:r>
            <a:rPr kumimoji="1" lang="ja-JP" altLang="ja-JP" sz="1100">
              <a:solidFill>
                <a:schemeClr val="dk1"/>
              </a:solidFill>
              <a:effectLst/>
              <a:latin typeface="+mn-lt"/>
              <a:ea typeface="+mn-ea"/>
              <a:cs typeface="+mn-cs"/>
            </a:rPr>
            <a:t>また、災害復旧事業費は、前年度と比較すると</a:t>
          </a:r>
          <a:r>
            <a:rPr kumimoji="1" lang="en-US" altLang="ja-JP" sz="1100">
              <a:solidFill>
                <a:schemeClr val="dk1"/>
              </a:solidFill>
              <a:effectLst/>
              <a:latin typeface="+mn-lt"/>
              <a:ea typeface="+mn-ea"/>
              <a:cs typeface="+mn-cs"/>
            </a:rPr>
            <a:t>44,025</a:t>
          </a:r>
          <a:r>
            <a:rPr kumimoji="1" lang="ja-JP" altLang="ja-JP" sz="1100">
              <a:solidFill>
                <a:schemeClr val="dk1"/>
              </a:solidFill>
              <a:effectLst/>
              <a:latin typeface="+mn-lt"/>
              <a:ea typeface="+mn-ea"/>
              <a:cs typeface="+mn-cs"/>
            </a:rPr>
            <a:t>円減少しているが、令和２年７月豪雨災害の災害復旧の影響によりいまだ高い水準となっている。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6,634
6,545
136.94
8,553,790
7,183,188
776,418
3,566,197
6,161,955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92075</xdr:rowOff>
    </xdr:from>
    <xdr:to>
      <xdr:col>24</xdr:col>
      <xdr:colOff>63500</xdr:colOff>
      <xdr:row>35</xdr:row>
      <xdr:rowOff>98933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282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98933</xdr:rowOff>
    </xdr:from>
    <xdr:to>
      <xdr:col>19</xdr:col>
      <xdr:colOff>177800</xdr:colOff>
      <xdr:row>35</xdr:row>
      <xdr:rowOff>124651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99683"/>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102743</xdr:rowOff>
    </xdr:from>
    <xdr:to>
      <xdr:col>15</xdr:col>
      <xdr:colOff>50800</xdr:colOff>
      <xdr:row>35</xdr:row>
      <xdr:rowOff>124651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3493"/>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101219</xdr:rowOff>
    </xdr:from>
    <xdr:to>
      <xdr:col>10</xdr:col>
      <xdr:colOff>114300</xdr:colOff>
      <xdr:row>35</xdr:row>
      <xdr:rowOff>102743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0519"/>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41275</xdr:rowOff>
    </xdr:from>
    <xdr:to>
      <xdr:col>24</xdr:col>
      <xdr:colOff>114300</xdr:colOff>
      <xdr:row>35</xdr:row>
      <xdr:rowOff>142875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64152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48133</xdr:rowOff>
    </xdr:from>
    <xdr:to>
      <xdr:col>20</xdr:col>
      <xdr:colOff>38100</xdr:colOff>
      <xdr:row>35</xdr:row>
      <xdr:rowOff>149733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140860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73851</xdr:rowOff>
    </xdr:from>
    <xdr:to>
      <xdr:col>15</xdr:col>
      <xdr:colOff>101600</xdr:colOff>
      <xdr:row>36</xdr:row>
      <xdr:rowOff>4001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166578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51943</xdr:rowOff>
    </xdr:from>
    <xdr:to>
      <xdr:col>10</xdr:col>
      <xdr:colOff>165100</xdr:colOff>
      <xdr:row>35</xdr:row>
      <xdr:rowOff>153543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50419</xdr:rowOff>
    </xdr:from>
    <xdr:to>
      <xdr:col>6</xdr:col>
      <xdr:colOff>38100</xdr:colOff>
      <xdr:row>34</xdr:row>
      <xdr:rowOff>152019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168546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64509</xdr:rowOff>
    </xdr:from>
    <xdr:to>
      <xdr:col>24</xdr:col>
      <xdr:colOff>63500</xdr:colOff>
      <xdr:row>58</xdr:row>
      <xdr:rowOff>93220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08609"/>
          <a:ext cx="838200" cy="2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8452</xdr:rowOff>
    </xdr:from>
    <xdr:to>
      <xdr:col>19</xdr:col>
      <xdr:colOff>177800</xdr:colOff>
      <xdr:row>58</xdr:row>
      <xdr:rowOff>64509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52552"/>
          <a:ext cx="889000" cy="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8452</xdr:rowOff>
    </xdr:from>
    <xdr:to>
      <xdr:col>15</xdr:col>
      <xdr:colOff>50800</xdr:colOff>
      <xdr:row>58</xdr:row>
      <xdr:rowOff>107338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2552"/>
          <a:ext cx="889000" cy="9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107338</xdr:rowOff>
    </xdr:from>
    <xdr:to>
      <xdr:col>10</xdr:col>
      <xdr:colOff>114300</xdr:colOff>
      <xdr:row>58</xdr:row>
      <xdr:rowOff>127549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1438"/>
          <a:ext cx="8890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42420</xdr:rowOff>
    </xdr:from>
    <xdr:to>
      <xdr:col>24</xdr:col>
      <xdr:colOff>114300</xdr:colOff>
      <xdr:row>58</xdr:row>
      <xdr:rowOff>144020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13709</xdr:rowOff>
    </xdr:from>
    <xdr:to>
      <xdr:col>20</xdr:col>
      <xdr:colOff>38100</xdr:colOff>
      <xdr:row>58</xdr:row>
      <xdr:rowOff>115309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106436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129102</xdr:rowOff>
    </xdr:from>
    <xdr:to>
      <xdr:col>15</xdr:col>
      <xdr:colOff>101600</xdr:colOff>
      <xdr:row>58</xdr:row>
      <xdr:rowOff>59252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50379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99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56538</xdr:rowOff>
    </xdr:from>
    <xdr:to>
      <xdr:col>10</xdr:col>
      <xdr:colOff>165100</xdr:colOff>
      <xdr:row>58</xdr:row>
      <xdr:rowOff>158138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149265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9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76749</xdr:rowOff>
    </xdr:from>
    <xdr:to>
      <xdr:col>6</xdr:col>
      <xdr:colOff>38100</xdr:colOff>
      <xdr:row>59</xdr:row>
      <xdr:rowOff>6899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169476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58469</xdr:rowOff>
    </xdr:from>
    <xdr:to>
      <xdr:col>24</xdr:col>
      <xdr:colOff>63500</xdr:colOff>
      <xdr:row>74</xdr:row>
      <xdr:rowOff>159908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45769"/>
          <a:ext cx="838200" cy="10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58469</xdr:rowOff>
    </xdr:from>
    <xdr:to>
      <xdr:col>19</xdr:col>
      <xdr:colOff>177800</xdr:colOff>
      <xdr:row>75</xdr:row>
      <xdr:rowOff>110361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45769"/>
          <a:ext cx="889000" cy="2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110361</xdr:rowOff>
    </xdr:from>
    <xdr:to>
      <xdr:col>15</xdr:col>
      <xdr:colOff>50800</xdr:colOff>
      <xdr:row>76</xdr:row>
      <xdr:rowOff>12187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69111"/>
          <a:ext cx="889000" cy="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12187</xdr:rowOff>
    </xdr:from>
    <xdr:to>
      <xdr:col>10</xdr:col>
      <xdr:colOff>114300</xdr:colOff>
      <xdr:row>76</xdr:row>
      <xdr:rowOff>40004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42387"/>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109108</xdr:rowOff>
    </xdr:from>
    <xdr:to>
      <xdr:col>24</xdr:col>
      <xdr:colOff>114300</xdr:colOff>
      <xdr:row>75</xdr:row>
      <xdr:rowOff>39258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9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131985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4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7669</xdr:rowOff>
    </xdr:from>
    <xdr:to>
      <xdr:col>20</xdr:col>
      <xdr:colOff>38100</xdr:colOff>
      <xdr:row>74</xdr:row>
      <xdr:rowOff>109269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125796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7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59561</xdr:rowOff>
    </xdr:from>
    <xdr:to>
      <xdr:col>15</xdr:col>
      <xdr:colOff>101600</xdr:colOff>
      <xdr:row>75</xdr:row>
      <xdr:rowOff>161161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9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132837</xdr:rowOff>
    </xdr:from>
    <xdr:to>
      <xdr:col>10</xdr:col>
      <xdr:colOff>165100</xdr:colOff>
      <xdr:row>76</xdr:row>
      <xdr:rowOff>62987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79514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6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160654</xdr:rowOff>
    </xdr:from>
    <xdr:to>
      <xdr:col>6</xdr:col>
      <xdr:colOff>38100</xdr:colOff>
      <xdr:row>76</xdr:row>
      <xdr:rowOff>90804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107332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109373</xdr:rowOff>
    </xdr:from>
    <xdr:to>
      <xdr:col>24</xdr:col>
      <xdr:colOff>63500</xdr:colOff>
      <xdr:row>98</xdr:row>
      <xdr:rowOff>110355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1473"/>
          <a:ext cx="8382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109373</xdr:rowOff>
    </xdr:from>
    <xdr:to>
      <xdr:col>19</xdr:col>
      <xdr:colOff>177800</xdr:colOff>
      <xdr:row>98</xdr:row>
      <xdr:rowOff>117942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1473"/>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117942</xdr:rowOff>
    </xdr:from>
    <xdr:to>
      <xdr:col>15</xdr:col>
      <xdr:colOff>50800</xdr:colOff>
      <xdr:row>98</xdr:row>
      <xdr:rowOff>128054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0042"/>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128054</xdr:rowOff>
    </xdr:from>
    <xdr:to>
      <xdr:col>10</xdr:col>
      <xdr:colOff>114300</xdr:colOff>
      <xdr:row>98</xdr:row>
      <xdr:rowOff>128352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0154"/>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59555</xdr:rowOff>
    </xdr:from>
    <xdr:to>
      <xdr:col>24</xdr:col>
      <xdr:colOff>114300</xdr:colOff>
      <xdr:row>98</xdr:row>
      <xdr:rowOff>161155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58573</xdr:rowOff>
    </xdr:from>
    <xdr:to>
      <xdr:col>20</xdr:col>
      <xdr:colOff>38100</xdr:colOff>
      <xdr:row>98</xdr:row>
      <xdr:rowOff>160173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151300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67142</xdr:rowOff>
    </xdr:from>
    <xdr:to>
      <xdr:col>15</xdr:col>
      <xdr:colOff>101600</xdr:colOff>
      <xdr:row>98</xdr:row>
      <xdr:rowOff>168742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77254</xdr:rowOff>
    </xdr:from>
    <xdr:to>
      <xdr:col>10</xdr:col>
      <xdr:colOff>165100</xdr:colOff>
      <xdr:row>99</xdr:row>
      <xdr:rowOff>7404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169981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77552</xdr:rowOff>
    </xdr:from>
    <xdr:to>
      <xdr:col>6</xdr:col>
      <xdr:colOff>38100</xdr:colOff>
      <xdr:row>99</xdr:row>
      <xdr:rowOff>7702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170279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171144</xdr:rowOff>
    </xdr:from>
    <xdr:to>
      <xdr:col>55</xdr:col>
      <xdr:colOff>0</xdr:colOff>
      <xdr:row>57</xdr:row>
      <xdr:rowOff>54455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72344"/>
          <a:ext cx="838200" cy="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171144</xdr:rowOff>
    </xdr:from>
    <xdr:to>
      <xdr:col>50</xdr:col>
      <xdr:colOff>114300</xdr:colOff>
      <xdr:row>57</xdr:row>
      <xdr:rowOff>74073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72344"/>
          <a:ext cx="889000" cy="7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151183</xdr:rowOff>
    </xdr:from>
    <xdr:to>
      <xdr:col>45</xdr:col>
      <xdr:colOff>177800</xdr:colOff>
      <xdr:row>57</xdr:row>
      <xdr:rowOff>74073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52383"/>
          <a:ext cx="889000" cy="9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105479</xdr:rowOff>
    </xdr:from>
    <xdr:to>
      <xdr:col>41</xdr:col>
      <xdr:colOff>50800</xdr:colOff>
      <xdr:row>56</xdr:row>
      <xdr:rowOff>151183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06679"/>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3655</xdr:rowOff>
    </xdr:from>
    <xdr:to>
      <xdr:col>55</xdr:col>
      <xdr:colOff>50800</xdr:colOff>
      <xdr:row>57</xdr:row>
      <xdr:rowOff>105255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26532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2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120344</xdr:rowOff>
    </xdr:from>
    <xdr:to>
      <xdr:col>50</xdr:col>
      <xdr:colOff>165100</xdr:colOff>
      <xdr:row>57</xdr:row>
      <xdr:rowOff>50494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2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67021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23273</xdr:rowOff>
    </xdr:from>
    <xdr:to>
      <xdr:col>46</xdr:col>
      <xdr:colOff>38100</xdr:colOff>
      <xdr:row>57</xdr:row>
      <xdr:rowOff>124873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141400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100383</xdr:rowOff>
    </xdr:from>
    <xdr:to>
      <xdr:col>41</xdr:col>
      <xdr:colOff>101600</xdr:colOff>
      <xdr:row>57</xdr:row>
      <xdr:rowOff>30533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47060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7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54679</xdr:rowOff>
    </xdr:from>
    <xdr:to>
      <xdr:col>36</xdr:col>
      <xdr:colOff>165100</xdr:colOff>
      <xdr:row>56</xdr:row>
      <xdr:rowOff>156279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1356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3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148292</xdr:rowOff>
    </xdr:from>
    <xdr:to>
      <xdr:col>55</xdr:col>
      <xdr:colOff>0</xdr:colOff>
      <xdr:row>78</xdr:row>
      <xdr:rowOff>33820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49942"/>
          <a:ext cx="838200" cy="5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33820</xdr:rowOff>
    </xdr:from>
    <xdr:to>
      <xdr:col>50</xdr:col>
      <xdr:colOff>114300</xdr:colOff>
      <xdr:row>78</xdr:row>
      <xdr:rowOff>107761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06920"/>
          <a:ext cx="889000" cy="7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58108</xdr:rowOff>
    </xdr:from>
    <xdr:to>
      <xdr:col>45</xdr:col>
      <xdr:colOff>177800</xdr:colOff>
      <xdr:row>78</xdr:row>
      <xdr:rowOff>107761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31208"/>
          <a:ext cx="8890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58108</xdr:rowOff>
    </xdr:from>
    <xdr:to>
      <xdr:col>41</xdr:col>
      <xdr:colOff>50800</xdr:colOff>
      <xdr:row>78</xdr:row>
      <xdr:rowOff>111914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31208"/>
          <a:ext cx="889000" cy="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97492</xdr:rowOff>
    </xdr:from>
    <xdr:to>
      <xdr:col>55</xdr:col>
      <xdr:colOff>50800</xdr:colOff>
      <xdr:row>78</xdr:row>
      <xdr:rowOff>27642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120369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154470</xdr:rowOff>
    </xdr:from>
    <xdr:to>
      <xdr:col>50</xdr:col>
      <xdr:colOff>165100</xdr:colOff>
      <xdr:row>78</xdr:row>
      <xdr:rowOff>84620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101147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56961</xdr:rowOff>
    </xdr:from>
    <xdr:to>
      <xdr:col>46</xdr:col>
      <xdr:colOff>38100</xdr:colOff>
      <xdr:row>78</xdr:row>
      <xdr:rowOff>158561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149688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7308</xdr:rowOff>
    </xdr:from>
    <xdr:to>
      <xdr:col>41</xdr:col>
      <xdr:colOff>101600</xdr:colOff>
      <xdr:row>78</xdr:row>
      <xdr:rowOff>108908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125435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61114</xdr:rowOff>
    </xdr:from>
    <xdr:to>
      <xdr:col>36</xdr:col>
      <xdr:colOff>165100</xdr:colOff>
      <xdr:row>78</xdr:row>
      <xdr:rowOff>162714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153841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156460</xdr:rowOff>
    </xdr:from>
    <xdr:to>
      <xdr:col>55</xdr:col>
      <xdr:colOff>0</xdr:colOff>
      <xdr:row>96</xdr:row>
      <xdr:rowOff>35106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44210"/>
          <a:ext cx="8382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156460</xdr:rowOff>
    </xdr:from>
    <xdr:to>
      <xdr:col>50</xdr:col>
      <xdr:colOff>114300</xdr:colOff>
      <xdr:row>97</xdr:row>
      <xdr:rowOff>17253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44210"/>
          <a:ext cx="889000" cy="20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118742</xdr:rowOff>
    </xdr:from>
    <xdr:to>
      <xdr:col>45</xdr:col>
      <xdr:colOff>177800</xdr:colOff>
      <xdr:row>97</xdr:row>
      <xdr:rowOff>17253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77942"/>
          <a:ext cx="889000" cy="6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118742</xdr:rowOff>
    </xdr:from>
    <xdr:to>
      <xdr:col>41</xdr:col>
      <xdr:colOff>50800</xdr:colOff>
      <xdr:row>97</xdr:row>
      <xdr:rowOff>86034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77942"/>
          <a:ext cx="889000" cy="1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155756</xdr:rowOff>
    </xdr:from>
    <xdr:to>
      <xdr:col>55</xdr:col>
      <xdr:colOff>50800</xdr:colOff>
      <xdr:row>96</xdr:row>
      <xdr:rowOff>85906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7183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105660</xdr:rowOff>
    </xdr:from>
    <xdr:to>
      <xdr:col>50</xdr:col>
      <xdr:colOff>165100</xdr:colOff>
      <xdr:row>96</xdr:row>
      <xdr:rowOff>35810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52337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6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137903</xdr:rowOff>
    </xdr:from>
    <xdr:to>
      <xdr:col>46</xdr:col>
      <xdr:colOff>38100</xdr:colOff>
      <xdr:row>97</xdr:row>
      <xdr:rowOff>68053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59180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8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67942</xdr:rowOff>
    </xdr:from>
    <xdr:to>
      <xdr:col>41</xdr:col>
      <xdr:colOff>101600</xdr:colOff>
      <xdr:row>96</xdr:row>
      <xdr:rowOff>169542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160669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35234</xdr:rowOff>
    </xdr:from>
    <xdr:to>
      <xdr:col>36</xdr:col>
      <xdr:colOff>165100</xdr:colOff>
      <xdr:row>97</xdr:row>
      <xdr:rowOff>136834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127961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5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31458</xdr:rowOff>
    </xdr:from>
    <xdr:to>
      <xdr:col>85</xdr:col>
      <xdr:colOff>127000</xdr:colOff>
      <xdr:row>38</xdr:row>
      <xdr:rowOff>74511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46558"/>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123736</xdr:rowOff>
    </xdr:from>
    <xdr:to>
      <xdr:col>81</xdr:col>
      <xdr:colOff>50800</xdr:colOff>
      <xdr:row>38</xdr:row>
      <xdr:rowOff>31458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67386"/>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164808</xdr:rowOff>
    </xdr:from>
    <xdr:to>
      <xdr:col>76</xdr:col>
      <xdr:colOff>114300</xdr:colOff>
      <xdr:row>37</xdr:row>
      <xdr:rowOff>123736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994108"/>
          <a:ext cx="889000" cy="4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164808</xdr:rowOff>
    </xdr:from>
    <xdr:to>
      <xdr:col>71</xdr:col>
      <xdr:colOff>177800</xdr:colOff>
      <xdr:row>38</xdr:row>
      <xdr:rowOff>43974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994108"/>
          <a:ext cx="889000" cy="56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23711</xdr:rowOff>
    </xdr:from>
    <xdr:to>
      <xdr:col>85</xdr:col>
      <xdr:colOff>177800</xdr:colOff>
      <xdr:row>38</xdr:row>
      <xdr:rowOff>125311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2138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152108</xdr:rowOff>
    </xdr:from>
    <xdr:to>
      <xdr:col>81</xdr:col>
      <xdr:colOff>101600</xdr:colOff>
      <xdr:row>38</xdr:row>
      <xdr:rowOff>82258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73385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72936</xdr:rowOff>
    </xdr:from>
    <xdr:to>
      <xdr:col>76</xdr:col>
      <xdr:colOff>165100</xdr:colOff>
      <xdr:row>38</xdr:row>
      <xdr:rowOff>3087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16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165663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114008</xdr:rowOff>
    </xdr:from>
    <xdr:to>
      <xdr:col>72</xdr:col>
      <xdr:colOff>38100</xdr:colOff>
      <xdr:row>35</xdr:row>
      <xdr:rowOff>44158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9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60685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164624</xdr:rowOff>
    </xdr:from>
    <xdr:to>
      <xdr:col>67</xdr:col>
      <xdr:colOff>101600</xdr:colOff>
      <xdr:row>38</xdr:row>
      <xdr:rowOff>94774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85901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12137</xdr:rowOff>
    </xdr:from>
    <xdr:to>
      <xdr:col>85</xdr:col>
      <xdr:colOff>127000</xdr:colOff>
      <xdr:row>58</xdr:row>
      <xdr:rowOff>25023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56237"/>
          <a:ext cx="8382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169566</xdr:rowOff>
    </xdr:from>
    <xdr:to>
      <xdr:col>81</xdr:col>
      <xdr:colOff>50800</xdr:colOff>
      <xdr:row>58</xdr:row>
      <xdr:rowOff>25023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42216"/>
          <a:ext cx="889000" cy="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143723</xdr:rowOff>
    </xdr:from>
    <xdr:to>
      <xdr:col>76</xdr:col>
      <xdr:colOff>114300</xdr:colOff>
      <xdr:row>57</xdr:row>
      <xdr:rowOff>169566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16373"/>
          <a:ext cx="889000" cy="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143723</xdr:rowOff>
    </xdr:from>
    <xdr:to>
      <xdr:col>71</xdr:col>
      <xdr:colOff>177800</xdr:colOff>
      <xdr:row>58</xdr:row>
      <xdr:rowOff>25537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16373"/>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132787</xdr:rowOff>
    </xdr:from>
    <xdr:to>
      <xdr:col>85</xdr:col>
      <xdr:colOff>177800</xdr:colOff>
      <xdr:row>58</xdr:row>
      <xdr:rowOff>62937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0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47714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2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145673</xdr:rowOff>
    </xdr:from>
    <xdr:to>
      <xdr:col>81</xdr:col>
      <xdr:colOff>101600</xdr:colOff>
      <xdr:row>58</xdr:row>
      <xdr:rowOff>75823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66950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1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118766</xdr:rowOff>
    </xdr:from>
    <xdr:to>
      <xdr:col>76</xdr:col>
      <xdr:colOff>165100</xdr:colOff>
      <xdr:row>58</xdr:row>
      <xdr:rowOff>48916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40043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92923</xdr:rowOff>
    </xdr:from>
    <xdr:to>
      <xdr:col>72</xdr:col>
      <xdr:colOff>38100</xdr:colOff>
      <xdr:row>58</xdr:row>
      <xdr:rowOff>23073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5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146187</xdr:rowOff>
    </xdr:from>
    <xdr:to>
      <xdr:col>67</xdr:col>
      <xdr:colOff>101600</xdr:colOff>
      <xdr:row>58</xdr:row>
      <xdr:rowOff>76337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67464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120379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636229"/>
          <a:ext cx="1269" cy="87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156224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29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67056</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41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120379</xdr:rowOff>
    </xdr:from>
    <xdr:to>
      <xdr:col>86</xdr:col>
      <xdr:colOff>25400</xdr:colOff>
      <xdr:row>73</xdr:row>
      <xdr:rowOff>120379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6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90546</xdr:rowOff>
    </xdr:from>
    <xdr:to>
      <xdr:col>85</xdr:col>
      <xdr:colOff>127000</xdr:colOff>
      <xdr:row>73</xdr:row>
      <xdr:rowOff>120379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2434946"/>
          <a:ext cx="8382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2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50797</xdr:rowOff>
    </xdr:from>
    <xdr:to>
      <xdr:col>85</xdr:col>
      <xdr:colOff>177800</xdr:colOff>
      <xdr:row>78</xdr:row>
      <xdr:rowOff>152397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90546</xdr:rowOff>
    </xdr:from>
    <xdr:to>
      <xdr:col>81</xdr:col>
      <xdr:colOff>50800</xdr:colOff>
      <xdr:row>77</xdr:row>
      <xdr:rowOff>75025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2434946"/>
          <a:ext cx="889000" cy="84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42782</xdr:rowOff>
    </xdr:from>
    <xdr:to>
      <xdr:col>81</xdr:col>
      <xdr:colOff>101600</xdr:colOff>
      <xdr:row>78</xdr:row>
      <xdr:rowOff>144382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135509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5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75025</xdr:rowOff>
    </xdr:from>
    <xdr:to>
      <xdr:col>76</xdr:col>
      <xdr:colOff>114300</xdr:colOff>
      <xdr:row>78</xdr:row>
      <xdr:rowOff>39408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76675"/>
          <a:ext cx="889000" cy="1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28728</xdr:rowOff>
    </xdr:from>
    <xdr:to>
      <xdr:col>76</xdr:col>
      <xdr:colOff>165100</xdr:colOff>
      <xdr:row>78</xdr:row>
      <xdr:rowOff>130328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121455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98899</xdr:rowOff>
    </xdr:from>
    <xdr:to>
      <xdr:col>71</xdr:col>
      <xdr:colOff>177800</xdr:colOff>
      <xdr:row>78</xdr:row>
      <xdr:rowOff>39408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129099"/>
          <a:ext cx="889000" cy="2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31014</xdr:rowOff>
    </xdr:from>
    <xdr:to>
      <xdr:col>72</xdr:col>
      <xdr:colOff>38100</xdr:colOff>
      <xdr:row>78</xdr:row>
      <xdr:rowOff>132614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123741</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31152</xdr:rowOff>
    </xdr:from>
    <xdr:to>
      <xdr:col>67</xdr:col>
      <xdr:colOff>101600</xdr:colOff>
      <xdr:row>78</xdr:row>
      <xdr:rowOff>132752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123879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69579</xdr:rowOff>
    </xdr:from>
    <xdr:to>
      <xdr:col>85</xdr:col>
      <xdr:colOff>177800</xdr:colOff>
      <xdr:row>73</xdr:row>
      <xdr:rowOff>171179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5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22606</xdr:rowOff>
    </xdr:from>
    <xdr:ext cx="599010"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53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39746</xdr:rowOff>
    </xdr:from>
    <xdr:to>
      <xdr:col>81</xdr:col>
      <xdr:colOff>101600</xdr:colOff>
      <xdr:row>72</xdr:row>
      <xdr:rowOff>141346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38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157873</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181795" y="1215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24225</xdr:rowOff>
    </xdr:from>
    <xdr:to>
      <xdr:col>76</xdr:col>
      <xdr:colOff>165100</xdr:colOff>
      <xdr:row>77</xdr:row>
      <xdr:rowOff>125825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142352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160058</xdr:rowOff>
    </xdr:from>
    <xdr:to>
      <xdr:col>72</xdr:col>
      <xdr:colOff>38100</xdr:colOff>
      <xdr:row>78</xdr:row>
      <xdr:rowOff>90208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106735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13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48099</xdr:rowOff>
    </xdr:from>
    <xdr:to>
      <xdr:col>67</xdr:col>
      <xdr:colOff>101600</xdr:colOff>
      <xdr:row>76</xdr:row>
      <xdr:rowOff>149699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0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166226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8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56657</xdr:rowOff>
    </xdr:from>
    <xdr:to>
      <xdr:col>85</xdr:col>
      <xdr:colOff>127000</xdr:colOff>
      <xdr:row>97</xdr:row>
      <xdr:rowOff>75113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87307"/>
          <a:ext cx="8382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75113</xdr:rowOff>
    </xdr:from>
    <xdr:to>
      <xdr:col>81</xdr:col>
      <xdr:colOff>50800</xdr:colOff>
      <xdr:row>97</xdr:row>
      <xdr:rowOff>93565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05763"/>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93565</xdr:rowOff>
    </xdr:from>
    <xdr:to>
      <xdr:col>76</xdr:col>
      <xdr:colOff>114300</xdr:colOff>
      <xdr:row>97</xdr:row>
      <xdr:rowOff>101741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24215"/>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101741</xdr:rowOff>
    </xdr:from>
    <xdr:to>
      <xdr:col>71</xdr:col>
      <xdr:colOff>177800</xdr:colOff>
      <xdr:row>97</xdr:row>
      <xdr:rowOff>135003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32391"/>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5857</xdr:rowOff>
    </xdr:from>
    <xdr:to>
      <xdr:col>85</xdr:col>
      <xdr:colOff>177800</xdr:colOff>
      <xdr:row>97</xdr:row>
      <xdr:rowOff>107457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155734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1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24313</xdr:rowOff>
    </xdr:from>
    <xdr:to>
      <xdr:col>81</xdr:col>
      <xdr:colOff>101600</xdr:colOff>
      <xdr:row>97</xdr:row>
      <xdr:rowOff>125913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117040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42765</xdr:rowOff>
    </xdr:from>
    <xdr:to>
      <xdr:col>76</xdr:col>
      <xdr:colOff>165100</xdr:colOff>
      <xdr:row>97</xdr:row>
      <xdr:rowOff>144365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160892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4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50941</xdr:rowOff>
    </xdr:from>
    <xdr:to>
      <xdr:col>72</xdr:col>
      <xdr:colOff>38100</xdr:colOff>
      <xdr:row>97</xdr:row>
      <xdr:rowOff>152541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169068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84203</xdr:rowOff>
    </xdr:from>
    <xdr:to>
      <xdr:col>67</xdr:col>
      <xdr:colOff>101600</xdr:colOff>
      <xdr:row>98</xdr:row>
      <xdr:rowOff>14353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5480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農林水産業費は、前年度に比べ</a:t>
          </a:r>
          <a:r>
            <a:rPr kumimoji="1" lang="en-US" altLang="ja-JP" sz="1100">
              <a:solidFill>
                <a:schemeClr val="dk1"/>
              </a:solidFill>
              <a:effectLst/>
              <a:latin typeface="+mn-lt"/>
              <a:ea typeface="+mn-ea"/>
              <a:cs typeface="+mn-cs"/>
            </a:rPr>
            <a:t>14,373</a:t>
          </a:r>
          <a:r>
            <a:rPr kumimoji="1" lang="ja-JP" altLang="ja-JP" sz="1100">
              <a:solidFill>
                <a:schemeClr val="dk1"/>
              </a:solidFill>
              <a:effectLst/>
              <a:latin typeface="+mn-lt"/>
              <a:ea typeface="+mn-ea"/>
              <a:cs typeface="+mn-cs"/>
            </a:rPr>
            <a:t>円減少し住民一人当たりのコストが</a:t>
          </a:r>
          <a:r>
            <a:rPr kumimoji="1" lang="en-US" altLang="ja-JP" sz="1100">
              <a:solidFill>
                <a:schemeClr val="dk1"/>
              </a:solidFill>
              <a:effectLst/>
              <a:latin typeface="+mn-lt"/>
              <a:ea typeface="+mn-ea"/>
              <a:cs typeface="+mn-cs"/>
            </a:rPr>
            <a:t>87,374</a:t>
          </a:r>
          <a:r>
            <a:rPr kumimoji="1" lang="ja-JP" altLang="ja-JP" sz="1100">
              <a:solidFill>
                <a:schemeClr val="dk1"/>
              </a:solidFill>
              <a:effectLst/>
              <a:latin typeface="+mn-lt"/>
              <a:ea typeface="+mn-ea"/>
              <a:cs typeface="+mn-cs"/>
            </a:rPr>
            <a:t>円となり、類似団体を大きく上回っている。要因としては、地籍調査業務によるものである。</a:t>
          </a:r>
          <a:endParaRPr lang="ja-JP" altLang="ja-JP" sz="1400">
            <a:effectLst/>
          </a:endParaRPr>
        </a:p>
        <a:p>
          <a:r>
            <a:rPr kumimoji="1" lang="ja-JP" altLang="ja-JP" sz="1100">
              <a:solidFill>
                <a:schemeClr val="dk1"/>
              </a:solidFill>
              <a:effectLst/>
              <a:latin typeface="+mn-lt"/>
              <a:ea typeface="+mn-ea"/>
              <a:cs typeface="+mn-cs"/>
            </a:rPr>
            <a:t>　土木費は、前年度に比べ</a:t>
          </a:r>
          <a:r>
            <a:rPr kumimoji="1" lang="en-US" altLang="ja-JP" sz="1100">
              <a:solidFill>
                <a:schemeClr val="dk1"/>
              </a:solidFill>
              <a:effectLst/>
              <a:latin typeface="+mn-lt"/>
              <a:ea typeface="+mn-ea"/>
              <a:cs typeface="+mn-cs"/>
            </a:rPr>
            <a:t>10,957</a:t>
          </a:r>
          <a:r>
            <a:rPr kumimoji="1" lang="ja-JP" altLang="ja-JP" sz="1100">
              <a:solidFill>
                <a:schemeClr val="dk1"/>
              </a:solidFill>
              <a:effectLst/>
              <a:latin typeface="+mn-lt"/>
              <a:ea typeface="+mn-ea"/>
              <a:cs typeface="+mn-cs"/>
            </a:rPr>
            <a:t>円減少しているが、住民一人当たりのコストは</a:t>
          </a:r>
          <a:r>
            <a:rPr kumimoji="1" lang="en-US" altLang="ja-JP" sz="1100">
              <a:solidFill>
                <a:schemeClr val="dk1"/>
              </a:solidFill>
              <a:effectLst/>
              <a:latin typeface="+mn-lt"/>
              <a:ea typeface="+mn-ea"/>
              <a:cs typeface="+mn-cs"/>
            </a:rPr>
            <a:t>97,877</a:t>
          </a:r>
          <a:r>
            <a:rPr kumimoji="1" lang="ja-JP" altLang="ja-JP" sz="1100">
              <a:solidFill>
                <a:schemeClr val="dk1"/>
              </a:solidFill>
              <a:effectLst/>
              <a:latin typeface="+mn-lt"/>
              <a:ea typeface="+mn-ea"/>
              <a:cs typeface="+mn-cs"/>
            </a:rPr>
            <a:t>円となり類似団体を上回る結果となった。要因としては、町道維持事業の増加や町営住宅屋上外壁改修工事が完了したことによる。</a:t>
          </a:r>
          <a:endParaRPr lang="ja-JP" altLang="ja-JP" sz="1400">
            <a:effectLst/>
          </a:endParaRPr>
        </a:p>
        <a:p>
          <a:r>
            <a:rPr kumimoji="1" lang="ja-JP" altLang="ja-JP" sz="1100">
              <a:solidFill>
                <a:schemeClr val="dk1"/>
              </a:solidFill>
              <a:effectLst/>
              <a:latin typeface="+mn-lt"/>
              <a:ea typeface="+mn-ea"/>
              <a:cs typeface="+mn-cs"/>
            </a:rPr>
            <a:t>　民生費は、前年度に比べ</a:t>
          </a:r>
          <a:r>
            <a:rPr kumimoji="1" lang="en-US" altLang="ja-JP" sz="1100">
              <a:solidFill>
                <a:schemeClr val="dk1"/>
              </a:solidFill>
              <a:effectLst/>
              <a:latin typeface="+mn-lt"/>
              <a:ea typeface="+mn-ea"/>
              <a:cs typeface="+mn-cs"/>
            </a:rPr>
            <a:t>15,531</a:t>
          </a:r>
          <a:r>
            <a:rPr kumimoji="1" lang="ja-JP" altLang="ja-JP" sz="1100">
              <a:solidFill>
                <a:schemeClr val="dk1"/>
              </a:solidFill>
              <a:effectLst/>
              <a:latin typeface="+mn-lt"/>
              <a:ea typeface="+mn-ea"/>
              <a:cs typeface="+mn-cs"/>
            </a:rPr>
            <a:t>円減少しており、住民一人あたりのコストが</a:t>
          </a:r>
          <a:r>
            <a:rPr kumimoji="1" lang="en-US" altLang="ja-JP" sz="1100">
              <a:solidFill>
                <a:schemeClr val="dk1"/>
              </a:solidFill>
              <a:effectLst/>
              <a:latin typeface="+mn-lt"/>
              <a:ea typeface="+mn-ea"/>
              <a:cs typeface="+mn-cs"/>
            </a:rPr>
            <a:t>221,906</a:t>
          </a:r>
          <a:r>
            <a:rPr kumimoji="1" lang="ja-JP" altLang="ja-JP" sz="1100">
              <a:solidFill>
                <a:schemeClr val="dk1"/>
              </a:solidFill>
              <a:effectLst/>
              <a:latin typeface="+mn-lt"/>
              <a:ea typeface="+mn-ea"/>
              <a:cs typeface="+mn-cs"/>
            </a:rPr>
            <a:t>円となっている。住民税非課税世帯への給付金の影響による増加となっている。</a:t>
          </a:r>
          <a:endParaRPr lang="ja-JP" altLang="ja-JP" sz="1400">
            <a:effectLst/>
          </a:endParaRPr>
        </a:p>
        <a:p>
          <a:r>
            <a:rPr kumimoji="1" lang="ja-JP" altLang="ja-JP" sz="1100">
              <a:solidFill>
                <a:schemeClr val="dk1"/>
              </a:solidFill>
              <a:effectLst/>
              <a:latin typeface="+mn-lt"/>
              <a:ea typeface="+mn-ea"/>
              <a:cs typeface="+mn-cs"/>
            </a:rPr>
            <a:t>　災害復旧費は、前年度と比較し</a:t>
          </a:r>
          <a:r>
            <a:rPr kumimoji="1" lang="en-US" altLang="ja-JP" sz="1100">
              <a:solidFill>
                <a:schemeClr val="dk1"/>
              </a:solidFill>
              <a:effectLst/>
              <a:latin typeface="+mn-lt"/>
              <a:ea typeface="+mn-ea"/>
              <a:cs typeface="+mn-cs"/>
            </a:rPr>
            <a:t>44,025</a:t>
          </a:r>
          <a:r>
            <a:rPr kumimoji="1" lang="ja-JP" altLang="ja-JP" sz="1100">
              <a:solidFill>
                <a:schemeClr val="dk1"/>
              </a:solidFill>
              <a:effectLst/>
              <a:latin typeface="+mn-lt"/>
              <a:ea typeface="+mn-ea"/>
              <a:cs typeface="+mn-cs"/>
            </a:rPr>
            <a:t>円減少してはいるものの、令和２年７月豪雨災害の災害復旧の影響によりいまだ高い水準となっている。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財政調整基金残高は、平成２６年度までは標準財政規模比２０％程度で推移してきたが、平成２７年度に普通建設事業等、平成２８年度に平成２８年熊本地震事業等、平成２９年度に庁舎建設事業等、令和２年７月豪雨災害復旧事業等への充当により取崩し額が増加し、基金残高が減少したが、計画的な積立により過去数年でみると最高の残高となっている。</a:t>
          </a:r>
          <a:endParaRPr lang="ja-JP" altLang="ja-JP" sz="1050">
            <a:effectLst/>
          </a:endParaRPr>
        </a:p>
        <a:p>
          <a:r>
            <a:rPr kumimoji="1" lang="ja-JP" altLang="ja-JP" sz="1050">
              <a:solidFill>
                <a:schemeClr val="dk1"/>
              </a:solidFill>
              <a:effectLst/>
              <a:latin typeface="+mn-lt"/>
              <a:ea typeface="+mn-ea"/>
              <a:cs typeface="+mn-cs"/>
            </a:rPr>
            <a:t>　実質収支額は、税収等の増加、観光客の増加に伴う鍋ヶ滝公園入園料の増加等により増加している。実質単年度収支は、事業の見直し等により大きく増えているが、今後も事業の見直しによる歳出削減を行い、健全財政の維持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事業及び公営企業に赤字の会計はなく、令和４年度の一般会計においても、税収等の増加、観光客の増加に伴う鍋ヶ滝公園入園料の増加等により実質収支が増加している。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8553790</v>
      </c>
      <c r="BO4" s="371"/>
      <c r="BP4" s="371"/>
      <c r="BQ4" s="371"/>
      <c r="BR4" s="371"/>
      <c r="BS4" s="371"/>
      <c r="BT4" s="371"/>
      <c r="BU4" s="372"/>
      <c r="BV4" s="370">
        <v>8824694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21.8</v>
      </c>
      <c r="CU4" s="377"/>
      <c r="CV4" s="377"/>
      <c r="CW4" s="377"/>
      <c r="CX4" s="377"/>
      <c r="CY4" s="377"/>
      <c r="CZ4" s="377"/>
      <c r="DA4" s="378"/>
      <c r="DB4" s="376">
        <v>8.9</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7183188</v>
      </c>
      <c r="BO5" s="439"/>
      <c r="BP5" s="439"/>
      <c r="BQ5" s="439"/>
      <c r="BR5" s="439"/>
      <c r="BS5" s="439"/>
      <c r="BT5" s="439"/>
      <c r="BU5" s="440"/>
      <c r="BV5" s="438">
        <v>7976146</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81.2</v>
      </c>
      <c r="CU5" s="405"/>
      <c r="CV5" s="405"/>
      <c r="CW5" s="405"/>
      <c r="CX5" s="405"/>
      <c r="CY5" s="405"/>
      <c r="CZ5" s="405"/>
      <c r="DA5" s="406"/>
      <c r="DB5" s="404">
        <v>80.5</v>
      </c>
      <c r="DC5" s="405"/>
      <c r="DD5" s="405"/>
      <c r="DE5" s="405"/>
      <c r="DF5" s="405"/>
      <c r="DG5" s="405"/>
      <c r="DH5" s="405"/>
      <c r="DI5" s="406"/>
    </row>
    <row r="6" spans="1:119" ht="18.75" customHeight="1">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1370602</v>
      </c>
      <c r="BO6" s="439"/>
      <c r="BP6" s="439"/>
      <c r="BQ6" s="439"/>
      <c r="BR6" s="439"/>
      <c r="BS6" s="439"/>
      <c r="BT6" s="439"/>
      <c r="BU6" s="440"/>
      <c r="BV6" s="438">
        <v>848548</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82</v>
      </c>
      <c r="CU6" s="445"/>
      <c r="CV6" s="445"/>
      <c r="CW6" s="445"/>
      <c r="CX6" s="445"/>
      <c r="CY6" s="445"/>
      <c r="CZ6" s="445"/>
      <c r="DA6" s="446"/>
      <c r="DB6" s="444">
        <v>83.3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594184</v>
      </c>
      <c r="BO7" s="439"/>
      <c r="BP7" s="439"/>
      <c r="BQ7" s="439"/>
      <c r="BR7" s="439"/>
      <c r="BS7" s="439"/>
      <c r="BT7" s="439"/>
      <c r="BU7" s="440"/>
      <c r="BV7" s="438">
        <v>523394</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3566197</v>
      </c>
      <c r="CU7" s="439"/>
      <c r="CV7" s="439"/>
      <c r="CW7" s="439"/>
      <c r="CX7" s="439"/>
      <c r="CY7" s="439"/>
      <c r="CZ7" s="439"/>
      <c r="DA7" s="440"/>
      <c r="DB7" s="438">
        <v>3647616</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776418</v>
      </c>
      <c r="BO8" s="439"/>
      <c r="BP8" s="439"/>
      <c r="BQ8" s="439"/>
      <c r="BR8" s="439"/>
      <c r="BS8" s="439"/>
      <c r="BT8" s="439"/>
      <c r="BU8" s="440"/>
      <c r="BV8" s="438">
        <v>325154</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0.24</v>
      </c>
      <c r="CU8" s="448"/>
      <c r="CV8" s="448"/>
      <c r="CW8" s="448"/>
      <c r="CX8" s="448"/>
      <c r="CY8" s="448"/>
      <c r="CZ8" s="448"/>
      <c r="DA8" s="449"/>
      <c r="DB8" s="447">
        <v>0.24</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6590</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110</v>
      </c>
      <c r="AV9" s="434"/>
      <c r="AW9" s="434"/>
      <c r="AX9" s="434"/>
      <c r="AY9" s="435" t="s">
        <v>117</v>
      </c>
      <c r="AZ9" s="436"/>
      <c r="BA9" s="436"/>
      <c r="BB9" s="436"/>
      <c r="BC9" s="436"/>
      <c r="BD9" s="436"/>
      <c r="BE9" s="436"/>
      <c r="BF9" s="436"/>
      <c r="BG9" s="436"/>
      <c r="BH9" s="436"/>
      <c r="BI9" s="436"/>
      <c r="BJ9" s="436"/>
      <c r="BK9" s="436"/>
      <c r="BL9" s="436"/>
      <c r="BM9" s="437"/>
      <c r="BN9" s="438">
        <v>451264</v>
      </c>
      <c r="BO9" s="439"/>
      <c r="BP9" s="439"/>
      <c r="BQ9" s="439"/>
      <c r="BR9" s="439"/>
      <c r="BS9" s="439"/>
      <c r="BT9" s="439"/>
      <c r="BU9" s="440"/>
      <c r="BV9" s="438">
        <v>-12978</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10.6</v>
      </c>
      <c r="CU9" s="405"/>
      <c r="CV9" s="405"/>
      <c r="CW9" s="405"/>
      <c r="CX9" s="405"/>
      <c r="CY9" s="405"/>
      <c r="CZ9" s="405"/>
      <c r="DA9" s="406"/>
      <c r="DB9" s="404">
        <v>10.9</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1"/>
      <c r="N10" s="431"/>
      <c r="O10" s="431"/>
      <c r="P10" s="431"/>
      <c r="Q10" s="432"/>
      <c r="R10" s="458">
        <v>7187</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172017</v>
      </c>
      <c r="BO10" s="439"/>
      <c r="BP10" s="439"/>
      <c r="BQ10" s="439"/>
      <c r="BR10" s="439"/>
      <c r="BS10" s="439"/>
      <c r="BT10" s="439"/>
      <c r="BU10" s="440"/>
      <c r="BV10" s="438">
        <v>182160</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121</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6634</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110</v>
      </c>
      <c r="AV12" s="434"/>
      <c r="AW12" s="434"/>
      <c r="AX12" s="434"/>
      <c r="AY12" s="435" t="s">
        <v>136</v>
      </c>
      <c r="AZ12" s="436"/>
      <c r="BA12" s="436"/>
      <c r="BB12" s="436"/>
      <c r="BC12" s="436"/>
      <c r="BD12" s="436"/>
      <c r="BE12" s="436"/>
      <c r="BF12" s="436"/>
      <c r="BG12" s="436"/>
      <c r="BH12" s="436"/>
      <c r="BI12" s="436"/>
      <c r="BJ12" s="436"/>
      <c r="BK12" s="436"/>
      <c r="BL12" s="436"/>
      <c r="BM12" s="437"/>
      <c r="BN12" s="438">
        <v>80000</v>
      </c>
      <c r="BO12" s="439"/>
      <c r="BP12" s="439"/>
      <c r="BQ12" s="439"/>
      <c r="BR12" s="439"/>
      <c r="BS12" s="439"/>
      <c r="BT12" s="439"/>
      <c r="BU12" s="440"/>
      <c r="BV12" s="438">
        <v>100000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138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6545</v>
      </c>
      <c r="S13" s="492"/>
      <c r="T13" s="492"/>
      <c r="U13" s="492"/>
      <c r="V13" s="493"/>
      <c r="W13" s="417" t="s">
        <v>140</v>
      </c>
      <c r="X13" s="418"/>
      <c r="Y13" s="418"/>
      <c r="Z13" s="418"/>
      <c r="AA13" s="418"/>
      <c r="AB13" s="408"/>
      <c r="AC13" s="458">
        <v>564</v>
      </c>
      <c r="AD13" s="459"/>
      <c r="AE13" s="459"/>
      <c r="AF13" s="459"/>
      <c r="AG13" s="501"/>
      <c r="AH13" s="458">
        <v>715</v>
      </c>
      <c r="AI13" s="459"/>
      <c r="AJ13" s="459"/>
      <c r="AK13" s="459"/>
      <c r="AL13" s="460"/>
      <c r="AM13" s="430" t="s">
        <v>141</v>
      </c>
      <c r="AN13" s="431"/>
      <c r="AO13" s="431"/>
      <c r="AP13" s="431"/>
      <c r="AQ13" s="431"/>
      <c r="AR13" s="431"/>
      <c r="AS13" s="431"/>
      <c r="AT13" s="432"/>
      <c r="AU13" s="433" t="s">
        <v>121</v>
      </c>
      <c r="AV13" s="434"/>
      <c r="AW13" s="434"/>
      <c r="AX13" s="434"/>
      <c r="AY13" s="435" t="s">
        <v>142</v>
      </c>
      <c r="AZ13" s="436"/>
      <c r="BA13" s="436"/>
      <c r="BB13" s="436"/>
      <c r="BC13" s="436"/>
      <c r="BD13" s="436"/>
      <c r="BE13" s="436"/>
      <c r="BF13" s="436"/>
      <c r="BG13" s="436"/>
      <c r="BH13" s="436"/>
      <c r="BI13" s="436"/>
      <c r="BJ13" s="436"/>
      <c r="BK13" s="436"/>
      <c r="BL13" s="436"/>
      <c r="BM13" s="437"/>
      <c r="BN13" s="438">
        <v>543281</v>
      </c>
      <c r="BO13" s="439"/>
      <c r="BP13" s="439"/>
      <c r="BQ13" s="439"/>
      <c r="BR13" s="439"/>
      <c r="BS13" s="439"/>
      <c r="BT13" s="439"/>
      <c r="BU13" s="440"/>
      <c r="BV13" s="438">
        <v>69182</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7.9</v>
      </c>
      <c r="CU13" s="405"/>
      <c r="CV13" s="405"/>
      <c r="CW13" s="405"/>
      <c r="CX13" s="405"/>
      <c r="CY13" s="405"/>
      <c r="CZ13" s="405"/>
      <c r="DA13" s="406"/>
      <c r="DB13" s="404">
        <v>7.7</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6730</v>
      </c>
      <c r="S14" s="492"/>
      <c r="T14" s="492"/>
      <c r="U14" s="492"/>
      <c r="V14" s="493"/>
      <c r="W14" s="397"/>
      <c r="X14" s="398"/>
      <c r="Y14" s="398"/>
      <c r="Z14" s="398"/>
      <c r="AA14" s="398"/>
      <c r="AB14" s="387"/>
      <c r="AC14" s="494">
        <v>16</v>
      </c>
      <c r="AD14" s="495"/>
      <c r="AE14" s="495"/>
      <c r="AF14" s="495"/>
      <c r="AG14" s="496"/>
      <c r="AH14" s="494">
        <v>18.2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1.3</v>
      </c>
      <c r="CU14" s="506"/>
      <c r="CV14" s="506"/>
      <c r="CW14" s="506"/>
      <c r="CX14" s="506"/>
      <c r="CY14" s="506"/>
      <c r="CZ14" s="506"/>
      <c r="DA14" s="507"/>
      <c r="DB14" s="505">
        <v>4.7</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146</v>
      </c>
      <c r="N15" s="499"/>
      <c r="O15" s="499"/>
      <c r="P15" s="499"/>
      <c r="Q15" s="500"/>
      <c r="R15" s="491">
        <v>6688</v>
      </c>
      <c r="S15" s="492"/>
      <c r="T15" s="492"/>
      <c r="U15" s="492"/>
      <c r="V15" s="493"/>
      <c r="W15" s="417" t="s">
        <v>147</v>
      </c>
      <c r="X15" s="418"/>
      <c r="Y15" s="418"/>
      <c r="Z15" s="418"/>
      <c r="AA15" s="418"/>
      <c r="AB15" s="408"/>
      <c r="AC15" s="458">
        <v>590</v>
      </c>
      <c r="AD15" s="459"/>
      <c r="AE15" s="459"/>
      <c r="AF15" s="459"/>
      <c r="AG15" s="501"/>
      <c r="AH15" s="458">
        <v>614</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799360</v>
      </c>
      <c r="BO15" s="371"/>
      <c r="BP15" s="371"/>
      <c r="BQ15" s="371"/>
      <c r="BR15" s="371"/>
      <c r="BS15" s="371"/>
      <c r="BT15" s="371"/>
      <c r="BU15" s="372"/>
      <c r="BV15" s="370">
        <v>775444</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16.8</v>
      </c>
      <c r="AD16" s="495"/>
      <c r="AE16" s="495"/>
      <c r="AF16" s="495"/>
      <c r="AG16" s="496"/>
      <c r="AH16" s="494">
        <v>15.7</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3360769</v>
      </c>
      <c r="BO16" s="439"/>
      <c r="BP16" s="439"/>
      <c r="BQ16" s="439"/>
      <c r="BR16" s="439"/>
      <c r="BS16" s="439"/>
      <c r="BT16" s="439"/>
      <c r="BU16" s="440"/>
      <c r="BV16" s="438">
        <v>3348392</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2361</v>
      </c>
      <c r="AD17" s="459"/>
      <c r="AE17" s="459"/>
      <c r="AF17" s="459"/>
      <c r="AG17" s="501"/>
      <c r="AH17" s="458">
        <v>2589</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978512</v>
      </c>
      <c r="BO17" s="439"/>
      <c r="BP17" s="439"/>
      <c r="BQ17" s="439"/>
      <c r="BR17" s="439"/>
      <c r="BS17" s="439"/>
      <c r="BT17" s="439"/>
      <c r="BU17" s="440"/>
      <c r="BV17" s="438">
        <v>949615</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157</v>
      </c>
      <c r="C18" s="450"/>
      <c r="D18" s="450"/>
      <c r="E18" s="522"/>
      <c r="F18" s="522"/>
      <c r="G18" s="522"/>
      <c r="H18" s="522"/>
      <c r="I18" s="522"/>
      <c r="J18" s="522"/>
      <c r="K18" s="522"/>
      <c r="L18" s="523">
        <v>136.94</v>
      </c>
      <c r="M18" s="523"/>
      <c r="N18" s="523"/>
      <c r="O18" s="523"/>
      <c r="P18" s="523"/>
      <c r="Q18" s="523"/>
      <c r="R18" s="524"/>
      <c r="S18" s="524"/>
      <c r="T18" s="524"/>
      <c r="U18" s="524"/>
      <c r="V18" s="525"/>
      <c r="W18" s="419"/>
      <c r="X18" s="420"/>
      <c r="Y18" s="420"/>
      <c r="Z18" s="420"/>
      <c r="AA18" s="420"/>
      <c r="AB18" s="411"/>
      <c r="AC18" s="526">
        <v>67.2</v>
      </c>
      <c r="AD18" s="527"/>
      <c r="AE18" s="527"/>
      <c r="AF18" s="527"/>
      <c r="AG18" s="528"/>
      <c r="AH18" s="526">
        <v>66.099999999999994</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2960628</v>
      </c>
      <c r="BO18" s="439"/>
      <c r="BP18" s="439"/>
      <c r="BQ18" s="439"/>
      <c r="BR18" s="439"/>
      <c r="BS18" s="439"/>
      <c r="BT18" s="439"/>
      <c r="BU18" s="440"/>
      <c r="BV18" s="438">
        <v>2972326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159</v>
      </c>
      <c r="C19" s="450"/>
      <c r="D19" s="450"/>
      <c r="E19" s="522"/>
      <c r="F19" s="522"/>
      <c r="G19" s="522"/>
      <c r="H19" s="522"/>
      <c r="I19" s="522"/>
      <c r="J19" s="522"/>
      <c r="K19" s="522"/>
      <c r="L19" s="530">
        <v>48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5206072</v>
      </c>
      <c r="BO19" s="439"/>
      <c r="BP19" s="439"/>
      <c r="BQ19" s="439"/>
      <c r="BR19" s="439"/>
      <c r="BS19" s="439"/>
      <c r="BT19" s="439"/>
      <c r="BU19" s="440"/>
      <c r="BV19" s="438">
        <v>4920587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161</v>
      </c>
      <c r="C20" s="450"/>
      <c r="D20" s="450"/>
      <c r="E20" s="522"/>
      <c r="F20" s="522"/>
      <c r="G20" s="522"/>
      <c r="H20" s="522"/>
      <c r="I20" s="522"/>
      <c r="J20" s="522"/>
      <c r="K20" s="522"/>
      <c r="L20" s="530">
        <v>2682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6161955</v>
      </c>
      <c r="BO22" s="371"/>
      <c r="BP22" s="371"/>
      <c r="BQ22" s="371"/>
      <c r="BR22" s="371"/>
      <c r="BS22" s="371"/>
      <c r="BT22" s="371"/>
      <c r="BU22" s="372"/>
      <c r="BV22" s="370">
        <v>6197852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6047375</v>
      </c>
      <c r="BO23" s="439"/>
      <c r="BP23" s="439"/>
      <c r="BQ23" s="439"/>
      <c r="BR23" s="439"/>
      <c r="BS23" s="439"/>
      <c r="BT23" s="439"/>
      <c r="BU23" s="440"/>
      <c r="BV23" s="438">
        <v>6070874</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171</v>
      </c>
      <c r="F24" s="431"/>
      <c r="G24" s="431"/>
      <c r="H24" s="431"/>
      <c r="I24" s="431"/>
      <c r="J24" s="431"/>
      <c r="K24" s="432"/>
      <c r="L24" s="458">
        <v>1</v>
      </c>
      <c r="M24" s="459"/>
      <c r="N24" s="459"/>
      <c r="O24" s="459"/>
      <c r="P24" s="501"/>
      <c r="Q24" s="458">
        <v>7840</v>
      </c>
      <c r="R24" s="459"/>
      <c r="S24" s="459"/>
      <c r="T24" s="459"/>
      <c r="U24" s="459"/>
      <c r="V24" s="501"/>
      <c r="W24" s="566"/>
      <c r="X24" s="554"/>
      <c r="Y24" s="555"/>
      <c r="Z24" s="457" t="s">
        <v>172</v>
      </c>
      <c r="AA24" s="431"/>
      <c r="AB24" s="431"/>
      <c r="AC24" s="431"/>
      <c r="AD24" s="431"/>
      <c r="AE24" s="431"/>
      <c r="AF24" s="431"/>
      <c r="AG24" s="432"/>
      <c r="AH24" s="458">
        <v>101</v>
      </c>
      <c r="AI24" s="459"/>
      <c r="AJ24" s="459"/>
      <c r="AK24" s="459"/>
      <c r="AL24" s="501"/>
      <c r="AM24" s="458">
        <v>296132</v>
      </c>
      <c r="AN24" s="459"/>
      <c r="AO24" s="459"/>
      <c r="AP24" s="459"/>
      <c r="AQ24" s="459"/>
      <c r="AR24" s="501"/>
      <c r="AS24" s="458">
        <v>2932</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4480156</v>
      </c>
      <c r="BO24" s="439"/>
      <c r="BP24" s="439"/>
      <c r="BQ24" s="439"/>
      <c r="BR24" s="439"/>
      <c r="BS24" s="439"/>
      <c r="BT24" s="439"/>
      <c r="BU24" s="440"/>
      <c r="BV24" s="438">
        <v>4355894</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174</v>
      </c>
      <c r="F25" s="431"/>
      <c r="G25" s="431"/>
      <c r="H25" s="431"/>
      <c r="I25" s="431"/>
      <c r="J25" s="431"/>
      <c r="K25" s="432"/>
      <c r="L25" s="458">
        <v>1</v>
      </c>
      <c r="M25" s="459"/>
      <c r="N25" s="459"/>
      <c r="O25" s="459"/>
      <c r="P25" s="501"/>
      <c r="Q25" s="458">
        <v>5820</v>
      </c>
      <c r="R25" s="459"/>
      <c r="S25" s="459"/>
      <c r="T25" s="459"/>
      <c r="U25" s="459"/>
      <c r="V25" s="501"/>
      <c r="W25" s="566"/>
      <c r="X25" s="554"/>
      <c r="Y25" s="555"/>
      <c r="Z25" s="457" t="s">
        <v>175</v>
      </c>
      <c r="AA25" s="431"/>
      <c r="AB25" s="431"/>
      <c r="AC25" s="431"/>
      <c r="AD25" s="431"/>
      <c r="AE25" s="431"/>
      <c r="AF25" s="431"/>
      <c r="AG25" s="432"/>
      <c r="AH25" s="458" t="s">
        <v>130</v>
      </c>
      <c r="AI25" s="459"/>
      <c r="AJ25" s="459"/>
      <c r="AK25" s="459"/>
      <c r="AL25" s="501"/>
      <c r="AM25" s="458" t="s">
        <v>130</v>
      </c>
      <c r="AN25" s="459"/>
      <c r="AO25" s="459"/>
      <c r="AP25" s="459"/>
      <c r="AQ25" s="459"/>
      <c r="AR25" s="501"/>
      <c r="AS25" s="458" t="s">
        <v>138</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577676</v>
      </c>
      <c r="BO25" s="371"/>
      <c r="BP25" s="371"/>
      <c r="BQ25" s="371"/>
      <c r="BR25" s="371"/>
      <c r="BS25" s="371"/>
      <c r="BT25" s="371"/>
      <c r="BU25" s="372"/>
      <c r="BV25" s="370">
        <v>568059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177</v>
      </c>
      <c r="F26" s="431"/>
      <c r="G26" s="431"/>
      <c r="H26" s="431"/>
      <c r="I26" s="431"/>
      <c r="J26" s="431"/>
      <c r="K26" s="432"/>
      <c r="L26" s="458">
        <v>1</v>
      </c>
      <c r="M26" s="459"/>
      <c r="N26" s="459"/>
      <c r="O26" s="459"/>
      <c r="P26" s="501"/>
      <c r="Q26" s="458">
        <v>5350</v>
      </c>
      <c r="R26" s="459"/>
      <c r="S26" s="459"/>
      <c r="T26" s="459"/>
      <c r="U26" s="459"/>
      <c r="V26" s="501"/>
      <c r="W26" s="566"/>
      <c r="X26" s="554"/>
      <c r="Y26" s="555"/>
      <c r="Z26" s="457" t="s">
        <v>178</v>
      </c>
      <c r="AA26" s="578"/>
      <c r="AB26" s="578"/>
      <c r="AC26" s="578"/>
      <c r="AD26" s="578"/>
      <c r="AE26" s="578"/>
      <c r="AF26" s="578"/>
      <c r="AG26" s="579"/>
      <c r="AH26" s="458">
        <v>1</v>
      </c>
      <c r="AI26" s="459"/>
      <c r="AJ26" s="459"/>
      <c r="AK26" s="459"/>
      <c r="AL26" s="501"/>
      <c r="AM26" s="458" t="s">
        <v>179</v>
      </c>
      <c r="AN26" s="459"/>
      <c r="AO26" s="459"/>
      <c r="AP26" s="459"/>
      <c r="AQ26" s="459"/>
      <c r="AR26" s="501"/>
      <c r="AS26" s="458" t="s">
        <v>179</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130</v>
      </c>
      <c r="BO26" s="439"/>
      <c r="BP26" s="439"/>
      <c r="BQ26" s="439"/>
      <c r="BR26" s="439"/>
      <c r="BS26" s="439"/>
      <c r="BT26" s="439"/>
      <c r="BU26" s="440"/>
      <c r="BV26" s="438" t="s">
        <v>130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181</v>
      </c>
      <c r="F27" s="431"/>
      <c r="G27" s="431"/>
      <c r="H27" s="431"/>
      <c r="I27" s="431"/>
      <c r="J27" s="431"/>
      <c r="K27" s="432"/>
      <c r="L27" s="458">
        <v>1</v>
      </c>
      <c r="M27" s="459"/>
      <c r="N27" s="459"/>
      <c r="O27" s="459"/>
      <c r="P27" s="501"/>
      <c r="Q27" s="458">
        <v>3090</v>
      </c>
      <c r="R27" s="459"/>
      <c r="S27" s="459"/>
      <c r="T27" s="459"/>
      <c r="U27" s="459"/>
      <c r="V27" s="501"/>
      <c r="W27" s="566"/>
      <c r="X27" s="554"/>
      <c r="Y27" s="555"/>
      <c r="Z27" s="457" t="s">
        <v>182</v>
      </c>
      <c r="AA27" s="431"/>
      <c r="AB27" s="431"/>
      <c r="AC27" s="431"/>
      <c r="AD27" s="431"/>
      <c r="AE27" s="431"/>
      <c r="AF27" s="431"/>
      <c r="AG27" s="432"/>
      <c r="AH27" s="458" t="s">
        <v>138</v>
      </c>
      <c r="AI27" s="459"/>
      <c r="AJ27" s="459"/>
      <c r="AK27" s="459"/>
      <c r="AL27" s="501"/>
      <c r="AM27" s="458" t="s">
        <v>130</v>
      </c>
      <c r="AN27" s="459"/>
      <c r="AO27" s="459"/>
      <c r="AP27" s="459"/>
      <c r="AQ27" s="459"/>
      <c r="AR27" s="501"/>
      <c r="AS27" s="458" t="s">
        <v>138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47" t="s">
        <v>130</v>
      </c>
      <c r="BO27" s="548"/>
      <c r="BP27" s="548"/>
      <c r="BQ27" s="548"/>
      <c r="BR27" s="548"/>
      <c r="BS27" s="548"/>
      <c r="BT27" s="548"/>
      <c r="BU27" s="549"/>
      <c r="BV27" s="547" t="s">
        <v>130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184</v>
      </c>
      <c r="F28" s="431"/>
      <c r="G28" s="431"/>
      <c r="H28" s="431"/>
      <c r="I28" s="431"/>
      <c r="J28" s="431"/>
      <c r="K28" s="432"/>
      <c r="L28" s="458">
        <v>1</v>
      </c>
      <c r="M28" s="459"/>
      <c r="N28" s="459"/>
      <c r="O28" s="459"/>
      <c r="P28" s="501"/>
      <c r="Q28" s="458">
        <v>2540</v>
      </c>
      <c r="R28" s="459"/>
      <c r="S28" s="459"/>
      <c r="T28" s="459"/>
      <c r="U28" s="459"/>
      <c r="V28" s="501"/>
      <c r="W28" s="566"/>
      <c r="X28" s="554"/>
      <c r="Y28" s="555"/>
      <c r="Z28" s="457" t="s">
        <v>185</v>
      </c>
      <c r="AA28" s="431"/>
      <c r="AB28" s="431"/>
      <c r="AC28" s="431"/>
      <c r="AD28" s="431"/>
      <c r="AE28" s="431"/>
      <c r="AF28" s="431"/>
      <c r="AG28" s="432"/>
      <c r="AH28" s="458" t="s">
        <v>130</v>
      </c>
      <c r="AI28" s="459"/>
      <c r="AJ28" s="459"/>
      <c r="AK28" s="459"/>
      <c r="AL28" s="501"/>
      <c r="AM28" s="458" t="s">
        <v>130</v>
      </c>
      <c r="AN28" s="459"/>
      <c r="AO28" s="459"/>
      <c r="AP28" s="459"/>
      <c r="AQ28" s="459"/>
      <c r="AR28" s="501"/>
      <c r="AS28" s="458" t="s">
        <v>129</v>
      </c>
      <c r="AT28" s="459"/>
      <c r="AU28" s="459"/>
      <c r="AV28" s="459"/>
      <c r="AW28" s="459"/>
      <c r="AX28" s="460"/>
      <c r="AY28" s="580" t="s">
        <v>186</v>
      </c>
      <c r="AZ28" s="581"/>
      <c r="BA28" s="581"/>
      <c r="BB28" s="582"/>
      <c r="BC28" s="367" t="s">
        <v>50</v>
      </c>
      <c r="BD28" s="368"/>
      <c r="BE28" s="368"/>
      <c r="BF28" s="368"/>
      <c r="BG28" s="368"/>
      <c r="BH28" s="368"/>
      <c r="BI28" s="368"/>
      <c r="BJ28" s="368"/>
      <c r="BK28" s="368"/>
      <c r="BL28" s="368"/>
      <c r="BM28" s="369"/>
      <c r="BN28" s="370">
        <v>779712</v>
      </c>
      <c r="BO28" s="371"/>
      <c r="BP28" s="371"/>
      <c r="BQ28" s="371"/>
      <c r="BR28" s="371"/>
      <c r="BS28" s="371"/>
      <c r="BT28" s="371"/>
      <c r="BU28" s="372"/>
      <c r="BV28" s="370">
        <v>687695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187</v>
      </c>
      <c r="F29" s="431"/>
      <c r="G29" s="431"/>
      <c r="H29" s="431"/>
      <c r="I29" s="431"/>
      <c r="J29" s="431"/>
      <c r="K29" s="432"/>
      <c r="L29" s="458">
        <v>8</v>
      </c>
      <c r="M29" s="459"/>
      <c r="N29" s="459"/>
      <c r="O29" s="459"/>
      <c r="P29" s="501"/>
      <c r="Q29" s="458">
        <v>2340</v>
      </c>
      <c r="R29" s="459"/>
      <c r="S29" s="459"/>
      <c r="T29" s="459"/>
      <c r="U29" s="459"/>
      <c r="V29" s="501"/>
      <c r="W29" s="567"/>
      <c r="X29" s="568"/>
      <c r="Y29" s="569"/>
      <c r="Z29" s="457" t="s">
        <v>188</v>
      </c>
      <c r="AA29" s="431"/>
      <c r="AB29" s="431"/>
      <c r="AC29" s="431"/>
      <c r="AD29" s="431"/>
      <c r="AE29" s="431"/>
      <c r="AF29" s="431"/>
      <c r="AG29" s="432"/>
      <c r="AH29" s="458">
        <v>101</v>
      </c>
      <c r="AI29" s="459"/>
      <c r="AJ29" s="459"/>
      <c r="AK29" s="459"/>
      <c r="AL29" s="501"/>
      <c r="AM29" s="458">
        <v>296132</v>
      </c>
      <c r="AN29" s="459"/>
      <c r="AO29" s="459"/>
      <c r="AP29" s="459"/>
      <c r="AQ29" s="459"/>
      <c r="AR29" s="501"/>
      <c r="AS29" s="458">
        <v>2932</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v>196268</v>
      </c>
      <c r="BO29" s="439"/>
      <c r="BP29" s="439"/>
      <c r="BQ29" s="439"/>
      <c r="BR29" s="439"/>
      <c r="BS29" s="439"/>
      <c r="BT29" s="439"/>
      <c r="BU29" s="440"/>
      <c r="BV29" s="438">
        <v>196255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94.8</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552747</v>
      </c>
      <c r="BO30" s="548"/>
      <c r="BP30" s="548"/>
      <c r="BQ30" s="548"/>
      <c r="BR30" s="548"/>
      <c r="BS30" s="548"/>
      <c r="BT30" s="548"/>
      <c r="BU30" s="549"/>
      <c r="BV30" s="547">
        <v>563269</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199</v>
      </c>
      <c r="V33" s="425"/>
      <c r="W33" s="396" t="s">
        <v>200</v>
      </c>
      <c r="X33" s="396"/>
      <c r="Y33" s="396"/>
      <c r="Z33" s="396"/>
      <c r="AA33" s="396"/>
      <c r="AB33" s="396"/>
      <c r="AC33" s="396"/>
      <c r="AD33" s="396"/>
      <c r="AE33" s="396"/>
      <c r="AF33" s="396"/>
      <c r="AG33" s="396"/>
      <c r="AH33" s="396"/>
      <c r="AI33" s="396"/>
      <c r="AJ33" s="396"/>
      <c r="AK33" s="396"/>
      <c r="AL33" s="206"/>
      <c r="AM33" s="425" t="s">
        <v>201</v>
      </c>
      <c r="AN33" s="425"/>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199</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小国町国民健康保険特別会計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小国町水道事業会計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小国町農業集落排水事業特別会計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一般財団法人学びやの里</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小国町介護保険特別会計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小国町個別排水処理事業特別会計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小国郷公立病院組合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株式会社エフエム小国</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小国町後期高齢者医療特別会計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小国町小規模集合排水処理事業特別会計</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阿蘇広域行政事務組合（一般会計）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株式会社ゆうステーションカンパニー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9</v>
      </c>
      <c r="BF37" s="597"/>
      <c r="BG37" s="598" t="str">
        <f>IF('各会計、関係団体の財政状況及び健全化判断比率'!B35="","",'各会計、関係団体の財政状況及び健全化判断比率'!B35)</f>
        <v>小国町特定地域生活排水処理事業特別会計</v>
      </c>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阿蘇広域行政事務組合（湯の里荘特別会計）</v>
      </c>
      <c r="BZ37" s="598"/>
      <c r="CA37" s="598"/>
      <c r="CB37" s="598"/>
      <c r="CC37" s="598"/>
      <c r="CD37" s="598"/>
      <c r="CE37" s="598"/>
      <c r="CF37" s="598"/>
      <c r="CG37" s="598"/>
      <c r="CH37" s="598"/>
      <c r="CI37" s="598"/>
      <c r="CJ37" s="598"/>
      <c r="CK37" s="598"/>
      <c r="CL37" s="598"/>
      <c r="CM37" s="598"/>
      <c r="CN37" s="181"/>
      <c r="CO37" s="597">
        <f t="shared" si="3"/>
        <v>21</v>
      </c>
      <c r="CP37" s="597"/>
      <c r="CQ37" s="598" t="str">
        <f>IF('各会計、関係団体の財政状況及び健全化判断比率'!BS10="","",'各会計、関係団体の財政状況及び健全化判断比率'!BS10)</f>
        <v>ネイチャーエナジー小国株式会社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f t="shared" si="1"/>
        <v>10</v>
      </c>
      <c r="BF38" s="597"/>
      <c r="BG38" s="598" t="str">
        <f>IF('各会計、関係団体の財政状況及び健全化判断比率'!B36="","",'各会計、関係団体の財政状況及び健全化判断比率'!B36)</f>
        <v>小国町簡易水道特別会計</v>
      </c>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阿蘇広域行政事務組合（阿蘇みやま荘特別会計）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熊本県後期高齢者医療広域連合（一般会計）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熊本県後期高齢者医療広域連合（後期高齢者医療特別会計）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1SXNZjs1IymAokl2h3+twhrUVs2TZfnwnhvN46efksV9eDH36b/oSqlmyRbvGw3q6nJ8GYoB8eWwLh1H7N3MpQ==" saltValue="ImI72fgRtWZYnLloOwYNI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50" t="s">
        <v>556</v>
      </c>
      <c r="D34" s="1150"/>
      <c r="E34" s="1151"/>
      <c r="F34" s="32">
        <v>7.39</v>
      </c>
      <c r="G34" s="33">
        <v>13.41</v>
      </c>
      <c r="H34" s="33">
        <v>9.92</v>
      </c>
      <c r="I34" s="33">
        <v>8.91</v>
      </c>
      <c r="J34" s="34">
        <v>21.77</v>
      </c>
      <c r="K34" s="22"/>
      <c r="L34" s="22"/>
      <c r="M34" s="22"/>
      <c r="N34" s="22"/>
      <c r="O34" s="22"/>
      <c r="P34" s="22"/>
    </row>
    <row r="35" spans="1:16" ht="39" customHeight="1">
      <c r="A35" s="22"/>
      <c r="B35" s="35"/>
      <c r="C35" s="1144" t="s">
        <v>557</v>
      </c>
      <c r="D35" s="1145"/>
      <c r="E35" s="1146"/>
      <c r="F35" s="36">
        <v>17.71</v>
      </c>
      <c r="G35" s="37">
        <v>18.38</v>
      </c>
      <c r="H35" s="37">
        <v>16.53</v>
      </c>
      <c r="I35" s="37">
        <v>14.1</v>
      </c>
      <c r="J35" s="38">
        <v>13.48</v>
      </c>
      <c r="K35" s="22"/>
      <c r="L35" s="22"/>
      <c r="M35" s="22"/>
      <c r="N35" s="22"/>
      <c r="O35" s="22"/>
      <c r="P35" s="22"/>
    </row>
    <row r="36" spans="1:16" ht="39" customHeight="1">
      <c r="A36" s="22"/>
      <c r="B36" s="35"/>
      <c r="C36" s="1144" t="s">
        <v>558</v>
      </c>
      <c r="D36" s="1145"/>
      <c r="E36" s="1146"/>
      <c r="F36" s="36">
        <v>1.28</v>
      </c>
      <c r="G36" s="37">
        <v>2.94</v>
      </c>
      <c r="H36" s="37">
        <v>2.2999999999999998</v>
      </c>
      <c r="I36" s="37">
        <v>2.46</v>
      </c>
      <c r="J36" s="38">
        <v>4.01</v>
      </c>
      <c r="K36" s="22"/>
      <c r="L36" s="22"/>
      <c r="M36" s="22"/>
      <c r="N36" s="22"/>
      <c r="O36" s="22"/>
      <c r="P36" s="22"/>
    </row>
    <row r="37" spans="1:16" ht="39" customHeight="1">
      <c r="A37" s="22"/>
      <c r="B37" s="35"/>
      <c r="C37" s="1144" t="s">
        <v>559</v>
      </c>
      <c r="D37" s="1145"/>
      <c r="E37" s="1146"/>
      <c r="F37" s="36">
        <v>0.41</v>
      </c>
      <c r="G37" s="37">
        <v>0.65</v>
      </c>
      <c r="H37" s="37">
        <v>0.27</v>
      </c>
      <c r="I37" s="37">
        <v>1.05</v>
      </c>
      <c r="J37" s="38">
        <v>0.57999999999999996</v>
      </c>
      <c r="K37" s="22"/>
      <c r="L37" s="22"/>
      <c r="M37" s="22"/>
      <c r="N37" s="22"/>
      <c r="O37" s="22"/>
      <c r="P37" s="22"/>
    </row>
    <row r="38" spans="1:16" ht="39" customHeight="1">
      <c r="A38" s="22"/>
      <c r="B38" s="35"/>
      <c r="C38" s="1144" t="s">
        <v>560</v>
      </c>
      <c r="D38" s="1145"/>
      <c r="E38" s="1146"/>
      <c r="F38" s="36">
        <v>0.26</v>
      </c>
      <c r="G38" s="37">
        <v>0.11</v>
      </c>
      <c r="H38" s="37">
        <v>0.06</v>
      </c>
      <c r="I38" s="37">
        <v>0.11</v>
      </c>
      <c r="J38" s="38">
        <v>0.28999999999999998</v>
      </c>
      <c r="K38" s="22"/>
      <c r="L38" s="22"/>
      <c r="M38" s="22"/>
      <c r="N38" s="22"/>
      <c r="O38" s="22"/>
      <c r="P38" s="22"/>
    </row>
    <row r="39" spans="1:16" ht="39" customHeight="1">
      <c r="A39" s="22"/>
      <c r="B39" s="35"/>
      <c r="C39" s="1144" t="s">
        <v>561</v>
      </c>
      <c r="D39" s="1145"/>
      <c r="E39" s="1146"/>
      <c r="F39" s="36">
        <v>0.05</v>
      </c>
      <c r="G39" s="37">
        <v>0.04</v>
      </c>
      <c r="H39" s="37">
        <v>0.03</v>
      </c>
      <c r="I39" s="37">
        <v>0.02</v>
      </c>
      <c r="J39" s="38">
        <v>0.01</v>
      </c>
      <c r="K39" s="22"/>
      <c r="L39" s="22"/>
      <c r="M39" s="22"/>
      <c r="N39" s="22"/>
      <c r="O39" s="22"/>
      <c r="P39" s="22"/>
    </row>
    <row r="40" spans="1:16" ht="39" customHeight="1">
      <c r="A40" s="22"/>
      <c r="B40" s="35"/>
      <c r="C40" s="1144" t="s">
        <v>562</v>
      </c>
      <c r="D40" s="1145"/>
      <c r="E40" s="1146"/>
      <c r="F40" s="36">
        <v>0</v>
      </c>
      <c r="G40" s="37">
        <v>0</v>
      </c>
      <c r="H40" s="37">
        <v>0</v>
      </c>
      <c r="I40" s="37">
        <v>0.01</v>
      </c>
      <c r="J40" s="38">
        <v>0</v>
      </c>
      <c r="K40" s="22"/>
      <c r="L40" s="22"/>
      <c r="M40" s="22"/>
      <c r="N40" s="22"/>
      <c r="O40" s="22"/>
      <c r="P40" s="22"/>
    </row>
    <row r="41" spans="1:16" ht="39" customHeight="1">
      <c r="A41" s="22"/>
      <c r="B41" s="35"/>
      <c r="C41" s="1144" t="s">
        <v>563</v>
      </c>
      <c r="D41" s="1145"/>
      <c r="E41" s="1146"/>
      <c r="F41" s="36">
        <v>0</v>
      </c>
      <c r="G41" s="37">
        <v>0</v>
      </c>
      <c r="H41" s="37">
        <v>0</v>
      </c>
      <c r="I41" s="37">
        <v>0</v>
      </c>
      <c r="J41" s="38">
        <v>0</v>
      </c>
      <c r="K41" s="22"/>
      <c r="L41" s="22"/>
      <c r="M41" s="22"/>
      <c r="N41" s="22"/>
      <c r="O41" s="22"/>
      <c r="P41" s="22"/>
    </row>
    <row r="42" spans="1:16" ht="39" customHeight="1">
      <c r="A42" s="22"/>
      <c r="B42" s="39"/>
      <c r="C42" s="1144" t="s">
        <v>564</v>
      </c>
      <c r="D42" s="1145"/>
      <c r="E42" s="1146"/>
      <c r="F42" s="36" t="s">
        <v>508</v>
      </c>
      <c r="G42" s="37" t="s">
        <v>508</v>
      </c>
      <c r="H42" s="37" t="s">
        <v>508</v>
      </c>
      <c r="I42" s="37" t="s">
        <v>508</v>
      </c>
      <c r="J42" s="38" t="s">
        <v>508</v>
      </c>
      <c r="K42" s="22"/>
      <c r="L42" s="22"/>
      <c r="M42" s="22"/>
      <c r="N42" s="22"/>
      <c r="O42" s="22"/>
      <c r="P42" s="22"/>
    </row>
    <row r="43" spans="1:16" ht="39" customHeight="1" thickBot="1">
      <c r="A43" s="22"/>
      <c r="B43" s="40"/>
      <c r="C43" s="1147" t="s">
        <v>565</v>
      </c>
      <c r="D43" s="1148"/>
      <c r="E43" s="11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gbvgcdi2iLNMtM7geqZmVSwtfm3mO8ZRmSctzoW2lrUAkPcfYh/IXpfjsp57X1khmNhlh0g5GVN0oK6i61d//w==" saltValue="Qw1vSww1tZMbfF/qrHqo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7"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52" t="s">
        <v>11</v>
      </c>
      <c r="C45" s="1153"/>
      <c r="D45" s="58"/>
      <c r="E45" s="1158" t="s">
        <v>12</v>
      </c>
      <c r="F45" s="1158"/>
      <c r="G45" s="1158"/>
      <c r="H45" s="1158"/>
      <c r="I45" s="1158"/>
      <c r="J45" s="1159"/>
      <c r="K45" s="59">
        <v>473</v>
      </c>
      <c r="L45" s="60">
        <v>527</v>
      </c>
      <c r="M45" s="60">
        <v>533</v>
      </c>
      <c r="N45" s="60">
        <v>551</v>
      </c>
      <c r="O45" s="61">
        <v>576</v>
      </c>
      <c r="P45" s="48"/>
      <c r="Q45" s="48"/>
      <c r="R45" s="48"/>
      <c r="S45" s="48"/>
      <c r="T45" s="48"/>
      <c r="U45" s="48"/>
    </row>
    <row r="46" spans="1:21" ht="30.75" customHeight="1">
      <c r="A46" s="48"/>
      <c r="B46" s="1154"/>
      <c r="C46" s="1155"/>
      <c r="D46" s="62"/>
      <c r="E46" s="1160" t="s">
        <v>13</v>
      </c>
      <c r="F46" s="1160"/>
      <c r="G46" s="1160"/>
      <c r="H46" s="1160"/>
      <c r="I46" s="1160"/>
      <c r="J46" s="1161"/>
      <c r="K46" s="63" t="s">
        <v>508</v>
      </c>
      <c r="L46" s="64" t="s">
        <v>508</v>
      </c>
      <c r="M46" s="64" t="s">
        <v>508</v>
      </c>
      <c r="N46" s="64" t="s">
        <v>508</v>
      </c>
      <c r="O46" s="65" t="s">
        <v>508</v>
      </c>
      <c r="P46" s="48"/>
      <c r="Q46" s="48"/>
      <c r="R46" s="48"/>
      <c r="S46" s="48"/>
      <c r="T46" s="48"/>
      <c r="U46" s="48"/>
    </row>
    <row r="47" spans="1:21" ht="30.75" customHeight="1">
      <c r="A47" s="48"/>
      <c r="B47" s="1154"/>
      <c r="C47" s="1155"/>
      <c r="D47" s="62"/>
      <c r="E47" s="1160" t="s">
        <v>14</v>
      </c>
      <c r="F47" s="1160"/>
      <c r="G47" s="1160"/>
      <c r="H47" s="1160"/>
      <c r="I47" s="1160"/>
      <c r="J47" s="1161"/>
      <c r="K47" s="63" t="s">
        <v>508</v>
      </c>
      <c r="L47" s="64" t="s">
        <v>508</v>
      </c>
      <c r="M47" s="64" t="s">
        <v>508</v>
      </c>
      <c r="N47" s="64" t="s">
        <v>508</v>
      </c>
      <c r="O47" s="65" t="s">
        <v>508</v>
      </c>
      <c r="P47" s="48"/>
      <c r="Q47" s="48"/>
      <c r="R47" s="48"/>
      <c r="S47" s="48"/>
      <c r="T47" s="48"/>
      <c r="U47" s="48"/>
    </row>
    <row r="48" spans="1:21" ht="30.75" customHeight="1">
      <c r="A48" s="48"/>
      <c r="B48" s="1154"/>
      <c r="C48" s="1155"/>
      <c r="D48" s="62"/>
      <c r="E48" s="1160" t="s">
        <v>15</v>
      </c>
      <c r="F48" s="1160"/>
      <c r="G48" s="1160"/>
      <c r="H48" s="1160"/>
      <c r="I48" s="1160"/>
      <c r="J48" s="1161"/>
      <c r="K48" s="63">
        <v>81</v>
      </c>
      <c r="L48" s="64">
        <v>88</v>
      </c>
      <c r="M48" s="64">
        <v>82</v>
      </c>
      <c r="N48" s="64">
        <v>85</v>
      </c>
      <c r="O48" s="65">
        <v>83</v>
      </c>
      <c r="P48" s="48"/>
      <c r="Q48" s="48"/>
      <c r="R48" s="48"/>
      <c r="S48" s="48"/>
      <c r="T48" s="48"/>
      <c r="U48" s="48"/>
    </row>
    <row r="49" spans="1:21" ht="30.75" customHeight="1">
      <c r="A49" s="48"/>
      <c r="B49" s="1154"/>
      <c r="C49" s="1155"/>
      <c r="D49" s="62"/>
      <c r="E49" s="1160" t="s">
        <v>16</v>
      </c>
      <c r="F49" s="1160"/>
      <c r="G49" s="1160"/>
      <c r="H49" s="1160"/>
      <c r="I49" s="1160"/>
      <c r="J49" s="1161"/>
      <c r="K49" s="63">
        <v>60</v>
      </c>
      <c r="L49" s="64">
        <v>48</v>
      </c>
      <c r="M49" s="64">
        <v>42</v>
      </c>
      <c r="N49" s="64">
        <v>44</v>
      </c>
      <c r="O49" s="65">
        <v>60</v>
      </c>
      <c r="P49" s="48"/>
      <c r="Q49" s="48"/>
      <c r="R49" s="48"/>
      <c r="S49" s="48"/>
      <c r="T49" s="48"/>
      <c r="U49" s="48"/>
    </row>
    <row r="50" spans="1:21" ht="30.75" customHeight="1">
      <c r="A50" s="48"/>
      <c r="B50" s="1154"/>
      <c r="C50" s="1155"/>
      <c r="D50" s="62"/>
      <c r="E50" s="1160" t="s">
        <v>17</v>
      </c>
      <c r="F50" s="1160"/>
      <c r="G50" s="1160"/>
      <c r="H50" s="1160"/>
      <c r="I50" s="1160"/>
      <c r="J50" s="1161"/>
      <c r="K50" s="63">
        <v>155</v>
      </c>
      <c r="L50" s="64">
        <v>20</v>
      </c>
      <c r="M50" s="64">
        <v>20</v>
      </c>
      <c r="N50" s="64">
        <v>20</v>
      </c>
      <c r="O50" s="65">
        <v>20</v>
      </c>
      <c r="P50" s="48"/>
      <c r="Q50" s="48"/>
      <c r="R50" s="48"/>
      <c r="S50" s="48"/>
      <c r="T50" s="48"/>
      <c r="U50" s="48"/>
    </row>
    <row r="51" spans="1:21" ht="30.75" customHeight="1">
      <c r="A51" s="48"/>
      <c r="B51" s="1156"/>
      <c r="C51" s="1157"/>
      <c r="D51" s="66"/>
      <c r="E51" s="1160" t="s">
        <v>18</v>
      </c>
      <c r="F51" s="1160"/>
      <c r="G51" s="1160"/>
      <c r="H51" s="1160"/>
      <c r="I51" s="1160"/>
      <c r="J51" s="1161"/>
      <c r="K51" s="63">
        <v>0</v>
      </c>
      <c r="L51" s="64">
        <v>0</v>
      </c>
      <c r="M51" s="64">
        <v>0</v>
      </c>
      <c r="N51" s="64">
        <v>0</v>
      </c>
      <c r="O51" s="65">
        <v>0</v>
      </c>
      <c r="P51" s="48"/>
      <c r="Q51" s="48"/>
      <c r="R51" s="48"/>
      <c r="S51" s="48"/>
      <c r="T51" s="48"/>
      <c r="U51" s="48"/>
    </row>
    <row r="52" spans="1:21" ht="30.75" customHeight="1">
      <c r="A52" s="48"/>
      <c r="B52" s="1162" t="s">
        <v>19</v>
      </c>
      <c r="C52" s="1163"/>
      <c r="D52" s="66"/>
      <c r="E52" s="1160" t="s">
        <v>20</v>
      </c>
      <c r="F52" s="1160"/>
      <c r="G52" s="1160"/>
      <c r="H52" s="1160"/>
      <c r="I52" s="1160"/>
      <c r="J52" s="1161"/>
      <c r="K52" s="63">
        <v>482</v>
      </c>
      <c r="L52" s="64">
        <v>460</v>
      </c>
      <c r="M52" s="64">
        <v>455</v>
      </c>
      <c r="N52" s="64">
        <v>456</v>
      </c>
      <c r="O52" s="65">
        <v>468</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287</v>
      </c>
      <c r="L53" s="69">
        <v>223</v>
      </c>
      <c r="M53" s="69">
        <v>222</v>
      </c>
      <c r="N53" s="69">
        <v>244</v>
      </c>
      <c r="O53" s="70">
        <v>271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c r="B58" s="1168" t="s">
        <v>26</v>
      </c>
      <c r="C58" s="1169"/>
      <c r="D58" s="1174" t="s">
        <v>27</v>
      </c>
      <c r="E58" s="1175"/>
      <c r="F58" s="1175"/>
      <c r="G58" s="1175"/>
      <c r="H58" s="1175"/>
      <c r="I58" s="1175"/>
      <c r="J58" s="1176"/>
      <c r="K58" s="83"/>
      <c r="L58" s="84"/>
      <c r="M58" s="84"/>
      <c r="N58" s="84"/>
      <c r="O58" s="85"/>
    </row>
    <row r="59" spans="1:21" ht="31.5" customHeight="1">
      <c r="B59" s="1170"/>
      <c r="C59" s="1171"/>
      <c r="D59" s="1177" t="s">
        <v>28</v>
      </c>
      <c r="E59" s="1178"/>
      <c r="F59" s="1178"/>
      <c r="G59" s="1178"/>
      <c r="H59" s="1178"/>
      <c r="I59" s="1178"/>
      <c r="J59" s="1179"/>
      <c r="K59" s="86"/>
      <c r="L59" s="87"/>
      <c r="M59" s="87"/>
      <c r="N59" s="87"/>
      <c r="O59" s="88"/>
    </row>
    <row r="60" spans="1:21" ht="31.5" customHeight="1" thickBot="1">
      <c r="B60" s="1172"/>
      <c r="C60" s="1173"/>
      <c r="D60" s="1180" t="s">
        <v>29</v>
      </c>
      <c r="E60" s="1181"/>
      <c r="F60" s="1181"/>
      <c r="G60" s="1181"/>
      <c r="H60" s="1181"/>
      <c r="I60" s="1181"/>
      <c r="J60" s="1182"/>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NHyBjRnVz8kxOwmzUZGde6XoROrbs+YgeaTrXeImUfwgTfH9UQly9LYrytx5SqYh7UMhK8aJsy4YjRcTcG6YA==" saltValue="2EZk8dAIHmk3KG1lumxvK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550</v>
      </c>
      <c r="J40" s="103" t="s">
        <v>551</v>
      </c>
      <c r="K40" s="103" t="s">
        <v>552</v>
      </c>
      <c r="L40" s="103" t="s">
        <v>553</v>
      </c>
      <c r="M40" s="104" t="s">
        <v>554</v>
      </c>
    </row>
    <row r="41" spans="2:13" ht="27.75" customHeight="1">
      <c r="B41" s="1183" t="s">
        <v>32</v>
      </c>
      <c r="C41" s="1184"/>
      <c r="D41" s="105"/>
      <c r="E41" s="1189" t="s">
        <v>33</v>
      </c>
      <c r="F41" s="1189"/>
      <c r="G41" s="1189"/>
      <c r="H41" s="1190"/>
      <c r="I41" s="355">
        <v>5898</v>
      </c>
      <c r="J41" s="356">
        <v>6233</v>
      </c>
      <c r="K41" s="356">
        <v>6199</v>
      </c>
      <c r="L41" s="356">
        <v>6198</v>
      </c>
      <c r="M41" s="357">
        <v>6162</v>
      </c>
    </row>
    <row r="42" spans="2:13" ht="27.75" customHeight="1">
      <c r="B42" s="1185"/>
      <c r="C42" s="1186"/>
      <c r="D42" s="106"/>
      <c r="E42" s="1191" t="s">
        <v>34</v>
      </c>
      <c r="F42" s="1191"/>
      <c r="G42" s="1191"/>
      <c r="H42" s="1192"/>
      <c r="I42" s="358">
        <v>102</v>
      </c>
      <c r="J42" s="359">
        <v>84</v>
      </c>
      <c r="K42" s="359">
        <v>66</v>
      </c>
      <c r="L42" s="359">
        <v>48</v>
      </c>
      <c r="M42" s="360">
        <v>29</v>
      </c>
    </row>
    <row r="43" spans="2:13" ht="27.75" customHeight="1">
      <c r="B43" s="1185"/>
      <c r="C43" s="1186"/>
      <c r="D43" s="106"/>
      <c r="E43" s="1191" t="s">
        <v>35</v>
      </c>
      <c r="F43" s="1191"/>
      <c r="G43" s="1191"/>
      <c r="H43" s="1192"/>
      <c r="I43" s="358">
        <v>1023</v>
      </c>
      <c r="J43" s="359">
        <v>978</v>
      </c>
      <c r="K43" s="359">
        <v>939</v>
      </c>
      <c r="L43" s="359">
        <v>920</v>
      </c>
      <c r="M43" s="360">
        <v>886</v>
      </c>
    </row>
    <row r="44" spans="2:13" ht="27.75" customHeight="1">
      <c r="B44" s="1185"/>
      <c r="C44" s="1186"/>
      <c r="D44" s="106"/>
      <c r="E44" s="1191" t="s">
        <v>36</v>
      </c>
      <c r="F44" s="1191"/>
      <c r="G44" s="1191"/>
      <c r="H44" s="1192"/>
      <c r="I44" s="358">
        <v>265</v>
      </c>
      <c r="J44" s="359">
        <v>174</v>
      </c>
      <c r="K44" s="359">
        <v>193</v>
      </c>
      <c r="L44" s="359">
        <v>198</v>
      </c>
      <c r="M44" s="360">
        <v>235</v>
      </c>
    </row>
    <row r="45" spans="2:13" ht="27.75" customHeight="1">
      <c r="B45" s="1185"/>
      <c r="C45" s="1186"/>
      <c r="D45" s="106"/>
      <c r="E45" s="1191" t="s">
        <v>37</v>
      </c>
      <c r="F45" s="1191"/>
      <c r="G45" s="1191"/>
      <c r="H45" s="1192"/>
      <c r="I45" s="358">
        <v>38</v>
      </c>
      <c r="J45" s="359">
        <v>7</v>
      </c>
      <c r="K45" s="359">
        <v>1</v>
      </c>
      <c r="L45" s="359" t="s">
        <v>508</v>
      </c>
      <c r="M45" s="360" t="s">
        <v>508</v>
      </c>
    </row>
    <row r="46" spans="2:13" ht="27.75" customHeight="1">
      <c r="B46" s="1185"/>
      <c r="C46" s="1186"/>
      <c r="D46" s="107"/>
      <c r="E46" s="1191" t="s">
        <v>38</v>
      </c>
      <c r="F46" s="1191"/>
      <c r="G46" s="1191"/>
      <c r="H46" s="1192"/>
      <c r="I46" s="358" t="s">
        <v>508</v>
      </c>
      <c r="J46" s="359" t="s">
        <v>508</v>
      </c>
      <c r="K46" s="359" t="s">
        <v>508</v>
      </c>
      <c r="L46" s="359" t="s">
        <v>508</v>
      </c>
      <c r="M46" s="360" t="s">
        <v>508</v>
      </c>
    </row>
    <row r="47" spans="2:13" ht="27.75" customHeight="1">
      <c r="B47" s="1185"/>
      <c r="C47" s="1186"/>
      <c r="D47" s="108"/>
      <c r="E47" s="1193" t="s">
        <v>39</v>
      </c>
      <c r="F47" s="1194"/>
      <c r="G47" s="1194"/>
      <c r="H47" s="1195"/>
      <c r="I47" s="358" t="s">
        <v>508</v>
      </c>
      <c r="J47" s="359" t="s">
        <v>508</v>
      </c>
      <c r="K47" s="359" t="s">
        <v>508</v>
      </c>
      <c r="L47" s="359" t="s">
        <v>508</v>
      </c>
      <c r="M47" s="360" t="s">
        <v>508</v>
      </c>
    </row>
    <row r="48" spans="2:13" ht="27.75" customHeight="1">
      <c r="B48" s="1185"/>
      <c r="C48" s="1186"/>
      <c r="D48" s="106"/>
      <c r="E48" s="1191" t="s">
        <v>40</v>
      </c>
      <c r="F48" s="1191"/>
      <c r="G48" s="1191"/>
      <c r="H48" s="1192"/>
      <c r="I48" s="358" t="s">
        <v>508</v>
      </c>
      <c r="J48" s="359" t="s">
        <v>508</v>
      </c>
      <c r="K48" s="359" t="s">
        <v>508</v>
      </c>
      <c r="L48" s="359" t="s">
        <v>508</v>
      </c>
      <c r="M48" s="360" t="s">
        <v>508</v>
      </c>
    </row>
    <row r="49" spans="2:13" ht="27.75" customHeight="1">
      <c r="B49" s="1187"/>
      <c r="C49" s="1188"/>
      <c r="D49" s="106"/>
      <c r="E49" s="1191" t="s">
        <v>41</v>
      </c>
      <c r="F49" s="1191"/>
      <c r="G49" s="1191"/>
      <c r="H49" s="1192"/>
      <c r="I49" s="358" t="s">
        <v>508</v>
      </c>
      <c r="J49" s="359" t="s">
        <v>508</v>
      </c>
      <c r="K49" s="359" t="s">
        <v>508</v>
      </c>
      <c r="L49" s="359" t="s">
        <v>508</v>
      </c>
      <c r="M49" s="360" t="s">
        <v>508</v>
      </c>
    </row>
    <row r="50" spans="2:13" ht="27.75" customHeight="1">
      <c r="B50" s="1196" t="s">
        <v>42</v>
      </c>
      <c r="C50" s="1197"/>
      <c r="D50" s="109"/>
      <c r="E50" s="1191" t="s">
        <v>43</v>
      </c>
      <c r="F50" s="1191"/>
      <c r="G50" s="1191"/>
      <c r="H50" s="1192"/>
      <c r="I50" s="358">
        <v>959</v>
      </c>
      <c r="J50" s="359">
        <v>1028</v>
      </c>
      <c r="K50" s="359">
        <v>1209</v>
      </c>
      <c r="L50" s="359">
        <v>1500</v>
      </c>
      <c r="M50" s="360">
        <v>1585</v>
      </c>
    </row>
    <row r="51" spans="2:13" ht="27.75" customHeight="1">
      <c r="B51" s="1185"/>
      <c r="C51" s="1186"/>
      <c r="D51" s="106"/>
      <c r="E51" s="1191" t="s">
        <v>44</v>
      </c>
      <c r="F51" s="1191"/>
      <c r="G51" s="1191"/>
      <c r="H51" s="1192"/>
      <c r="I51" s="358">
        <v>263</v>
      </c>
      <c r="J51" s="359">
        <v>354</v>
      </c>
      <c r="K51" s="359">
        <v>337</v>
      </c>
      <c r="L51" s="359">
        <v>392</v>
      </c>
      <c r="M51" s="360">
        <v>412</v>
      </c>
    </row>
    <row r="52" spans="2:13" ht="27.75" customHeight="1">
      <c r="B52" s="1187"/>
      <c r="C52" s="1188"/>
      <c r="D52" s="106"/>
      <c r="E52" s="1191" t="s">
        <v>45</v>
      </c>
      <c r="F52" s="1191"/>
      <c r="G52" s="1191"/>
      <c r="H52" s="1192"/>
      <c r="I52" s="358">
        <v>5136</v>
      </c>
      <c r="J52" s="359">
        <v>5138</v>
      </c>
      <c r="K52" s="359">
        <v>5141</v>
      </c>
      <c r="L52" s="359">
        <v>5320</v>
      </c>
      <c r="M52" s="360">
        <v>5273</v>
      </c>
    </row>
    <row r="53" spans="2:13" ht="27.75" customHeight="1" thickBot="1">
      <c r="B53" s="1198" t="s">
        <v>46</v>
      </c>
      <c r="C53" s="1199"/>
      <c r="D53" s="110"/>
      <c r="E53" s="1200" t="s">
        <v>47</v>
      </c>
      <c r="F53" s="1200"/>
      <c r="G53" s="1200"/>
      <c r="H53" s="1201"/>
      <c r="I53" s="361">
        <v>967</v>
      </c>
      <c r="J53" s="362">
        <v>958</v>
      </c>
      <c r="K53" s="362">
        <v>710</v>
      </c>
      <c r="L53" s="362">
        <v>151</v>
      </c>
      <c r="M53" s="363">
        <v>42</v>
      </c>
    </row>
    <row r="54" spans="2:13" ht="27.75" customHeight="1">
      <c r="B54" s="111" t="s">
        <v>48</v>
      </c>
      <c r="C54" s="112"/>
      <c r="D54" s="112"/>
      <c r="E54" s="113"/>
      <c r="F54" s="113"/>
      <c r="G54" s="113"/>
      <c r="H54" s="113"/>
      <c r="I54" s="114"/>
      <c r="J54" s="114"/>
      <c r="K54" s="114"/>
      <c r="L54" s="114"/>
      <c r="M54" s="114"/>
    </row>
    <row r="55" spans="2:13" ht="13"/>
  </sheetData>
  <sheetProtection algorithmName="SHA-512" hashValue="iXWxaFSNh7HaRNxd7gaKjw/6+yNz8YX8awpf90/wGa87sIew7w4LPQ1eSAxt0SqnC5rfMKvZGkyfuaR5h/fhcg==" saltValue="mp4wAa7VYlnjaFDm8soI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37" zoomScale="70" zoomScaleNormal="70" zoomScaleSheetLayoutView="100" workbookViewId="0">
      <selection activeCell="H58" sqref="H58"/>
    </sheetView>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552</v>
      </c>
      <c r="G54" s="119" t="s">
        <v>553</v>
      </c>
      <c r="H54" s="120" t="s">
        <v>554</v>
      </c>
    </row>
    <row r="55" spans="2:8" ht="52.5" customHeight="1">
      <c r="B55" s="121"/>
      <c r="C55" s="1210" t="s">
        <v>50</v>
      </c>
      <c r="D55" s="1210"/>
      <c r="E55" s="1211"/>
      <c r="F55" s="122">
        <v>606</v>
      </c>
      <c r="G55" s="122">
        <v>688</v>
      </c>
      <c r="H55" s="123">
        <v>780</v>
      </c>
    </row>
    <row r="56" spans="2:8" ht="52.5" customHeight="1">
      <c r="B56" s="124"/>
      <c r="C56" s="1212" t="s">
        <v>51</v>
      </c>
      <c r="D56" s="1212"/>
      <c r="E56" s="1213"/>
      <c r="F56" s="125">
        <v>84</v>
      </c>
      <c r="G56" s="125">
        <v>196</v>
      </c>
      <c r="H56" s="126">
        <v>196</v>
      </c>
    </row>
    <row r="57" spans="2:8" ht="53.25" customHeight="1">
      <c r="B57" s="124"/>
      <c r="C57" s="1214" t="s">
        <v>52</v>
      </c>
      <c r="D57" s="1214"/>
      <c r="E57" s="1215"/>
      <c r="F57" s="127">
        <v>492</v>
      </c>
      <c r="G57" s="127">
        <v>563</v>
      </c>
      <c r="H57" s="128">
        <v>553</v>
      </c>
    </row>
    <row r="58" spans="2:8" ht="45.75" customHeight="1">
      <c r="B58" s="129"/>
      <c r="C58" s="1202" t="s">
        <v>587</v>
      </c>
      <c r="D58" s="1203"/>
      <c r="E58" s="1204"/>
      <c r="F58" s="130">
        <v>198</v>
      </c>
      <c r="G58" s="130">
        <v>248</v>
      </c>
      <c r="H58" s="131">
        <v>234</v>
      </c>
    </row>
    <row r="59" spans="2:8" ht="45.75" customHeight="1">
      <c r="B59" s="129"/>
      <c r="C59" s="1202" t="s">
        <v>588</v>
      </c>
      <c r="D59" s="1203"/>
      <c r="E59" s="1204"/>
      <c r="F59" s="130">
        <v>77</v>
      </c>
      <c r="G59" s="130">
        <v>57</v>
      </c>
      <c r="H59" s="131">
        <v>57</v>
      </c>
    </row>
    <row r="60" spans="2:8" ht="45.75" customHeight="1">
      <c r="B60" s="129"/>
      <c r="C60" s="1202" t="s">
        <v>589</v>
      </c>
      <c r="D60" s="1203"/>
      <c r="E60" s="1204"/>
      <c r="F60" s="130">
        <v>33</v>
      </c>
      <c r="G60" s="130">
        <v>54</v>
      </c>
      <c r="H60" s="131">
        <v>54</v>
      </c>
    </row>
    <row r="61" spans="2:8" ht="45.75" customHeight="1">
      <c r="B61" s="129"/>
      <c r="C61" s="1202" t="s">
        <v>590</v>
      </c>
      <c r="D61" s="1203"/>
      <c r="E61" s="1204"/>
      <c r="F61" s="130">
        <v>53</v>
      </c>
      <c r="G61" s="130">
        <v>53</v>
      </c>
      <c r="H61" s="131">
        <v>53</v>
      </c>
    </row>
    <row r="62" spans="2:8" ht="45.75" customHeight="1" thickBot="1">
      <c r="B62" s="132"/>
      <c r="C62" s="1205" t="s">
        <v>591</v>
      </c>
      <c r="D62" s="1206"/>
      <c r="E62" s="1207"/>
      <c r="F62" s="133">
        <v>32</v>
      </c>
      <c r="G62" s="133">
        <v>32</v>
      </c>
      <c r="H62" s="134">
        <v>32</v>
      </c>
    </row>
    <row r="63" spans="2:8" ht="52.5" customHeight="1" thickBot="1">
      <c r="B63" s="135"/>
      <c r="C63" s="1208" t="s">
        <v>53</v>
      </c>
      <c r="D63" s="1208"/>
      <c r="E63" s="1209"/>
      <c r="F63" s="136">
        <v>1182</v>
      </c>
      <c r="G63" s="136">
        <v>1447</v>
      </c>
      <c r="H63" s="137">
        <v>1529</v>
      </c>
    </row>
    <row r="64" spans="2:8" ht="13"/>
  </sheetData>
  <sheetProtection algorithmName="SHA-512" hashValue="k65IZHmjy2rbuECdWXP2H/SPL8SimjfrxStTcjUZ7lZaaUOqOouPlrObqj6Y2w5jKBXMtsUSNj+Tuphd1XLYyA==" saltValue="uRrJbINhkuzJDcUpuDSp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4" customWidth="1"/>
    <col min="2" max="8" width="13.36328125" style="144" customWidth="1"/>
    <col min="9" max="16384" width="11.08984375" style="144"/>
  </cols>
  <sheetData>
    <row r="1" spans="1:8">
      <c r="A1" s="138"/>
      <c r="B1" s="139"/>
      <c r="C1" s="140"/>
      <c r="D1" s="141"/>
      <c r="E1" s="142"/>
      <c r="F1" s="142"/>
      <c r="G1" s="142"/>
      <c r="H1" s="143"/>
    </row>
    <row r="2" spans="1:8">
      <c r="A2" s="145"/>
      <c r="B2" s="146"/>
      <c r="C2" s="147"/>
      <c r="D2" s="148" t="s">
        <v>54</v>
      </c>
      <c r="E2" s="149"/>
      <c r="F2" s="150" t="s">
        <v>547</v>
      </c>
      <c r="G2" s="151"/>
      <c r="H2" s="152"/>
    </row>
    <row r="3" spans="1:8">
      <c r="A3" s="148" t="s">
        <v>540</v>
      </c>
      <c r="B3" s="153"/>
      <c r="C3" s="154"/>
      <c r="D3" s="155">
        <v>90621</v>
      </c>
      <c r="E3" s="156"/>
      <c r="F3" s="157">
        <v>121449</v>
      </c>
      <c r="G3" s="158"/>
      <c r="H3" s="159"/>
    </row>
    <row r="4" spans="1:8">
      <c r="A4" s="160"/>
      <c r="B4" s="161"/>
      <c r="C4" s="162"/>
      <c r="D4" s="163">
        <v>60179</v>
      </c>
      <c r="E4" s="164"/>
      <c r="F4" s="165">
        <v>62922</v>
      </c>
      <c r="G4" s="166"/>
      <c r="H4" s="167"/>
    </row>
    <row r="5" spans="1:8">
      <c r="A5" s="148" t="s">
        <v>542</v>
      </c>
      <c r="B5" s="153"/>
      <c r="C5" s="154"/>
      <c r="D5" s="155">
        <v>184509</v>
      </c>
      <c r="E5" s="156"/>
      <c r="F5" s="157">
        <v>145139</v>
      </c>
      <c r="G5" s="158"/>
      <c r="H5" s="159"/>
    </row>
    <row r="6" spans="1:8">
      <c r="A6" s="160"/>
      <c r="B6" s="161"/>
      <c r="C6" s="162"/>
      <c r="D6" s="163">
        <v>64448</v>
      </c>
      <c r="E6" s="164"/>
      <c r="F6" s="165">
        <v>83762</v>
      </c>
      <c r="G6" s="166"/>
      <c r="H6" s="167"/>
    </row>
    <row r="7" spans="1:8">
      <c r="A7" s="148" t="s">
        <v>543</v>
      </c>
      <c r="B7" s="153"/>
      <c r="C7" s="154"/>
      <c r="D7" s="155">
        <v>91521</v>
      </c>
      <c r="E7" s="156"/>
      <c r="F7" s="157">
        <v>125391</v>
      </c>
      <c r="G7" s="158"/>
      <c r="H7" s="159"/>
    </row>
    <row r="8" spans="1:8">
      <c r="A8" s="160"/>
      <c r="B8" s="161"/>
      <c r="C8" s="162"/>
      <c r="D8" s="163">
        <v>52892</v>
      </c>
      <c r="E8" s="164"/>
      <c r="F8" s="165">
        <v>68516</v>
      </c>
      <c r="G8" s="166"/>
      <c r="H8" s="167"/>
    </row>
    <row r="9" spans="1:8">
      <c r="A9" s="148" t="s">
        <v>544</v>
      </c>
      <c r="B9" s="153"/>
      <c r="C9" s="154"/>
      <c r="D9" s="155">
        <v>132470</v>
      </c>
      <c r="E9" s="156"/>
      <c r="F9" s="157">
        <v>138402</v>
      </c>
      <c r="G9" s="158"/>
      <c r="H9" s="159"/>
    </row>
    <row r="10" spans="1:8">
      <c r="A10" s="160"/>
      <c r="B10" s="161"/>
      <c r="C10" s="162"/>
      <c r="D10" s="163">
        <v>46203</v>
      </c>
      <c r="E10" s="164"/>
      <c r="F10" s="165">
        <v>70652</v>
      </c>
      <c r="G10" s="166"/>
      <c r="H10" s="167"/>
    </row>
    <row r="11" spans="1:8">
      <c r="A11" s="148" t="s">
        <v>545</v>
      </c>
      <c r="B11" s="153"/>
      <c r="C11" s="154"/>
      <c r="D11" s="155">
        <v>114661</v>
      </c>
      <c r="E11" s="156"/>
      <c r="F11" s="157">
        <v>146367</v>
      </c>
      <c r="G11" s="158"/>
      <c r="H11" s="159"/>
    </row>
    <row r="12" spans="1:8">
      <c r="A12" s="160"/>
      <c r="B12" s="161"/>
      <c r="C12" s="168"/>
      <c r="D12" s="163">
        <v>32967</v>
      </c>
      <c r="E12" s="164"/>
      <c r="F12" s="165">
        <v>79441</v>
      </c>
      <c r="G12" s="166"/>
      <c r="H12" s="167"/>
    </row>
    <row r="13" spans="1:8">
      <c r="A13" s="148"/>
      <c r="B13" s="153"/>
      <c r="C13" s="169"/>
      <c r="D13" s="170">
        <v>122756</v>
      </c>
      <c r="E13" s="171"/>
      <c r="F13" s="172">
        <v>135350</v>
      </c>
      <c r="G13" s="173"/>
      <c r="H13" s="159"/>
    </row>
    <row r="14" spans="1:8">
      <c r="A14" s="160"/>
      <c r="B14" s="161"/>
      <c r="C14" s="162"/>
      <c r="D14" s="163">
        <v>51338</v>
      </c>
      <c r="E14" s="164"/>
      <c r="F14" s="165">
        <v>73059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7.4</v>
      </c>
      <c r="C19" s="174">
        <f>ROUND(VALUE(SUBSTITUTE(実質収支比率等に係る経年分析!G$48,"▲","-")),2)</f>
        <v>13.42</v>
      </c>
      <c r="D19" s="174">
        <f>ROUND(VALUE(SUBSTITUTE(実質収支比率等に係る経年分析!H$48,"▲","-")),2)</f>
        <v>9.93</v>
      </c>
      <c r="E19" s="174">
        <f>ROUND(VALUE(SUBSTITUTE(実質収支比率等に係る経年分析!I$48,"▲","-")),2)</f>
        <v>8.91</v>
      </c>
      <c r="F19" s="174">
        <f>ROUND(VALUE(SUBSTITUTE(実質収支比率等に係る経年分析!J$48,"▲","-")),2)</f>
        <v>21.77</v>
      </c>
    </row>
    <row r="20" spans="1:11">
      <c r="A20" s="174" t="s">
        <v>57</v>
      </c>
      <c r="B20" s="174">
        <f>ROUND(VALUE(SUBSTITUTE(実質収支比率等に係る経年分析!F$47,"▲","-")),2)</f>
        <v>16.09</v>
      </c>
      <c r="C20" s="174">
        <f>ROUND(VALUE(SUBSTITUTE(実質収支比率等に係る経年分析!G$47,"▲","-")),2)</f>
        <v>18.2</v>
      </c>
      <c r="D20" s="174">
        <f>ROUND(VALUE(SUBSTITUTE(実質収支比率等に係る経年分析!H$47,"▲","-")),2)</f>
        <v>17.78</v>
      </c>
      <c r="E20" s="174">
        <f>ROUND(VALUE(SUBSTITUTE(実質収支比率等に係る経年分析!I$47,"▲","-")),2)</f>
        <v>18.850000000000001</v>
      </c>
      <c r="F20" s="174">
        <f>ROUND(VALUE(SUBSTITUTE(実質収支比率等に係る経年分析!J$47,"▲","-")),2)</f>
        <v>21.86</v>
      </c>
    </row>
    <row r="21" spans="1:11">
      <c r="A21" s="174" t="s">
        <v>58</v>
      </c>
      <c r="B21" s="174">
        <f>IF(ISNUMBER(VALUE(SUBSTITUTE(実質収支比率等に係る経年分析!F$49,"▲","-"))),ROUND(VALUE(SUBSTITUTE(実質収支比率等に係る経年分析!F$49,"▲","-")),2),NA())</f>
        <v>1.73</v>
      </c>
      <c r="C21" s="174">
        <f>IF(ISNUMBER(VALUE(SUBSTITUTE(実質収支比率等に係る経年分析!G$49,"▲","-"))),ROUND(VALUE(SUBSTITUTE(実質収支比率等に係る経年分析!G$49,"▲","-")),2),NA())</f>
        <v>7.88</v>
      </c>
      <c r="D21" s="174">
        <f>IF(ISNUMBER(VALUE(SUBSTITUTE(実質収支比率等に係る経年分析!H$49,"▲","-"))),ROUND(VALUE(SUBSTITUTE(実質収支比率等に係る経年分析!H$49,"▲","-")),2),NA())</f>
        <v>-2.0499999999999998</v>
      </c>
      <c r="E21" s="174">
        <f>IF(ISNUMBER(VALUE(SUBSTITUTE(実質収支比率等に係る経年分析!I$49,"▲","-"))),ROUND(VALUE(SUBSTITUTE(実質収支比率等に係る経年分析!I$49,"▲","-")),2),NA())</f>
        <v>1.9</v>
      </c>
      <c r="F21" s="174">
        <f>IF(ISNUMBER(VALUE(SUBSTITUTE(実質収支比率等に係る経年分析!J$49,"▲","-"))),ROUND(VALUE(SUBSTITUTE(実質収支比率等に係る経年分析!J$49,"▲","-")),2),NA())</f>
        <v>15.23</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小国町個別排水処理事業特別会計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小国町簡易水道特別会計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小国町後期高齢者医療特別会計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小国町農業集落排水事業特別会計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c r="A33" s="175" t="str">
        <f>IF(連結実質赤字比率に係る赤字・黒字の構成分析!C$37="",NA(),連結実質赤字比率に係る赤字・黒字の構成分析!C$37)</f>
        <v>小国町国民健康保険特別会計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0.57999999999999996</v>
      </c>
    </row>
    <row r="34" spans="1:16">
      <c r="A34" s="175" t="str">
        <f>IF(連結実質赤字比率に係る赤字・黒字の構成分析!C$36="",NA(),連結実質赤字比率に係る赤字・黒字の構成分析!C$36)</f>
        <v>小国町介護保険特別会計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2.2999999999999998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4.01</v>
      </c>
    </row>
    <row r="35" spans="1:16">
      <c r="A35" s="175" t="str">
        <f>IF(連結実質赤字比率に係る赤字・黒字の構成分析!C$35="",NA(),連結実質赤字比率に係る赤字・黒字の構成分析!C$35)</f>
        <v>小国町水道事業会計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18.38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13.48</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7.39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21.77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482</v>
      </c>
      <c r="E42" s="176"/>
      <c r="F42" s="176"/>
      <c r="G42" s="176">
        <f>'実質公債費比率（分子）の構造'!L$52</f>
        <v>460</v>
      </c>
      <c r="H42" s="176"/>
      <c r="I42" s="176"/>
      <c r="J42" s="176">
        <f>'実質公債費比率（分子）の構造'!M$52</f>
        <v>455</v>
      </c>
      <c r="K42" s="176"/>
      <c r="L42" s="176"/>
      <c r="M42" s="176">
        <f>'実質公債費比率（分子）の構造'!N$52</f>
        <v>456</v>
      </c>
      <c r="N42" s="176"/>
      <c r="O42" s="176"/>
      <c r="P42" s="176">
        <f>'実質公債費比率（分子）の構造'!O$52</f>
        <v>468</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155</v>
      </c>
      <c r="C44" s="176"/>
      <c r="D44" s="176"/>
      <c r="E44" s="176">
        <f>'実質公債費比率（分子）の構造'!L$50</f>
        <v>20</v>
      </c>
      <c r="F44" s="176"/>
      <c r="G44" s="176"/>
      <c r="H44" s="176">
        <f>'実質公債費比率（分子）の構造'!M$50</f>
        <v>20</v>
      </c>
      <c r="I44" s="176"/>
      <c r="J44" s="176"/>
      <c r="K44" s="176">
        <f>'実質公債費比率（分子）の構造'!N$50</f>
        <v>20</v>
      </c>
      <c r="L44" s="176"/>
      <c r="M44" s="176"/>
      <c r="N44" s="176">
        <f>'実質公債費比率（分子）の構造'!O$50</f>
        <v>20</v>
      </c>
      <c r="O44" s="176"/>
      <c r="P44" s="176"/>
    </row>
    <row r="45" spans="1:16">
      <c r="A45" s="176" t="s">
        <v>68</v>
      </c>
      <c r="B45" s="176">
        <f>'実質公債費比率（分子）の構造'!K$49</f>
        <v>60</v>
      </c>
      <c r="C45" s="176"/>
      <c r="D45" s="176"/>
      <c r="E45" s="176">
        <f>'実質公債費比率（分子）の構造'!L$49</f>
        <v>48</v>
      </c>
      <c r="F45" s="176"/>
      <c r="G45" s="176"/>
      <c r="H45" s="176">
        <f>'実質公債費比率（分子）の構造'!M$49</f>
        <v>42</v>
      </c>
      <c r="I45" s="176"/>
      <c r="J45" s="176"/>
      <c r="K45" s="176">
        <f>'実質公債費比率（分子）の構造'!N$49</f>
        <v>44</v>
      </c>
      <c r="L45" s="176"/>
      <c r="M45" s="176"/>
      <c r="N45" s="176">
        <f>'実質公債費比率（分子）の構造'!O$49</f>
        <v>60</v>
      </c>
      <c r="O45" s="176"/>
      <c r="P45" s="176"/>
    </row>
    <row r="46" spans="1:16">
      <c r="A46" s="176" t="s">
        <v>69</v>
      </c>
      <c r="B46" s="176">
        <f>'実質公債費比率（分子）の構造'!K$48</f>
        <v>81</v>
      </c>
      <c r="C46" s="176"/>
      <c r="D46" s="176"/>
      <c r="E46" s="176">
        <f>'実質公債費比率（分子）の構造'!L$48</f>
        <v>88</v>
      </c>
      <c r="F46" s="176"/>
      <c r="G46" s="176"/>
      <c r="H46" s="176">
        <f>'実質公債費比率（分子）の構造'!M$48</f>
        <v>82</v>
      </c>
      <c r="I46" s="176"/>
      <c r="J46" s="176"/>
      <c r="K46" s="176">
        <f>'実質公債費比率（分子）の構造'!N$48</f>
        <v>85</v>
      </c>
      <c r="L46" s="176"/>
      <c r="M46" s="176"/>
      <c r="N46" s="176">
        <f>'実質公債費比率（分子）の構造'!O$48</f>
        <v>83</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473</v>
      </c>
      <c r="C49" s="176"/>
      <c r="D49" s="176"/>
      <c r="E49" s="176">
        <f>'実質公債費比率（分子）の構造'!L$45</f>
        <v>527</v>
      </c>
      <c r="F49" s="176"/>
      <c r="G49" s="176"/>
      <c r="H49" s="176">
        <f>'実質公債費比率（分子）の構造'!M$45</f>
        <v>533</v>
      </c>
      <c r="I49" s="176"/>
      <c r="J49" s="176"/>
      <c r="K49" s="176">
        <f>'実質公債費比率（分子）の構造'!N$45</f>
        <v>551</v>
      </c>
      <c r="L49" s="176"/>
      <c r="M49" s="176"/>
      <c r="N49" s="176">
        <f>'実質公債費比率（分子）の構造'!O$45</f>
        <v>576</v>
      </c>
      <c r="O49" s="176"/>
      <c r="P49" s="176"/>
    </row>
    <row r="50" spans="1:16">
      <c r="A50" s="176" t="s">
        <v>73</v>
      </c>
      <c r="B50" s="176" t="e">
        <f>NA()</f>
        <v>#N/A</v>
      </c>
      <c r="C50" s="176">
        <f>IF(ISNUMBER('実質公債費比率（分子）の構造'!K$53),'実質公債費比率（分子）の構造'!K$53,NA())</f>
        <v>287</v>
      </c>
      <c r="D50" s="176" t="e">
        <f>NA()</f>
        <v>#N/A</v>
      </c>
      <c r="E50" s="176" t="e">
        <f>NA()</f>
        <v>#N/A</v>
      </c>
      <c r="F50" s="176">
        <f>IF(ISNUMBER('実質公債費比率（分子）の構造'!L$53),'実質公債費比率（分子）の構造'!L$53,NA())</f>
        <v>223</v>
      </c>
      <c r="G50" s="176" t="e">
        <f>NA()</f>
        <v>#N/A</v>
      </c>
      <c r="H50" s="176" t="e">
        <f>NA()</f>
        <v>#N/A</v>
      </c>
      <c r="I50" s="176">
        <f>IF(ISNUMBER('実質公債費比率（分子）の構造'!M$53),'実質公債費比率（分子）の構造'!M$53,NA())</f>
        <v>222</v>
      </c>
      <c r="J50" s="176" t="e">
        <f>NA()</f>
        <v>#N/A</v>
      </c>
      <c r="K50" s="176" t="e">
        <f>NA()</f>
        <v>#N/A</v>
      </c>
      <c r="L50" s="176">
        <f>IF(ISNUMBER('実質公債費比率（分子）の構造'!N$53),'実質公債費比率（分子）の構造'!N$53,NA())</f>
        <v>244</v>
      </c>
      <c r="M50" s="176" t="e">
        <f>NA()</f>
        <v>#N/A</v>
      </c>
      <c r="N50" s="176" t="e">
        <f>NA()</f>
        <v>#N/A</v>
      </c>
      <c r="O50" s="176">
        <f>IF(ISNUMBER('実質公債費比率（分子）の構造'!O$53),'実質公債費比率（分子）の構造'!O$53,NA())</f>
        <v>271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5136</v>
      </c>
      <c r="E56" s="175"/>
      <c r="F56" s="175"/>
      <c r="G56" s="175">
        <f>'将来負担比率（分子）の構造'!J$52</f>
        <v>5138</v>
      </c>
      <c r="H56" s="175"/>
      <c r="I56" s="175"/>
      <c r="J56" s="175">
        <f>'将来負担比率（分子）の構造'!K$52</f>
        <v>5141</v>
      </c>
      <c r="K56" s="175"/>
      <c r="L56" s="175"/>
      <c r="M56" s="175">
        <f>'将来負担比率（分子）の構造'!L$52</f>
        <v>5320</v>
      </c>
      <c r="N56" s="175"/>
      <c r="O56" s="175"/>
      <c r="P56" s="175">
        <f>'将来負担比率（分子）の構造'!M$52</f>
        <v>5273</v>
      </c>
    </row>
    <row r="57" spans="1:16">
      <c r="A57" s="175" t="s">
        <v>44</v>
      </c>
      <c r="B57" s="175"/>
      <c r="C57" s="175"/>
      <c r="D57" s="175">
        <f>'将来負担比率（分子）の構造'!I$51</f>
        <v>263</v>
      </c>
      <c r="E57" s="175"/>
      <c r="F57" s="175"/>
      <c r="G57" s="175">
        <f>'将来負担比率（分子）の構造'!J$51</f>
        <v>354</v>
      </c>
      <c r="H57" s="175"/>
      <c r="I57" s="175"/>
      <c r="J57" s="175">
        <f>'将来負担比率（分子）の構造'!K$51</f>
        <v>337</v>
      </c>
      <c r="K57" s="175"/>
      <c r="L57" s="175"/>
      <c r="M57" s="175">
        <f>'将来負担比率（分子）の構造'!L$51</f>
        <v>392</v>
      </c>
      <c r="N57" s="175"/>
      <c r="O57" s="175"/>
      <c r="P57" s="175">
        <f>'将来負担比率（分子）の構造'!M$51</f>
        <v>412</v>
      </c>
    </row>
    <row r="58" spans="1:16">
      <c r="A58" s="175" t="s">
        <v>43</v>
      </c>
      <c r="B58" s="175"/>
      <c r="C58" s="175"/>
      <c r="D58" s="175">
        <f>'将来負担比率（分子）の構造'!I$50</f>
        <v>959</v>
      </c>
      <c r="E58" s="175"/>
      <c r="F58" s="175"/>
      <c r="G58" s="175">
        <f>'将来負担比率（分子）の構造'!J$50</f>
        <v>1028</v>
      </c>
      <c r="H58" s="175"/>
      <c r="I58" s="175"/>
      <c r="J58" s="175">
        <f>'将来負担比率（分子）の構造'!K$50</f>
        <v>1209</v>
      </c>
      <c r="K58" s="175"/>
      <c r="L58" s="175"/>
      <c r="M58" s="175">
        <f>'将来負担比率（分子）の構造'!L$50</f>
        <v>1500</v>
      </c>
      <c r="N58" s="175"/>
      <c r="O58" s="175"/>
      <c r="P58" s="175">
        <f>'将来負担比率（分子）の構造'!M$50</f>
        <v>1585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38</v>
      </c>
      <c r="C62" s="175"/>
      <c r="D62" s="175"/>
      <c r="E62" s="175">
        <f>'将来負担比率（分子）の構造'!J$45</f>
        <v>7</v>
      </c>
      <c r="F62" s="175"/>
      <c r="G62" s="175"/>
      <c r="H62" s="175">
        <f>'将来負担比率（分子）の構造'!K$45</f>
        <v>1</v>
      </c>
      <c r="I62" s="175"/>
      <c r="J62" s="175"/>
      <c r="K62" s="175" t="str">
        <f>'将来負担比率（分子）の構造'!L$45</f>
        <v>-</v>
      </c>
      <c r="L62" s="175"/>
      <c r="M62" s="175"/>
      <c r="N62" s="175" t="str">
        <f>'将来負担比率（分子）の構造'!M$45</f>
        <v>-</v>
      </c>
      <c r="O62" s="175"/>
      <c r="P62" s="175"/>
    </row>
    <row r="63" spans="1:16">
      <c r="A63" s="175" t="s">
        <v>36</v>
      </c>
      <c r="B63" s="175">
        <f>'将来負担比率（分子）の構造'!I$44</f>
        <v>265</v>
      </c>
      <c r="C63" s="175"/>
      <c r="D63" s="175"/>
      <c r="E63" s="175">
        <f>'将来負担比率（分子）の構造'!J$44</f>
        <v>174</v>
      </c>
      <c r="F63" s="175"/>
      <c r="G63" s="175"/>
      <c r="H63" s="175">
        <f>'将来負担比率（分子）の構造'!K$44</f>
        <v>193</v>
      </c>
      <c r="I63" s="175"/>
      <c r="J63" s="175"/>
      <c r="K63" s="175">
        <f>'将来負担比率（分子）の構造'!L$44</f>
        <v>198</v>
      </c>
      <c r="L63" s="175"/>
      <c r="M63" s="175"/>
      <c r="N63" s="175">
        <f>'将来負担比率（分子）の構造'!M$44</f>
        <v>235</v>
      </c>
      <c r="O63" s="175"/>
      <c r="P63" s="175"/>
    </row>
    <row r="64" spans="1:16">
      <c r="A64" s="175" t="s">
        <v>35</v>
      </c>
      <c r="B64" s="175">
        <f>'将来負担比率（分子）の構造'!I$43</f>
        <v>1023</v>
      </c>
      <c r="C64" s="175"/>
      <c r="D64" s="175"/>
      <c r="E64" s="175">
        <f>'将来負担比率（分子）の構造'!J$43</f>
        <v>978</v>
      </c>
      <c r="F64" s="175"/>
      <c r="G64" s="175"/>
      <c r="H64" s="175">
        <f>'将来負担比率（分子）の構造'!K$43</f>
        <v>939</v>
      </c>
      <c r="I64" s="175"/>
      <c r="J64" s="175"/>
      <c r="K64" s="175">
        <f>'将来負担比率（分子）の構造'!L$43</f>
        <v>920</v>
      </c>
      <c r="L64" s="175"/>
      <c r="M64" s="175"/>
      <c r="N64" s="175">
        <f>'将来負担比率（分子）の構造'!M$43</f>
        <v>886</v>
      </c>
      <c r="O64" s="175"/>
      <c r="P64" s="175"/>
    </row>
    <row r="65" spans="1:16">
      <c r="A65" s="175" t="s">
        <v>34</v>
      </c>
      <c r="B65" s="175">
        <f>'将来負担比率（分子）の構造'!I$42</f>
        <v>102</v>
      </c>
      <c r="C65" s="175"/>
      <c r="D65" s="175"/>
      <c r="E65" s="175">
        <f>'将来負担比率（分子）の構造'!J$42</f>
        <v>84</v>
      </c>
      <c r="F65" s="175"/>
      <c r="G65" s="175"/>
      <c r="H65" s="175">
        <f>'将来負担比率（分子）の構造'!K$42</f>
        <v>66</v>
      </c>
      <c r="I65" s="175"/>
      <c r="J65" s="175"/>
      <c r="K65" s="175">
        <f>'将来負担比率（分子）の構造'!L$42</f>
        <v>48</v>
      </c>
      <c r="L65" s="175"/>
      <c r="M65" s="175"/>
      <c r="N65" s="175">
        <f>'将来負担比率（分子）の構造'!M$42</f>
        <v>29</v>
      </c>
      <c r="O65" s="175"/>
      <c r="P65" s="175"/>
    </row>
    <row r="66" spans="1:16">
      <c r="A66" s="175" t="s">
        <v>33</v>
      </c>
      <c r="B66" s="175">
        <f>'将来負担比率（分子）の構造'!I$41</f>
        <v>5898</v>
      </c>
      <c r="C66" s="175"/>
      <c r="D66" s="175"/>
      <c r="E66" s="175">
        <f>'将来負担比率（分子）の構造'!J$41</f>
        <v>6233</v>
      </c>
      <c r="F66" s="175"/>
      <c r="G66" s="175"/>
      <c r="H66" s="175">
        <f>'将来負担比率（分子）の構造'!K$41</f>
        <v>6199</v>
      </c>
      <c r="I66" s="175"/>
      <c r="J66" s="175"/>
      <c r="K66" s="175">
        <f>'将来負担比率（分子）の構造'!L$41</f>
        <v>6198</v>
      </c>
      <c r="L66" s="175"/>
      <c r="M66" s="175"/>
      <c r="N66" s="175">
        <f>'将来負担比率（分子）の構造'!M$41</f>
        <v>6162</v>
      </c>
      <c r="O66" s="175"/>
      <c r="P66" s="175"/>
    </row>
    <row r="67" spans="1:16">
      <c r="A67" s="175" t="s">
        <v>77</v>
      </c>
      <c r="B67" s="175" t="e">
        <f>NA()</f>
        <v>#N/A</v>
      </c>
      <c r="C67" s="175">
        <f>IF(ISNUMBER('将来負担比率（分子）の構造'!I$53), IF('将来負担比率（分子）の構造'!I$53 &lt; 0, 0, '将来負担比率（分子）の構造'!I$53), NA())</f>
        <v>967</v>
      </c>
      <c r="D67" s="175" t="e">
        <f>NA()</f>
        <v>#N/A</v>
      </c>
      <c r="E67" s="175" t="e">
        <f>NA()</f>
        <v>#N/A</v>
      </c>
      <c r="F67" s="175">
        <f>IF(ISNUMBER('将来負担比率（分子）の構造'!J$53), IF('将来負担比率（分子）の構造'!J$53 &lt; 0, 0, '将来負担比率（分子）の構造'!J$53), NA())</f>
        <v>958</v>
      </c>
      <c r="G67" s="175" t="e">
        <f>NA()</f>
        <v>#N/A</v>
      </c>
      <c r="H67" s="175" t="e">
        <f>NA()</f>
        <v>#N/A</v>
      </c>
      <c r="I67" s="175">
        <f>IF(ISNUMBER('将来負担比率（分子）の構造'!K$53), IF('将来負担比率（分子）の構造'!K$53 &lt; 0, 0, '将来負担比率（分子）の構造'!K$53), NA())</f>
        <v>710</v>
      </c>
      <c r="J67" s="175" t="e">
        <f>NA()</f>
        <v>#N/A</v>
      </c>
      <c r="K67" s="175" t="e">
        <f>NA()</f>
        <v>#N/A</v>
      </c>
      <c r="L67" s="175">
        <f>IF(ISNUMBER('将来負担比率（分子）の構造'!L$53), IF('将来負担比率（分子）の構造'!L$53 &lt; 0, 0, '将来負担比率（分子）の構造'!L$53), NA())</f>
        <v>151</v>
      </c>
      <c r="M67" s="175" t="e">
        <f>NA()</f>
        <v>#N/A</v>
      </c>
      <c r="N67" s="175" t="e">
        <f>NA()</f>
        <v>#N/A</v>
      </c>
      <c r="O67" s="175">
        <f>IF(ISNUMBER('将来負担比率（分子）の構造'!M$53), IF('将来負担比率（分子）の構造'!M$53 &lt; 0, 0, '将来負担比率（分子）の構造'!M$53), NA())</f>
        <v>42</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606</v>
      </c>
      <c r="C72" s="179">
        <f>基金残高に係る経年分析!G55</f>
        <v>688</v>
      </c>
      <c r="D72" s="179">
        <f>基金残高に係る経年分析!H55</f>
        <v>780</v>
      </c>
    </row>
    <row r="73" spans="1:16">
      <c r="A73" s="178" t="s">
        <v>80</v>
      </c>
      <c r="B73" s="179">
        <f>基金残高に係る経年分析!F56</f>
        <v>84</v>
      </c>
      <c r="C73" s="179">
        <f>基金残高に係る経年分析!G56</f>
        <v>196</v>
      </c>
      <c r="D73" s="179">
        <f>基金残高に係る経年分析!H56</f>
        <v>196</v>
      </c>
    </row>
    <row r="74" spans="1:16">
      <c r="A74" s="178" t="s">
        <v>81</v>
      </c>
      <c r="B74" s="179">
        <f>基金残高に係る経年分析!F57</f>
        <v>492</v>
      </c>
      <c r="C74" s="179">
        <f>基金残高に係る経年分析!G57</f>
        <v>563</v>
      </c>
      <c r="D74" s="179">
        <f>基金残高に係る経年分析!H57</f>
        <v>553</v>
      </c>
    </row>
  </sheetData>
  <sheetProtection algorithmName="SHA-512" hashValue="hPgL616nLDTitmB9VfAKi+jX0KrmxjuaBbZvW55TCtdacQ9k0CnNAQIz4mHcZFEiSFdiEj7y6EYf+Mr4KiwQFg==" saltValue="4gJPFfGddXe2tqavWIiw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BG35" sqref="BG35:CB35"/>
    </sheetView>
  </sheetViews>
  <sheetFormatPr defaultColWidth="0" defaultRowHeight="11.25" customHeight="1" zeroHeight="1"/>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706733</v>
      </c>
      <c r="S5" s="613"/>
      <c r="T5" s="613"/>
      <c r="U5" s="613"/>
      <c r="V5" s="613"/>
      <c r="W5" s="613"/>
      <c r="X5" s="613"/>
      <c r="Y5" s="614"/>
      <c r="Z5" s="615">
        <v>8.3000000000000007</v>
      </c>
      <c r="AA5" s="615"/>
      <c r="AB5" s="615"/>
      <c r="AC5" s="615"/>
      <c r="AD5" s="616">
        <v>706733</v>
      </c>
      <c r="AE5" s="616"/>
      <c r="AF5" s="616"/>
      <c r="AG5" s="616"/>
      <c r="AH5" s="616"/>
      <c r="AI5" s="616"/>
      <c r="AJ5" s="616"/>
      <c r="AK5" s="616"/>
      <c r="AL5" s="617">
        <v>19.600000000000001</v>
      </c>
      <c r="AM5" s="618"/>
      <c r="AN5" s="618"/>
      <c r="AO5" s="619"/>
      <c r="AP5" s="609" t="s">
        <v>230</v>
      </c>
      <c r="AQ5" s="610"/>
      <c r="AR5" s="610"/>
      <c r="AS5" s="610"/>
      <c r="AT5" s="610"/>
      <c r="AU5" s="610"/>
      <c r="AV5" s="610"/>
      <c r="AW5" s="610"/>
      <c r="AX5" s="610"/>
      <c r="AY5" s="610"/>
      <c r="AZ5" s="610"/>
      <c r="BA5" s="610"/>
      <c r="BB5" s="610"/>
      <c r="BC5" s="610"/>
      <c r="BD5" s="610"/>
      <c r="BE5" s="610"/>
      <c r="BF5" s="611"/>
      <c r="BG5" s="623">
        <v>697064</v>
      </c>
      <c r="BH5" s="624"/>
      <c r="BI5" s="624"/>
      <c r="BJ5" s="624"/>
      <c r="BK5" s="624"/>
      <c r="BL5" s="624"/>
      <c r="BM5" s="624"/>
      <c r="BN5" s="625"/>
      <c r="BO5" s="626">
        <v>98.6</v>
      </c>
      <c r="BP5" s="626"/>
      <c r="BQ5" s="626"/>
      <c r="BR5" s="626"/>
      <c r="BS5" s="627" t="s">
        <v>130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117098</v>
      </c>
      <c r="S6" s="624"/>
      <c r="T6" s="624"/>
      <c r="U6" s="624"/>
      <c r="V6" s="624"/>
      <c r="W6" s="624"/>
      <c r="X6" s="624"/>
      <c r="Y6" s="625"/>
      <c r="Z6" s="626">
        <v>1.4</v>
      </c>
      <c r="AA6" s="626"/>
      <c r="AB6" s="626"/>
      <c r="AC6" s="626"/>
      <c r="AD6" s="627">
        <v>117098</v>
      </c>
      <c r="AE6" s="627"/>
      <c r="AF6" s="627"/>
      <c r="AG6" s="627"/>
      <c r="AH6" s="627"/>
      <c r="AI6" s="627"/>
      <c r="AJ6" s="627"/>
      <c r="AK6" s="627"/>
      <c r="AL6" s="628">
        <v>3.2</v>
      </c>
      <c r="AM6" s="629"/>
      <c r="AN6" s="629"/>
      <c r="AO6" s="630"/>
      <c r="AP6" s="620" t="s">
        <v>235</v>
      </c>
      <c r="AQ6" s="621"/>
      <c r="AR6" s="621"/>
      <c r="AS6" s="621"/>
      <c r="AT6" s="621"/>
      <c r="AU6" s="621"/>
      <c r="AV6" s="621"/>
      <c r="AW6" s="621"/>
      <c r="AX6" s="621"/>
      <c r="AY6" s="621"/>
      <c r="AZ6" s="621"/>
      <c r="BA6" s="621"/>
      <c r="BB6" s="621"/>
      <c r="BC6" s="621"/>
      <c r="BD6" s="621"/>
      <c r="BE6" s="621"/>
      <c r="BF6" s="622"/>
      <c r="BG6" s="623">
        <v>697064</v>
      </c>
      <c r="BH6" s="624"/>
      <c r="BI6" s="624"/>
      <c r="BJ6" s="624"/>
      <c r="BK6" s="624"/>
      <c r="BL6" s="624"/>
      <c r="BM6" s="624"/>
      <c r="BN6" s="625"/>
      <c r="BO6" s="626">
        <v>98.6</v>
      </c>
      <c r="BP6" s="626"/>
      <c r="BQ6" s="626"/>
      <c r="BR6" s="626"/>
      <c r="BS6" s="627" t="s">
        <v>130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62031</v>
      </c>
      <c r="CS6" s="624"/>
      <c r="CT6" s="624"/>
      <c r="CU6" s="624"/>
      <c r="CV6" s="624"/>
      <c r="CW6" s="624"/>
      <c r="CX6" s="624"/>
      <c r="CY6" s="625"/>
      <c r="CZ6" s="617">
        <v>0.9</v>
      </c>
      <c r="DA6" s="618"/>
      <c r="DB6" s="618"/>
      <c r="DC6" s="634"/>
      <c r="DD6" s="632" t="s">
        <v>130</v>
      </c>
      <c r="DE6" s="624"/>
      <c r="DF6" s="624"/>
      <c r="DG6" s="624"/>
      <c r="DH6" s="624"/>
      <c r="DI6" s="624"/>
      <c r="DJ6" s="624"/>
      <c r="DK6" s="624"/>
      <c r="DL6" s="624"/>
      <c r="DM6" s="624"/>
      <c r="DN6" s="624"/>
      <c r="DO6" s="624"/>
      <c r="DP6" s="625"/>
      <c r="DQ6" s="632">
        <v>62031</v>
      </c>
      <c r="DR6" s="624"/>
      <c r="DS6" s="624"/>
      <c r="DT6" s="624"/>
      <c r="DU6" s="624"/>
      <c r="DV6" s="624"/>
      <c r="DW6" s="624"/>
      <c r="DX6" s="624"/>
      <c r="DY6" s="624"/>
      <c r="DZ6" s="624"/>
      <c r="EA6" s="624"/>
      <c r="EB6" s="624"/>
      <c r="EC6" s="633"/>
    </row>
    <row r="7" spans="2:143" ht="11.25" customHeight="1">
      <c r="B7" s="620" t="s">
        <v>237</v>
      </c>
      <c r="C7" s="621"/>
      <c r="D7" s="621"/>
      <c r="E7" s="621"/>
      <c r="F7" s="621"/>
      <c r="G7" s="621"/>
      <c r="H7" s="621"/>
      <c r="I7" s="621"/>
      <c r="J7" s="621"/>
      <c r="K7" s="621"/>
      <c r="L7" s="621"/>
      <c r="M7" s="621"/>
      <c r="N7" s="621"/>
      <c r="O7" s="621"/>
      <c r="P7" s="621"/>
      <c r="Q7" s="622"/>
      <c r="R7" s="623">
        <v>147</v>
      </c>
      <c r="S7" s="624"/>
      <c r="T7" s="624"/>
      <c r="U7" s="624"/>
      <c r="V7" s="624"/>
      <c r="W7" s="624"/>
      <c r="X7" s="624"/>
      <c r="Y7" s="625"/>
      <c r="Z7" s="626">
        <v>0</v>
      </c>
      <c r="AA7" s="626"/>
      <c r="AB7" s="626"/>
      <c r="AC7" s="626"/>
      <c r="AD7" s="627">
        <v>147</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254136</v>
      </c>
      <c r="BH7" s="624"/>
      <c r="BI7" s="624"/>
      <c r="BJ7" s="624"/>
      <c r="BK7" s="624"/>
      <c r="BL7" s="624"/>
      <c r="BM7" s="624"/>
      <c r="BN7" s="625"/>
      <c r="BO7" s="626">
        <v>36</v>
      </c>
      <c r="BP7" s="626"/>
      <c r="BQ7" s="626"/>
      <c r="BR7" s="626"/>
      <c r="BS7" s="627" t="s">
        <v>130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1068060</v>
      </c>
      <c r="CS7" s="624"/>
      <c r="CT7" s="624"/>
      <c r="CU7" s="624"/>
      <c r="CV7" s="624"/>
      <c r="CW7" s="624"/>
      <c r="CX7" s="624"/>
      <c r="CY7" s="625"/>
      <c r="CZ7" s="626">
        <v>14.9</v>
      </c>
      <c r="DA7" s="626"/>
      <c r="DB7" s="626"/>
      <c r="DC7" s="626"/>
      <c r="DD7" s="632">
        <v>48512</v>
      </c>
      <c r="DE7" s="624"/>
      <c r="DF7" s="624"/>
      <c r="DG7" s="624"/>
      <c r="DH7" s="624"/>
      <c r="DI7" s="624"/>
      <c r="DJ7" s="624"/>
      <c r="DK7" s="624"/>
      <c r="DL7" s="624"/>
      <c r="DM7" s="624"/>
      <c r="DN7" s="624"/>
      <c r="DO7" s="624"/>
      <c r="DP7" s="625"/>
      <c r="DQ7" s="632">
        <v>735829</v>
      </c>
      <c r="DR7" s="624"/>
      <c r="DS7" s="624"/>
      <c r="DT7" s="624"/>
      <c r="DU7" s="624"/>
      <c r="DV7" s="624"/>
      <c r="DW7" s="624"/>
      <c r="DX7" s="624"/>
      <c r="DY7" s="624"/>
      <c r="DZ7" s="624"/>
      <c r="EA7" s="624"/>
      <c r="EB7" s="624"/>
      <c r="EC7" s="633"/>
    </row>
    <row r="8" spans="2:143" ht="11.25" customHeight="1">
      <c r="B8" s="620" t="s">
        <v>240</v>
      </c>
      <c r="C8" s="621"/>
      <c r="D8" s="621"/>
      <c r="E8" s="621"/>
      <c r="F8" s="621"/>
      <c r="G8" s="621"/>
      <c r="H8" s="621"/>
      <c r="I8" s="621"/>
      <c r="J8" s="621"/>
      <c r="K8" s="621"/>
      <c r="L8" s="621"/>
      <c r="M8" s="621"/>
      <c r="N8" s="621"/>
      <c r="O8" s="621"/>
      <c r="P8" s="621"/>
      <c r="Q8" s="622"/>
      <c r="R8" s="623">
        <v>2803</v>
      </c>
      <c r="S8" s="624"/>
      <c r="T8" s="624"/>
      <c r="U8" s="624"/>
      <c r="V8" s="624"/>
      <c r="W8" s="624"/>
      <c r="X8" s="624"/>
      <c r="Y8" s="625"/>
      <c r="Z8" s="626">
        <v>0</v>
      </c>
      <c r="AA8" s="626"/>
      <c r="AB8" s="626"/>
      <c r="AC8" s="626"/>
      <c r="AD8" s="627">
        <v>2803</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10693</v>
      </c>
      <c r="BH8" s="624"/>
      <c r="BI8" s="624"/>
      <c r="BJ8" s="624"/>
      <c r="BK8" s="624"/>
      <c r="BL8" s="624"/>
      <c r="BM8" s="624"/>
      <c r="BN8" s="625"/>
      <c r="BO8" s="626">
        <v>1.5</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1472123</v>
      </c>
      <c r="CS8" s="624"/>
      <c r="CT8" s="624"/>
      <c r="CU8" s="624"/>
      <c r="CV8" s="624"/>
      <c r="CW8" s="624"/>
      <c r="CX8" s="624"/>
      <c r="CY8" s="625"/>
      <c r="CZ8" s="626">
        <v>20.5</v>
      </c>
      <c r="DA8" s="626"/>
      <c r="DB8" s="626"/>
      <c r="DC8" s="626"/>
      <c r="DD8" s="632">
        <v>100</v>
      </c>
      <c r="DE8" s="624"/>
      <c r="DF8" s="624"/>
      <c r="DG8" s="624"/>
      <c r="DH8" s="624"/>
      <c r="DI8" s="624"/>
      <c r="DJ8" s="624"/>
      <c r="DK8" s="624"/>
      <c r="DL8" s="624"/>
      <c r="DM8" s="624"/>
      <c r="DN8" s="624"/>
      <c r="DO8" s="624"/>
      <c r="DP8" s="625"/>
      <c r="DQ8" s="632">
        <v>862621</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1753</v>
      </c>
      <c r="S9" s="624"/>
      <c r="T9" s="624"/>
      <c r="U9" s="624"/>
      <c r="V9" s="624"/>
      <c r="W9" s="624"/>
      <c r="X9" s="624"/>
      <c r="Y9" s="625"/>
      <c r="Z9" s="626">
        <v>0</v>
      </c>
      <c r="AA9" s="626"/>
      <c r="AB9" s="626"/>
      <c r="AC9" s="626"/>
      <c r="AD9" s="627">
        <v>1753</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206913</v>
      </c>
      <c r="BH9" s="624"/>
      <c r="BI9" s="624"/>
      <c r="BJ9" s="624"/>
      <c r="BK9" s="624"/>
      <c r="BL9" s="624"/>
      <c r="BM9" s="624"/>
      <c r="BN9" s="625"/>
      <c r="BO9" s="626">
        <v>29.3</v>
      </c>
      <c r="BP9" s="626"/>
      <c r="BQ9" s="626"/>
      <c r="BR9" s="626"/>
      <c r="BS9" s="627" t="s">
        <v>130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551335</v>
      </c>
      <c r="CS9" s="624"/>
      <c r="CT9" s="624"/>
      <c r="CU9" s="624"/>
      <c r="CV9" s="624"/>
      <c r="CW9" s="624"/>
      <c r="CX9" s="624"/>
      <c r="CY9" s="625"/>
      <c r="CZ9" s="626">
        <v>7.7</v>
      </c>
      <c r="DA9" s="626"/>
      <c r="DB9" s="626"/>
      <c r="DC9" s="626"/>
      <c r="DD9" s="632">
        <v>6132</v>
      </c>
      <c r="DE9" s="624"/>
      <c r="DF9" s="624"/>
      <c r="DG9" s="624"/>
      <c r="DH9" s="624"/>
      <c r="DI9" s="624"/>
      <c r="DJ9" s="624"/>
      <c r="DK9" s="624"/>
      <c r="DL9" s="624"/>
      <c r="DM9" s="624"/>
      <c r="DN9" s="624"/>
      <c r="DO9" s="624"/>
      <c r="DP9" s="625"/>
      <c r="DQ9" s="632">
        <v>487235</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21990</v>
      </c>
      <c r="BH10" s="624"/>
      <c r="BI10" s="624"/>
      <c r="BJ10" s="624"/>
      <c r="BK10" s="624"/>
      <c r="BL10" s="624"/>
      <c r="BM10" s="624"/>
      <c r="BN10" s="625"/>
      <c r="BO10" s="626">
        <v>3.1</v>
      </c>
      <c r="BP10" s="626"/>
      <c r="BQ10" s="626"/>
      <c r="BR10" s="626"/>
      <c r="BS10" s="627" t="s">
        <v>130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242</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c r="B11" s="620" t="s">
        <v>250</v>
      </c>
      <c r="C11" s="621"/>
      <c r="D11" s="621"/>
      <c r="E11" s="621"/>
      <c r="F11" s="621"/>
      <c r="G11" s="621"/>
      <c r="H11" s="621"/>
      <c r="I11" s="621"/>
      <c r="J11" s="621"/>
      <c r="K11" s="621"/>
      <c r="L11" s="621"/>
      <c r="M11" s="621"/>
      <c r="N11" s="621"/>
      <c r="O11" s="621"/>
      <c r="P11" s="621"/>
      <c r="Q11" s="622"/>
      <c r="R11" s="623">
        <v>165803</v>
      </c>
      <c r="S11" s="624"/>
      <c r="T11" s="624"/>
      <c r="U11" s="624"/>
      <c r="V11" s="624"/>
      <c r="W11" s="624"/>
      <c r="X11" s="624"/>
      <c r="Y11" s="625"/>
      <c r="Z11" s="628">
        <v>1.9</v>
      </c>
      <c r="AA11" s="629"/>
      <c r="AB11" s="629"/>
      <c r="AC11" s="635"/>
      <c r="AD11" s="632">
        <v>165803</v>
      </c>
      <c r="AE11" s="624"/>
      <c r="AF11" s="624"/>
      <c r="AG11" s="624"/>
      <c r="AH11" s="624"/>
      <c r="AI11" s="624"/>
      <c r="AJ11" s="624"/>
      <c r="AK11" s="625"/>
      <c r="AL11" s="628">
        <v>4.5999999999999996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14540</v>
      </c>
      <c r="BH11" s="624"/>
      <c r="BI11" s="624"/>
      <c r="BJ11" s="624"/>
      <c r="BK11" s="624"/>
      <c r="BL11" s="624"/>
      <c r="BM11" s="624"/>
      <c r="BN11" s="625"/>
      <c r="BO11" s="626">
        <v>2.1</v>
      </c>
      <c r="BP11" s="626"/>
      <c r="BQ11" s="626"/>
      <c r="BR11" s="626"/>
      <c r="BS11" s="627" t="s">
        <v>138</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579639</v>
      </c>
      <c r="CS11" s="624"/>
      <c r="CT11" s="624"/>
      <c r="CU11" s="624"/>
      <c r="CV11" s="624"/>
      <c r="CW11" s="624"/>
      <c r="CX11" s="624"/>
      <c r="CY11" s="625"/>
      <c r="CZ11" s="626">
        <v>8.1</v>
      </c>
      <c r="DA11" s="626"/>
      <c r="DB11" s="626"/>
      <c r="DC11" s="626"/>
      <c r="DD11" s="632">
        <v>36353</v>
      </c>
      <c r="DE11" s="624"/>
      <c r="DF11" s="624"/>
      <c r="DG11" s="624"/>
      <c r="DH11" s="624"/>
      <c r="DI11" s="624"/>
      <c r="DJ11" s="624"/>
      <c r="DK11" s="624"/>
      <c r="DL11" s="624"/>
      <c r="DM11" s="624"/>
      <c r="DN11" s="624"/>
      <c r="DO11" s="624"/>
      <c r="DP11" s="625"/>
      <c r="DQ11" s="632">
        <v>328279</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t="s">
        <v>242</v>
      </c>
      <c r="S12" s="624"/>
      <c r="T12" s="624"/>
      <c r="U12" s="624"/>
      <c r="V12" s="624"/>
      <c r="W12" s="624"/>
      <c r="X12" s="624"/>
      <c r="Y12" s="625"/>
      <c r="Z12" s="626" t="s">
        <v>242</v>
      </c>
      <c r="AA12" s="626"/>
      <c r="AB12" s="626"/>
      <c r="AC12" s="626"/>
      <c r="AD12" s="627" t="s">
        <v>130</v>
      </c>
      <c r="AE12" s="627"/>
      <c r="AF12" s="627"/>
      <c r="AG12" s="627"/>
      <c r="AH12" s="627"/>
      <c r="AI12" s="627"/>
      <c r="AJ12" s="627"/>
      <c r="AK12" s="627"/>
      <c r="AL12" s="628" t="s">
        <v>242</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347594</v>
      </c>
      <c r="BH12" s="624"/>
      <c r="BI12" s="624"/>
      <c r="BJ12" s="624"/>
      <c r="BK12" s="624"/>
      <c r="BL12" s="624"/>
      <c r="BM12" s="624"/>
      <c r="BN12" s="625"/>
      <c r="BO12" s="626">
        <v>49.2</v>
      </c>
      <c r="BP12" s="626"/>
      <c r="BQ12" s="626"/>
      <c r="BR12" s="626"/>
      <c r="BS12" s="627" t="s">
        <v>130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416249</v>
      </c>
      <c r="CS12" s="624"/>
      <c r="CT12" s="624"/>
      <c r="CU12" s="624"/>
      <c r="CV12" s="624"/>
      <c r="CW12" s="624"/>
      <c r="CX12" s="624"/>
      <c r="CY12" s="625"/>
      <c r="CZ12" s="626">
        <v>5.8</v>
      </c>
      <c r="DA12" s="626"/>
      <c r="DB12" s="626"/>
      <c r="DC12" s="626"/>
      <c r="DD12" s="632">
        <v>109777</v>
      </c>
      <c r="DE12" s="624"/>
      <c r="DF12" s="624"/>
      <c r="DG12" s="624"/>
      <c r="DH12" s="624"/>
      <c r="DI12" s="624"/>
      <c r="DJ12" s="624"/>
      <c r="DK12" s="624"/>
      <c r="DL12" s="624"/>
      <c r="DM12" s="624"/>
      <c r="DN12" s="624"/>
      <c r="DO12" s="624"/>
      <c r="DP12" s="625"/>
      <c r="DQ12" s="632">
        <v>198287</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130</v>
      </c>
      <c r="AA13" s="626"/>
      <c r="AB13" s="626"/>
      <c r="AC13" s="626"/>
      <c r="AD13" s="627" t="s">
        <v>138</v>
      </c>
      <c r="AE13" s="627"/>
      <c r="AF13" s="627"/>
      <c r="AG13" s="627"/>
      <c r="AH13" s="627"/>
      <c r="AI13" s="627"/>
      <c r="AJ13" s="627"/>
      <c r="AK13" s="627"/>
      <c r="AL13" s="628" t="s">
        <v>130</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344906</v>
      </c>
      <c r="BH13" s="624"/>
      <c r="BI13" s="624"/>
      <c r="BJ13" s="624"/>
      <c r="BK13" s="624"/>
      <c r="BL13" s="624"/>
      <c r="BM13" s="624"/>
      <c r="BN13" s="625"/>
      <c r="BO13" s="626">
        <v>48.8</v>
      </c>
      <c r="BP13" s="626"/>
      <c r="BQ13" s="626"/>
      <c r="BR13" s="626"/>
      <c r="BS13" s="627" t="s">
        <v>130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649318</v>
      </c>
      <c r="CS13" s="624"/>
      <c r="CT13" s="624"/>
      <c r="CU13" s="624"/>
      <c r="CV13" s="624"/>
      <c r="CW13" s="624"/>
      <c r="CX13" s="624"/>
      <c r="CY13" s="625"/>
      <c r="CZ13" s="626">
        <v>9</v>
      </c>
      <c r="DA13" s="626"/>
      <c r="DB13" s="626"/>
      <c r="DC13" s="626"/>
      <c r="DD13" s="632">
        <v>546035</v>
      </c>
      <c r="DE13" s="624"/>
      <c r="DF13" s="624"/>
      <c r="DG13" s="624"/>
      <c r="DH13" s="624"/>
      <c r="DI13" s="624"/>
      <c r="DJ13" s="624"/>
      <c r="DK13" s="624"/>
      <c r="DL13" s="624"/>
      <c r="DM13" s="624"/>
      <c r="DN13" s="624"/>
      <c r="DO13" s="624"/>
      <c r="DP13" s="625"/>
      <c r="DQ13" s="632">
        <v>97128</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242</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242</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40811</v>
      </c>
      <c r="BH14" s="624"/>
      <c r="BI14" s="624"/>
      <c r="BJ14" s="624"/>
      <c r="BK14" s="624"/>
      <c r="BL14" s="624"/>
      <c r="BM14" s="624"/>
      <c r="BN14" s="625"/>
      <c r="BO14" s="626">
        <v>5.8</v>
      </c>
      <c r="BP14" s="626"/>
      <c r="BQ14" s="626"/>
      <c r="BR14" s="626"/>
      <c r="BS14" s="627" t="s">
        <v>130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181920</v>
      </c>
      <c r="CS14" s="624"/>
      <c r="CT14" s="624"/>
      <c r="CU14" s="624"/>
      <c r="CV14" s="624"/>
      <c r="CW14" s="624"/>
      <c r="CX14" s="624"/>
      <c r="CY14" s="625"/>
      <c r="CZ14" s="626">
        <v>2.5</v>
      </c>
      <c r="DA14" s="626"/>
      <c r="DB14" s="626"/>
      <c r="DC14" s="626"/>
      <c r="DD14" s="632">
        <v>6660</v>
      </c>
      <c r="DE14" s="624"/>
      <c r="DF14" s="624"/>
      <c r="DG14" s="624"/>
      <c r="DH14" s="624"/>
      <c r="DI14" s="624"/>
      <c r="DJ14" s="624"/>
      <c r="DK14" s="624"/>
      <c r="DL14" s="624"/>
      <c r="DM14" s="624"/>
      <c r="DN14" s="624"/>
      <c r="DO14" s="624"/>
      <c r="DP14" s="625"/>
      <c r="DQ14" s="632">
        <v>176131</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138</v>
      </c>
      <c r="AA15" s="626"/>
      <c r="AB15" s="626"/>
      <c r="AC15" s="626"/>
      <c r="AD15" s="627" t="s">
        <v>130</v>
      </c>
      <c r="AE15" s="627"/>
      <c r="AF15" s="627"/>
      <c r="AG15" s="627"/>
      <c r="AH15" s="627"/>
      <c r="AI15" s="627"/>
      <c r="AJ15" s="627"/>
      <c r="AK15" s="627"/>
      <c r="AL15" s="628" t="s">
        <v>242</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54523</v>
      </c>
      <c r="BH15" s="624"/>
      <c r="BI15" s="624"/>
      <c r="BJ15" s="624"/>
      <c r="BK15" s="624"/>
      <c r="BL15" s="624"/>
      <c r="BM15" s="624"/>
      <c r="BN15" s="625"/>
      <c r="BO15" s="626">
        <v>7.7</v>
      </c>
      <c r="BP15" s="626"/>
      <c r="BQ15" s="626"/>
      <c r="BR15" s="626"/>
      <c r="BS15" s="627" t="s">
        <v>138</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354794</v>
      </c>
      <c r="CS15" s="624"/>
      <c r="CT15" s="624"/>
      <c r="CU15" s="624"/>
      <c r="CV15" s="624"/>
      <c r="CW15" s="624"/>
      <c r="CX15" s="624"/>
      <c r="CY15" s="625"/>
      <c r="CZ15" s="626">
        <v>4.9000000000000004</v>
      </c>
      <c r="DA15" s="626"/>
      <c r="DB15" s="626"/>
      <c r="DC15" s="626"/>
      <c r="DD15" s="632">
        <v>7095</v>
      </c>
      <c r="DE15" s="624"/>
      <c r="DF15" s="624"/>
      <c r="DG15" s="624"/>
      <c r="DH15" s="624"/>
      <c r="DI15" s="624"/>
      <c r="DJ15" s="624"/>
      <c r="DK15" s="624"/>
      <c r="DL15" s="624"/>
      <c r="DM15" s="624"/>
      <c r="DN15" s="624"/>
      <c r="DO15" s="624"/>
      <c r="DP15" s="625"/>
      <c r="DQ15" s="632">
        <v>286839</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6614</v>
      </c>
      <c r="S16" s="624"/>
      <c r="T16" s="624"/>
      <c r="U16" s="624"/>
      <c r="V16" s="624"/>
      <c r="W16" s="624"/>
      <c r="X16" s="624"/>
      <c r="Y16" s="625"/>
      <c r="Z16" s="626">
        <v>0.1</v>
      </c>
      <c r="AA16" s="626"/>
      <c r="AB16" s="626"/>
      <c r="AC16" s="626"/>
      <c r="AD16" s="627">
        <v>6614</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1271912</v>
      </c>
      <c r="CS16" s="624"/>
      <c r="CT16" s="624"/>
      <c r="CU16" s="624"/>
      <c r="CV16" s="624"/>
      <c r="CW16" s="624"/>
      <c r="CX16" s="624"/>
      <c r="CY16" s="625"/>
      <c r="CZ16" s="626">
        <v>17.7</v>
      </c>
      <c r="DA16" s="626"/>
      <c r="DB16" s="626"/>
      <c r="DC16" s="626"/>
      <c r="DD16" s="632" t="s">
        <v>130</v>
      </c>
      <c r="DE16" s="624"/>
      <c r="DF16" s="624"/>
      <c r="DG16" s="624"/>
      <c r="DH16" s="624"/>
      <c r="DI16" s="624"/>
      <c r="DJ16" s="624"/>
      <c r="DK16" s="624"/>
      <c r="DL16" s="624"/>
      <c r="DM16" s="624"/>
      <c r="DN16" s="624"/>
      <c r="DO16" s="624"/>
      <c r="DP16" s="625"/>
      <c r="DQ16" s="632">
        <v>50385</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10734</v>
      </c>
      <c r="S17" s="624"/>
      <c r="T17" s="624"/>
      <c r="U17" s="624"/>
      <c r="V17" s="624"/>
      <c r="W17" s="624"/>
      <c r="X17" s="624"/>
      <c r="Y17" s="625"/>
      <c r="Z17" s="626">
        <v>0.1</v>
      </c>
      <c r="AA17" s="626"/>
      <c r="AB17" s="626"/>
      <c r="AC17" s="626"/>
      <c r="AD17" s="627">
        <v>10734</v>
      </c>
      <c r="AE17" s="627"/>
      <c r="AF17" s="627"/>
      <c r="AG17" s="627"/>
      <c r="AH17" s="627"/>
      <c r="AI17" s="627"/>
      <c r="AJ17" s="627"/>
      <c r="AK17" s="627"/>
      <c r="AL17" s="628">
        <v>0.3</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138</v>
      </c>
      <c r="BP17" s="626"/>
      <c r="BQ17" s="626"/>
      <c r="BR17" s="626"/>
      <c r="BS17" s="627" t="s">
        <v>130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575807</v>
      </c>
      <c r="CS17" s="624"/>
      <c r="CT17" s="624"/>
      <c r="CU17" s="624"/>
      <c r="CV17" s="624"/>
      <c r="CW17" s="624"/>
      <c r="CX17" s="624"/>
      <c r="CY17" s="625"/>
      <c r="CZ17" s="626">
        <v>8</v>
      </c>
      <c r="DA17" s="626"/>
      <c r="DB17" s="626"/>
      <c r="DC17" s="626"/>
      <c r="DD17" s="632" t="s">
        <v>138</v>
      </c>
      <c r="DE17" s="624"/>
      <c r="DF17" s="624"/>
      <c r="DG17" s="624"/>
      <c r="DH17" s="624"/>
      <c r="DI17" s="624"/>
      <c r="DJ17" s="624"/>
      <c r="DK17" s="624"/>
      <c r="DL17" s="624"/>
      <c r="DM17" s="624"/>
      <c r="DN17" s="624"/>
      <c r="DO17" s="624"/>
      <c r="DP17" s="625"/>
      <c r="DQ17" s="632">
        <v>550705</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2227</v>
      </c>
      <c r="S18" s="624"/>
      <c r="T18" s="624"/>
      <c r="U18" s="624"/>
      <c r="V18" s="624"/>
      <c r="W18" s="624"/>
      <c r="X18" s="624"/>
      <c r="Y18" s="625"/>
      <c r="Z18" s="626">
        <v>0</v>
      </c>
      <c r="AA18" s="626"/>
      <c r="AB18" s="626"/>
      <c r="AC18" s="626"/>
      <c r="AD18" s="627">
        <v>2227</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138</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242</v>
      </c>
      <c r="DA18" s="626"/>
      <c r="DB18" s="626"/>
      <c r="DC18" s="626"/>
      <c r="DD18" s="632" t="s">
        <v>242</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1796</v>
      </c>
      <c r="S19" s="624"/>
      <c r="T19" s="624"/>
      <c r="U19" s="624"/>
      <c r="V19" s="624"/>
      <c r="W19" s="624"/>
      <c r="X19" s="624"/>
      <c r="Y19" s="625"/>
      <c r="Z19" s="626">
        <v>0</v>
      </c>
      <c r="AA19" s="626"/>
      <c r="AB19" s="626"/>
      <c r="AC19" s="626"/>
      <c r="AD19" s="627">
        <v>1796</v>
      </c>
      <c r="AE19" s="627"/>
      <c r="AF19" s="627"/>
      <c r="AG19" s="627"/>
      <c r="AH19" s="627"/>
      <c r="AI19" s="627"/>
      <c r="AJ19" s="627"/>
      <c r="AK19" s="627"/>
      <c r="AL19" s="628">
        <v>0</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9669</v>
      </c>
      <c r="BH19" s="624"/>
      <c r="BI19" s="624"/>
      <c r="BJ19" s="624"/>
      <c r="BK19" s="624"/>
      <c r="BL19" s="624"/>
      <c r="BM19" s="624"/>
      <c r="BN19" s="625"/>
      <c r="BO19" s="626">
        <v>1.4</v>
      </c>
      <c r="BP19" s="626"/>
      <c r="BQ19" s="626"/>
      <c r="BR19" s="626"/>
      <c r="BS19" s="627" t="s">
        <v>138</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v>431</v>
      </c>
      <c r="S20" s="624"/>
      <c r="T20" s="624"/>
      <c r="U20" s="624"/>
      <c r="V20" s="624"/>
      <c r="W20" s="624"/>
      <c r="X20" s="624"/>
      <c r="Y20" s="625"/>
      <c r="Z20" s="626">
        <v>0</v>
      </c>
      <c r="AA20" s="626"/>
      <c r="AB20" s="626"/>
      <c r="AC20" s="626"/>
      <c r="AD20" s="627">
        <v>431</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9669</v>
      </c>
      <c r="BH20" s="624"/>
      <c r="BI20" s="624"/>
      <c r="BJ20" s="624"/>
      <c r="BK20" s="624"/>
      <c r="BL20" s="624"/>
      <c r="BM20" s="624"/>
      <c r="BN20" s="625"/>
      <c r="BO20" s="626">
        <v>1.4</v>
      </c>
      <c r="BP20" s="626"/>
      <c r="BQ20" s="626"/>
      <c r="BR20" s="626"/>
      <c r="BS20" s="627" t="s">
        <v>138</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7183188</v>
      </c>
      <c r="CS20" s="624"/>
      <c r="CT20" s="624"/>
      <c r="CU20" s="624"/>
      <c r="CV20" s="624"/>
      <c r="CW20" s="624"/>
      <c r="CX20" s="624"/>
      <c r="CY20" s="625"/>
      <c r="CZ20" s="626">
        <v>100</v>
      </c>
      <c r="DA20" s="626"/>
      <c r="DB20" s="626"/>
      <c r="DC20" s="626"/>
      <c r="DD20" s="632">
        <v>760664</v>
      </c>
      <c r="DE20" s="624"/>
      <c r="DF20" s="624"/>
      <c r="DG20" s="624"/>
      <c r="DH20" s="624"/>
      <c r="DI20" s="624"/>
      <c r="DJ20" s="624"/>
      <c r="DK20" s="624"/>
      <c r="DL20" s="624"/>
      <c r="DM20" s="624"/>
      <c r="DN20" s="624"/>
      <c r="DO20" s="624"/>
      <c r="DP20" s="625"/>
      <c r="DQ20" s="632">
        <v>3835470</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2939055</v>
      </c>
      <c r="S21" s="624"/>
      <c r="T21" s="624"/>
      <c r="U21" s="624"/>
      <c r="V21" s="624"/>
      <c r="W21" s="624"/>
      <c r="X21" s="624"/>
      <c r="Y21" s="625"/>
      <c r="Z21" s="626">
        <v>34.4</v>
      </c>
      <c r="AA21" s="626"/>
      <c r="AB21" s="626"/>
      <c r="AC21" s="626"/>
      <c r="AD21" s="627">
        <v>2554421</v>
      </c>
      <c r="AE21" s="627"/>
      <c r="AF21" s="627"/>
      <c r="AG21" s="627"/>
      <c r="AH21" s="627"/>
      <c r="AI21" s="627"/>
      <c r="AJ21" s="627"/>
      <c r="AK21" s="627"/>
      <c r="AL21" s="628">
        <v>70.7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9669</v>
      </c>
      <c r="BH21" s="624"/>
      <c r="BI21" s="624"/>
      <c r="BJ21" s="624"/>
      <c r="BK21" s="624"/>
      <c r="BL21" s="624"/>
      <c r="BM21" s="624"/>
      <c r="BN21" s="625"/>
      <c r="BO21" s="626">
        <v>1.4</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2554421</v>
      </c>
      <c r="S22" s="624"/>
      <c r="T22" s="624"/>
      <c r="U22" s="624"/>
      <c r="V22" s="624"/>
      <c r="W22" s="624"/>
      <c r="X22" s="624"/>
      <c r="Y22" s="625"/>
      <c r="Z22" s="626">
        <v>29.9</v>
      </c>
      <c r="AA22" s="626"/>
      <c r="AB22" s="626"/>
      <c r="AC22" s="626"/>
      <c r="AD22" s="627">
        <v>2554421</v>
      </c>
      <c r="AE22" s="627"/>
      <c r="AF22" s="627"/>
      <c r="AG22" s="627"/>
      <c r="AH22" s="627"/>
      <c r="AI22" s="627"/>
      <c r="AJ22" s="627"/>
      <c r="AK22" s="627"/>
      <c r="AL22" s="628">
        <v>70.7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242</v>
      </c>
      <c r="BP22" s="626"/>
      <c r="BQ22" s="626"/>
      <c r="BR22" s="626"/>
      <c r="BS22" s="627" t="s">
        <v>130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384634</v>
      </c>
      <c r="S23" s="624"/>
      <c r="T23" s="624"/>
      <c r="U23" s="624"/>
      <c r="V23" s="624"/>
      <c r="W23" s="624"/>
      <c r="X23" s="624"/>
      <c r="Y23" s="625"/>
      <c r="Z23" s="626">
        <v>4.5</v>
      </c>
      <c r="AA23" s="626"/>
      <c r="AB23" s="626"/>
      <c r="AC23" s="626"/>
      <c r="AD23" s="627" t="s">
        <v>130</v>
      </c>
      <c r="AE23" s="627"/>
      <c r="AF23" s="627"/>
      <c r="AG23" s="627"/>
      <c r="AH23" s="627"/>
      <c r="AI23" s="627"/>
      <c r="AJ23" s="627"/>
      <c r="AK23" s="627"/>
      <c r="AL23" s="628" t="s">
        <v>130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242</v>
      </c>
      <c r="AA24" s="626"/>
      <c r="AB24" s="626"/>
      <c r="AC24" s="626"/>
      <c r="AD24" s="627" t="s">
        <v>242</v>
      </c>
      <c r="AE24" s="627"/>
      <c r="AF24" s="627"/>
      <c r="AG24" s="627"/>
      <c r="AH24" s="627"/>
      <c r="AI24" s="627"/>
      <c r="AJ24" s="627"/>
      <c r="AK24" s="627"/>
      <c r="AL24" s="628" t="s">
        <v>138</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242</v>
      </c>
      <c r="BP24" s="626"/>
      <c r="BQ24" s="626"/>
      <c r="BR24" s="626"/>
      <c r="BS24" s="627" t="s">
        <v>130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2125487</v>
      </c>
      <c r="CS24" s="613"/>
      <c r="CT24" s="613"/>
      <c r="CU24" s="613"/>
      <c r="CV24" s="613"/>
      <c r="CW24" s="613"/>
      <c r="CX24" s="613"/>
      <c r="CY24" s="614"/>
      <c r="CZ24" s="617">
        <v>29.6</v>
      </c>
      <c r="DA24" s="618"/>
      <c r="DB24" s="618"/>
      <c r="DC24" s="634"/>
      <c r="DD24" s="653">
        <v>1644762</v>
      </c>
      <c r="DE24" s="613"/>
      <c r="DF24" s="613"/>
      <c r="DG24" s="613"/>
      <c r="DH24" s="613"/>
      <c r="DI24" s="613"/>
      <c r="DJ24" s="613"/>
      <c r="DK24" s="614"/>
      <c r="DL24" s="653">
        <v>1618948</v>
      </c>
      <c r="DM24" s="613"/>
      <c r="DN24" s="613"/>
      <c r="DO24" s="613"/>
      <c r="DP24" s="613"/>
      <c r="DQ24" s="613"/>
      <c r="DR24" s="613"/>
      <c r="DS24" s="613"/>
      <c r="DT24" s="613"/>
      <c r="DU24" s="613"/>
      <c r="DV24" s="614"/>
      <c r="DW24" s="617">
        <v>44.4</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3952967</v>
      </c>
      <c r="S25" s="624"/>
      <c r="T25" s="624"/>
      <c r="U25" s="624"/>
      <c r="V25" s="624"/>
      <c r="W25" s="624"/>
      <c r="X25" s="624"/>
      <c r="Y25" s="625"/>
      <c r="Z25" s="626">
        <v>46.2</v>
      </c>
      <c r="AA25" s="626"/>
      <c r="AB25" s="626"/>
      <c r="AC25" s="626"/>
      <c r="AD25" s="627">
        <v>3568333</v>
      </c>
      <c r="AE25" s="627"/>
      <c r="AF25" s="627"/>
      <c r="AG25" s="627"/>
      <c r="AH25" s="627"/>
      <c r="AI25" s="627"/>
      <c r="AJ25" s="627"/>
      <c r="AK25" s="627"/>
      <c r="AL25" s="628">
        <v>98.8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130</v>
      </c>
      <c r="BP25" s="626"/>
      <c r="BQ25" s="626"/>
      <c r="BR25" s="626"/>
      <c r="BS25" s="627" t="s">
        <v>242</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1008158</v>
      </c>
      <c r="CS25" s="654"/>
      <c r="CT25" s="654"/>
      <c r="CU25" s="654"/>
      <c r="CV25" s="654"/>
      <c r="CW25" s="654"/>
      <c r="CX25" s="654"/>
      <c r="CY25" s="655"/>
      <c r="CZ25" s="628">
        <v>14</v>
      </c>
      <c r="DA25" s="656"/>
      <c r="DB25" s="656"/>
      <c r="DC25" s="658"/>
      <c r="DD25" s="632">
        <v>918297</v>
      </c>
      <c r="DE25" s="654"/>
      <c r="DF25" s="654"/>
      <c r="DG25" s="654"/>
      <c r="DH25" s="654"/>
      <c r="DI25" s="654"/>
      <c r="DJ25" s="654"/>
      <c r="DK25" s="655"/>
      <c r="DL25" s="632">
        <v>902873</v>
      </c>
      <c r="DM25" s="654"/>
      <c r="DN25" s="654"/>
      <c r="DO25" s="654"/>
      <c r="DP25" s="654"/>
      <c r="DQ25" s="654"/>
      <c r="DR25" s="654"/>
      <c r="DS25" s="654"/>
      <c r="DT25" s="654"/>
      <c r="DU25" s="654"/>
      <c r="DV25" s="655"/>
      <c r="DW25" s="628">
        <v>24.8</v>
      </c>
      <c r="DX25" s="656"/>
      <c r="DY25" s="656"/>
      <c r="DZ25" s="656"/>
      <c r="EA25" s="656"/>
      <c r="EB25" s="656"/>
      <c r="EC25" s="657"/>
    </row>
    <row r="26" spans="2:133" ht="11.25" customHeight="1">
      <c r="B26" s="620" t="s">
        <v>298</v>
      </c>
      <c r="C26" s="621"/>
      <c r="D26" s="621"/>
      <c r="E26" s="621"/>
      <c r="F26" s="621"/>
      <c r="G26" s="621"/>
      <c r="H26" s="621"/>
      <c r="I26" s="621"/>
      <c r="J26" s="621"/>
      <c r="K26" s="621"/>
      <c r="L26" s="621"/>
      <c r="M26" s="621"/>
      <c r="N26" s="621"/>
      <c r="O26" s="621"/>
      <c r="P26" s="621"/>
      <c r="Q26" s="622"/>
      <c r="R26" s="623">
        <v>664</v>
      </c>
      <c r="S26" s="624"/>
      <c r="T26" s="624"/>
      <c r="U26" s="624"/>
      <c r="V26" s="624"/>
      <c r="W26" s="624"/>
      <c r="X26" s="624"/>
      <c r="Y26" s="625"/>
      <c r="Z26" s="626">
        <v>0</v>
      </c>
      <c r="AA26" s="626"/>
      <c r="AB26" s="626"/>
      <c r="AC26" s="626"/>
      <c r="AD26" s="627">
        <v>664</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560097</v>
      </c>
      <c r="CS26" s="624"/>
      <c r="CT26" s="624"/>
      <c r="CU26" s="624"/>
      <c r="CV26" s="624"/>
      <c r="CW26" s="624"/>
      <c r="CX26" s="624"/>
      <c r="CY26" s="625"/>
      <c r="CZ26" s="628">
        <v>7.8</v>
      </c>
      <c r="DA26" s="656"/>
      <c r="DB26" s="656"/>
      <c r="DC26" s="658"/>
      <c r="DD26" s="632">
        <v>500887</v>
      </c>
      <c r="DE26" s="624"/>
      <c r="DF26" s="624"/>
      <c r="DG26" s="624"/>
      <c r="DH26" s="624"/>
      <c r="DI26" s="624"/>
      <c r="DJ26" s="624"/>
      <c r="DK26" s="625"/>
      <c r="DL26" s="632" t="s">
        <v>242</v>
      </c>
      <c r="DM26" s="624"/>
      <c r="DN26" s="624"/>
      <c r="DO26" s="624"/>
      <c r="DP26" s="624"/>
      <c r="DQ26" s="624"/>
      <c r="DR26" s="624"/>
      <c r="DS26" s="624"/>
      <c r="DT26" s="624"/>
      <c r="DU26" s="624"/>
      <c r="DV26" s="625"/>
      <c r="DW26" s="628" t="s">
        <v>130</v>
      </c>
      <c r="DX26" s="656"/>
      <c r="DY26" s="656"/>
      <c r="DZ26" s="656"/>
      <c r="EA26" s="656"/>
      <c r="EB26" s="656"/>
      <c r="EC26" s="657"/>
    </row>
    <row r="27" spans="2:133" ht="11.25" customHeight="1">
      <c r="B27" s="620" t="s">
        <v>301</v>
      </c>
      <c r="C27" s="621"/>
      <c r="D27" s="621"/>
      <c r="E27" s="621"/>
      <c r="F27" s="621"/>
      <c r="G27" s="621"/>
      <c r="H27" s="621"/>
      <c r="I27" s="621"/>
      <c r="J27" s="621"/>
      <c r="K27" s="621"/>
      <c r="L27" s="621"/>
      <c r="M27" s="621"/>
      <c r="N27" s="621"/>
      <c r="O27" s="621"/>
      <c r="P27" s="621"/>
      <c r="Q27" s="622"/>
      <c r="R27" s="623">
        <v>14718</v>
      </c>
      <c r="S27" s="624"/>
      <c r="T27" s="624"/>
      <c r="U27" s="624"/>
      <c r="V27" s="624"/>
      <c r="W27" s="624"/>
      <c r="X27" s="624"/>
      <c r="Y27" s="625"/>
      <c r="Z27" s="626">
        <v>0.2</v>
      </c>
      <c r="AA27" s="626"/>
      <c r="AB27" s="626"/>
      <c r="AC27" s="626"/>
      <c r="AD27" s="627" t="s">
        <v>138</v>
      </c>
      <c r="AE27" s="627"/>
      <c r="AF27" s="627"/>
      <c r="AG27" s="627"/>
      <c r="AH27" s="627"/>
      <c r="AI27" s="627"/>
      <c r="AJ27" s="627"/>
      <c r="AK27" s="627"/>
      <c r="AL27" s="628" t="s">
        <v>130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706733</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541522</v>
      </c>
      <c r="CS27" s="654"/>
      <c r="CT27" s="654"/>
      <c r="CU27" s="654"/>
      <c r="CV27" s="654"/>
      <c r="CW27" s="654"/>
      <c r="CX27" s="654"/>
      <c r="CY27" s="655"/>
      <c r="CZ27" s="628">
        <v>7.5</v>
      </c>
      <c r="DA27" s="656"/>
      <c r="DB27" s="656"/>
      <c r="DC27" s="658"/>
      <c r="DD27" s="632">
        <v>175760</v>
      </c>
      <c r="DE27" s="654"/>
      <c r="DF27" s="654"/>
      <c r="DG27" s="654"/>
      <c r="DH27" s="654"/>
      <c r="DI27" s="654"/>
      <c r="DJ27" s="654"/>
      <c r="DK27" s="655"/>
      <c r="DL27" s="632">
        <v>165370</v>
      </c>
      <c r="DM27" s="654"/>
      <c r="DN27" s="654"/>
      <c r="DO27" s="654"/>
      <c r="DP27" s="654"/>
      <c r="DQ27" s="654"/>
      <c r="DR27" s="654"/>
      <c r="DS27" s="654"/>
      <c r="DT27" s="654"/>
      <c r="DU27" s="654"/>
      <c r="DV27" s="655"/>
      <c r="DW27" s="628">
        <v>4.5</v>
      </c>
      <c r="DX27" s="656"/>
      <c r="DY27" s="656"/>
      <c r="DZ27" s="656"/>
      <c r="EA27" s="656"/>
      <c r="EB27" s="656"/>
      <c r="EC27" s="657"/>
    </row>
    <row r="28" spans="2:133" ht="11.25" customHeight="1">
      <c r="B28" s="620" t="s">
        <v>304</v>
      </c>
      <c r="C28" s="621"/>
      <c r="D28" s="621"/>
      <c r="E28" s="621"/>
      <c r="F28" s="621"/>
      <c r="G28" s="621"/>
      <c r="H28" s="621"/>
      <c r="I28" s="621"/>
      <c r="J28" s="621"/>
      <c r="K28" s="621"/>
      <c r="L28" s="621"/>
      <c r="M28" s="621"/>
      <c r="N28" s="621"/>
      <c r="O28" s="621"/>
      <c r="P28" s="621"/>
      <c r="Q28" s="622"/>
      <c r="R28" s="623">
        <v>164283</v>
      </c>
      <c r="S28" s="624"/>
      <c r="T28" s="624"/>
      <c r="U28" s="624"/>
      <c r="V28" s="624"/>
      <c r="W28" s="624"/>
      <c r="X28" s="624"/>
      <c r="Y28" s="625"/>
      <c r="Z28" s="626">
        <v>1.9</v>
      </c>
      <c r="AA28" s="626"/>
      <c r="AB28" s="626"/>
      <c r="AC28" s="626"/>
      <c r="AD28" s="627">
        <v>11330</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575807</v>
      </c>
      <c r="CS28" s="624"/>
      <c r="CT28" s="624"/>
      <c r="CU28" s="624"/>
      <c r="CV28" s="624"/>
      <c r="CW28" s="624"/>
      <c r="CX28" s="624"/>
      <c r="CY28" s="625"/>
      <c r="CZ28" s="628">
        <v>8</v>
      </c>
      <c r="DA28" s="656"/>
      <c r="DB28" s="656"/>
      <c r="DC28" s="658"/>
      <c r="DD28" s="632">
        <v>550705</v>
      </c>
      <c r="DE28" s="624"/>
      <c r="DF28" s="624"/>
      <c r="DG28" s="624"/>
      <c r="DH28" s="624"/>
      <c r="DI28" s="624"/>
      <c r="DJ28" s="624"/>
      <c r="DK28" s="625"/>
      <c r="DL28" s="632">
        <v>550705</v>
      </c>
      <c r="DM28" s="624"/>
      <c r="DN28" s="624"/>
      <c r="DO28" s="624"/>
      <c r="DP28" s="624"/>
      <c r="DQ28" s="624"/>
      <c r="DR28" s="624"/>
      <c r="DS28" s="624"/>
      <c r="DT28" s="624"/>
      <c r="DU28" s="624"/>
      <c r="DV28" s="625"/>
      <c r="DW28" s="628">
        <v>15.1</v>
      </c>
      <c r="DX28" s="656"/>
      <c r="DY28" s="656"/>
      <c r="DZ28" s="656"/>
      <c r="EA28" s="656"/>
      <c r="EB28" s="656"/>
      <c r="EC28" s="657"/>
    </row>
    <row r="29" spans="2:133" ht="11.25" customHeight="1">
      <c r="B29" s="620" t="s">
        <v>306</v>
      </c>
      <c r="C29" s="621"/>
      <c r="D29" s="621"/>
      <c r="E29" s="621"/>
      <c r="F29" s="621"/>
      <c r="G29" s="621"/>
      <c r="H29" s="621"/>
      <c r="I29" s="621"/>
      <c r="J29" s="621"/>
      <c r="K29" s="621"/>
      <c r="L29" s="621"/>
      <c r="M29" s="621"/>
      <c r="N29" s="621"/>
      <c r="O29" s="621"/>
      <c r="P29" s="621"/>
      <c r="Q29" s="622"/>
      <c r="R29" s="623">
        <v>4778</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575673</v>
      </c>
      <c r="CS29" s="654"/>
      <c r="CT29" s="654"/>
      <c r="CU29" s="654"/>
      <c r="CV29" s="654"/>
      <c r="CW29" s="654"/>
      <c r="CX29" s="654"/>
      <c r="CY29" s="655"/>
      <c r="CZ29" s="628">
        <v>8</v>
      </c>
      <c r="DA29" s="656"/>
      <c r="DB29" s="656"/>
      <c r="DC29" s="658"/>
      <c r="DD29" s="632">
        <v>550571</v>
      </c>
      <c r="DE29" s="654"/>
      <c r="DF29" s="654"/>
      <c r="DG29" s="654"/>
      <c r="DH29" s="654"/>
      <c r="DI29" s="654"/>
      <c r="DJ29" s="654"/>
      <c r="DK29" s="655"/>
      <c r="DL29" s="632">
        <v>550571</v>
      </c>
      <c r="DM29" s="654"/>
      <c r="DN29" s="654"/>
      <c r="DO29" s="654"/>
      <c r="DP29" s="654"/>
      <c r="DQ29" s="654"/>
      <c r="DR29" s="654"/>
      <c r="DS29" s="654"/>
      <c r="DT29" s="654"/>
      <c r="DU29" s="654"/>
      <c r="DV29" s="655"/>
      <c r="DW29" s="628">
        <v>15.1</v>
      </c>
      <c r="DX29" s="656"/>
      <c r="DY29" s="656"/>
      <c r="DZ29" s="656"/>
      <c r="EA29" s="656"/>
      <c r="EB29" s="656"/>
      <c r="EC29" s="657"/>
    </row>
    <row r="30" spans="2:133" ht="11.25" customHeight="1">
      <c r="B30" s="620" t="s">
        <v>309</v>
      </c>
      <c r="C30" s="621"/>
      <c r="D30" s="621"/>
      <c r="E30" s="621"/>
      <c r="F30" s="621"/>
      <c r="G30" s="621"/>
      <c r="H30" s="621"/>
      <c r="I30" s="621"/>
      <c r="J30" s="621"/>
      <c r="K30" s="621"/>
      <c r="L30" s="621"/>
      <c r="M30" s="621"/>
      <c r="N30" s="621"/>
      <c r="O30" s="621"/>
      <c r="P30" s="621"/>
      <c r="Q30" s="622"/>
      <c r="R30" s="623">
        <v>1736848</v>
      </c>
      <c r="S30" s="624"/>
      <c r="T30" s="624"/>
      <c r="U30" s="624"/>
      <c r="V30" s="624"/>
      <c r="W30" s="624"/>
      <c r="X30" s="624"/>
      <c r="Y30" s="625"/>
      <c r="Z30" s="626">
        <v>20.3</v>
      </c>
      <c r="AA30" s="626"/>
      <c r="AB30" s="626"/>
      <c r="AC30" s="626"/>
      <c r="AD30" s="627" t="s">
        <v>130</v>
      </c>
      <c r="AE30" s="627"/>
      <c r="AF30" s="627"/>
      <c r="AG30" s="627"/>
      <c r="AH30" s="627"/>
      <c r="AI30" s="627"/>
      <c r="AJ30" s="627"/>
      <c r="AK30" s="627"/>
      <c r="AL30" s="628" t="s">
        <v>242</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565362</v>
      </c>
      <c r="CS30" s="624"/>
      <c r="CT30" s="624"/>
      <c r="CU30" s="624"/>
      <c r="CV30" s="624"/>
      <c r="CW30" s="624"/>
      <c r="CX30" s="624"/>
      <c r="CY30" s="625"/>
      <c r="CZ30" s="628">
        <v>7.9</v>
      </c>
      <c r="DA30" s="656"/>
      <c r="DB30" s="656"/>
      <c r="DC30" s="658"/>
      <c r="DD30" s="632">
        <v>541123</v>
      </c>
      <c r="DE30" s="624"/>
      <c r="DF30" s="624"/>
      <c r="DG30" s="624"/>
      <c r="DH30" s="624"/>
      <c r="DI30" s="624"/>
      <c r="DJ30" s="624"/>
      <c r="DK30" s="625"/>
      <c r="DL30" s="632">
        <v>541123</v>
      </c>
      <c r="DM30" s="624"/>
      <c r="DN30" s="624"/>
      <c r="DO30" s="624"/>
      <c r="DP30" s="624"/>
      <c r="DQ30" s="624"/>
      <c r="DR30" s="624"/>
      <c r="DS30" s="624"/>
      <c r="DT30" s="624"/>
      <c r="DU30" s="624"/>
      <c r="DV30" s="625"/>
      <c r="DW30" s="628">
        <v>14.8</v>
      </c>
      <c r="DX30" s="656"/>
      <c r="DY30" s="656"/>
      <c r="DZ30" s="656"/>
      <c r="EA30" s="656"/>
      <c r="EB30" s="656"/>
      <c r="EC30" s="657"/>
    </row>
    <row r="31" spans="2:133" ht="11.25" customHeight="1">
      <c r="B31" s="636" t="s">
        <v>313</v>
      </c>
      <c r="C31" s="637"/>
      <c r="D31" s="637"/>
      <c r="E31" s="637"/>
      <c r="F31" s="637"/>
      <c r="G31" s="637"/>
      <c r="H31" s="637"/>
      <c r="I31" s="637"/>
      <c r="J31" s="637"/>
      <c r="K31" s="637"/>
      <c r="L31" s="637"/>
      <c r="M31" s="637"/>
      <c r="N31" s="637"/>
      <c r="O31" s="637"/>
      <c r="P31" s="637"/>
      <c r="Q31" s="638"/>
      <c r="R31" s="623" t="s">
        <v>138</v>
      </c>
      <c r="S31" s="624"/>
      <c r="T31" s="624"/>
      <c r="U31" s="624"/>
      <c r="V31" s="624"/>
      <c r="W31" s="624"/>
      <c r="X31" s="624"/>
      <c r="Y31" s="625"/>
      <c r="Z31" s="626" t="s">
        <v>242</v>
      </c>
      <c r="AA31" s="626"/>
      <c r="AB31" s="626"/>
      <c r="AC31" s="626"/>
      <c r="AD31" s="627" t="s">
        <v>130</v>
      </c>
      <c r="AE31" s="627"/>
      <c r="AF31" s="627"/>
      <c r="AG31" s="627"/>
      <c r="AH31" s="627"/>
      <c r="AI31" s="627"/>
      <c r="AJ31" s="627"/>
      <c r="AK31" s="627"/>
      <c r="AL31" s="628" t="s">
        <v>242</v>
      </c>
      <c r="AM31" s="629"/>
      <c r="AN31" s="629"/>
      <c r="AO31" s="630"/>
      <c r="AP31" s="667" t="s">
        <v>314</v>
      </c>
      <c r="AQ31" s="668"/>
      <c r="AR31" s="668"/>
      <c r="AS31" s="668"/>
      <c r="AT31" s="673" t="s">
        <v>315</v>
      </c>
      <c r="AU31" s="218"/>
      <c r="AV31" s="218"/>
      <c r="AW31" s="218"/>
      <c r="AX31" s="609" t="s">
        <v>188</v>
      </c>
      <c r="AY31" s="610"/>
      <c r="AZ31" s="610"/>
      <c r="BA31" s="610"/>
      <c r="BB31" s="610"/>
      <c r="BC31" s="610"/>
      <c r="BD31" s="610"/>
      <c r="BE31" s="610"/>
      <c r="BF31" s="611"/>
      <c r="BG31" s="676">
        <v>99.4</v>
      </c>
      <c r="BH31" s="677"/>
      <c r="BI31" s="677"/>
      <c r="BJ31" s="677"/>
      <c r="BK31" s="677"/>
      <c r="BL31" s="677"/>
      <c r="BM31" s="618">
        <v>97.8</v>
      </c>
      <c r="BN31" s="677"/>
      <c r="BO31" s="677"/>
      <c r="BP31" s="677"/>
      <c r="BQ31" s="678"/>
      <c r="BR31" s="676">
        <v>99.2</v>
      </c>
      <c r="BS31" s="677"/>
      <c r="BT31" s="677"/>
      <c r="BU31" s="677"/>
      <c r="BV31" s="677"/>
      <c r="BW31" s="677"/>
      <c r="BX31" s="618">
        <v>97.6</v>
      </c>
      <c r="BY31" s="677"/>
      <c r="BZ31" s="677"/>
      <c r="CA31" s="677"/>
      <c r="CB31" s="678"/>
      <c r="CD31" s="663"/>
      <c r="CE31" s="664"/>
      <c r="CF31" s="620" t="s">
        <v>316</v>
      </c>
      <c r="CG31" s="621"/>
      <c r="CH31" s="621"/>
      <c r="CI31" s="621"/>
      <c r="CJ31" s="621"/>
      <c r="CK31" s="621"/>
      <c r="CL31" s="621"/>
      <c r="CM31" s="621"/>
      <c r="CN31" s="621"/>
      <c r="CO31" s="621"/>
      <c r="CP31" s="621"/>
      <c r="CQ31" s="622"/>
      <c r="CR31" s="623">
        <v>10311</v>
      </c>
      <c r="CS31" s="654"/>
      <c r="CT31" s="654"/>
      <c r="CU31" s="654"/>
      <c r="CV31" s="654"/>
      <c r="CW31" s="654"/>
      <c r="CX31" s="654"/>
      <c r="CY31" s="655"/>
      <c r="CZ31" s="628">
        <v>0.1</v>
      </c>
      <c r="DA31" s="656"/>
      <c r="DB31" s="656"/>
      <c r="DC31" s="658"/>
      <c r="DD31" s="632">
        <v>9448</v>
      </c>
      <c r="DE31" s="654"/>
      <c r="DF31" s="654"/>
      <c r="DG31" s="654"/>
      <c r="DH31" s="654"/>
      <c r="DI31" s="654"/>
      <c r="DJ31" s="654"/>
      <c r="DK31" s="655"/>
      <c r="DL31" s="632">
        <v>9448</v>
      </c>
      <c r="DM31" s="654"/>
      <c r="DN31" s="654"/>
      <c r="DO31" s="654"/>
      <c r="DP31" s="654"/>
      <c r="DQ31" s="654"/>
      <c r="DR31" s="654"/>
      <c r="DS31" s="654"/>
      <c r="DT31" s="654"/>
      <c r="DU31" s="654"/>
      <c r="DV31" s="655"/>
      <c r="DW31" s="628">
        <v>0.3</v>
      </c>
      <c r="DX31" s="656"/>
      <c r="DY31" s="656"/>
      <c r="DZ31" s="656"/>
      <c r="EA31" s="656"/>
      <c r="EB31" s="656"/>
      <c r="EC31" s="657"/>
    </row>
    <row r="32" spans="2:133" ht="11.25" customHeight="1">
      <c r="B32" s="620" t="s">
        <v>317</v>
      </c>
      <c r="C32" s="621"/>
      <c r="D32" s="621"/>
      <c r="E32" s="621"/>
      <c r="F32" s="621"/>
      <c r="G32" s="621"/>
      <c r="H32" s="621"/>
      <c r="I32" s="621"/>
      <c r="J32" s="621"/>
      <c r="K32" s="621"/>
      <c r="L32" s="621"/>
      <c r="M32" s="621"/>
      <c r="N32" s="621"/>
      <c r="O32" s="621"/>
      <c r="P32" s="621"/>
      <c r="Q32" s="622"/>
      <c r="R32" s="623">
        <v>816164</v>
      </c>
      <c r="S32" s="624"/>
      <c r="T32" s="624"/>
      <c r="U32" s="624"/>
      <c r="V32" s="624"/>
      <c r="W32" s="624"/>
      <c r="X32" s="624"/>
      <c r="Y32" s="625"/>
      <c r="Z32" s="626">
        <v>9.5</v>
      </c>
      <c r="AA32" s="626"/>
      <c r="AB32" s="626"/>
      <c r="AC32" s="626"/>
      <c r="AD32" s="627" t="s">
        <v>130</v>
      </c>
      <c r="AE32" s="627"/>
      <c r="AF32" s="627"/>
      <c r="AG32" s="627"/>
      <c r="AH32" s="627"/>
      <c r="AI32" s="627"/>
      <c r="AJ32" s="627"/>
      <c r="AK32" s="627"/>
      <c r="AL32" s="628" t="s">
        <v>242</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97.4</v>
      </c>
      <c r="BN32" s="654"/>
      <c r="BO32" s="654"/>
      <c r="BP32" s="654"/>
      <c r="BQ32" s="680"/>
      <c r="BR32" s="679">
        <v>99.2</v>
      </c>
      <c r="BS32" s="654"/>
      <c r="BT32" s="654"/>
      <c r="BU32" s="654"/>
      <c r="BV32" s="654"/>
      <c r="BW32" s="654"/>
      <c r="BX32" s="629">
        <v>97.5</v>
      </c>
      <c r="BY32" s="654"/>
      <c r="BZ32" s="654"/>
      <c r="CA32" s="654"/>
      <c r="CB32" s="680"/>
      <c r="CD32" s="665"/>
      <c r="CE32" s="666"/>
      <c r="CF32" s="620" t="s">
        <v>320</v>
      </c>
      <c r="CG32" s="621"/>
      <c r="CH32" s="621"/>
      <c r="CI32" s="621"/>
      <c r="CJ32" s="621"/>
      <c r="CK32" s="621"/>
      <c r="CL32" s="621"/>
      <c r="CM32" s="621"/>
      <c r="CN32" s="621"/>
      <c r="CO32" s="621"/>
      <c r="CP32" s="621"/>
      <c r="CQ32" s="622"/>
      <c r="CR32" s="623">
        <v>134</v>
      </c>
      <c r="CS32" s="624"/>
      <c r="CT32" s="624"/>
      <c r="CU32" s="624"/>
      <c r="CV32" s="624"/>
      <c r="CW32" s="624"/>
      <c r="CX32" s="624"/>
      <c r="CY32" s="625"/>
      <c r="CZ32" s="628">
        <v>0</v>
      </c>
      <c r="DA32" s="656"/>
      <c r="DB32" s="656"/>
      <c r="DC32" s="658"/>
      <c r="DD32" s="632">
        <v>134</v>
      </c>
      <c r="DE32" s="624"/>
      <c r="DF32" s="624"/>
      <c r="DG32" s="624"/>
      <c r="DH32" s="624"/>
      <c r="DI32" s="624"/>
      <c r="DJ32" s="624"/>
      <c r="DK32" s="625"/>
      <c r="DL32" s="632">
        <v>134</v>
      </c>
      <c r="DM32" s="624"/>
      <c r="DN32" s="624"/>
      <c r="DO32" s="624"/>
      <c r="DP32" s="624"/>
      <c r="DQ32" s="624"/>
      <c r="DR32" s="624"/>
      <c r="DS32" s="624"/>
      <c r="DT32" s="624"/>
      <c r="DU32" s="624"/>
      <c r="DV32" s="625"/>
      <c r="DW32" s="628">
        <v>0</v>
      </c>
      <c r="DX32" s="656"/>
      <c r="DY32" s="656"/>
      <c r="DZ32" s="656"/>
      <c r="EA32" s="656"/>
      <c r="EB32" s="656"/>
      <c r="EC32" s="657"/>
    </row>
    <row r="33" spans="2:133" ht="11.25" customHeight="1">
      <c r="B33" s="620" t="s">
        <v>321</v>
      </c>
      <c r="C33" s="621"/>
      <c r="D33" s="621"/>
      <c r="E33" s="621"/>
      <c r="F33" s="621"/>
      <c r="G33" s="621"/>
      <c r="H33" s="621"/>
      <c r="I33" s="621"/>
      <c r="J33" s="621"/>
      <c r="K33" s="621"/>
      <c r="L33" s="621"/>
      <c r="M33" s="621"/>
      <c r="N33" s="621"/>
      <c r="O33" s="621"/>
      <c r="P33" s="621"/>
      <c r="Q33" s="622"/>
      <c r="R33" s="623">
        <v>17695</v>
      </c>
      <c r="S33" s="624"/>
      <c r="T33" s="624"/>
      <c r="U33" s="624"/>
      <c r="V33" s="624"/>
      <c r="W33" s="624"/>
      <c r="X33" s="624"/>
      <c r="Y33" s="625"/>
      <c r="Z33" s="626">
        <v>0.2</v>
      </c>
      <c r="AA33" s="626"/>
      <c r="AB33" s="626"/>
      <c r="AC33" s="626"/>
      <c r="AD33" s="627">
        <v>13327</v>
      </c>
      <c r="AE33" s="627"/>
      <c r="AF33" s="627"/>
      <c r="AG33" s="627"/>
      <c r="AH33" s="627"/>
      <c r="AI33" s="627"/>
      <c r="AJ33" s="627"/>
      <c r="AK33" s="627"/>
      <c r="AL33" s="628">
        <v>0.4</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99.4</v>
      </c>
      <c r="BH33" s="682"/>
      <c r="BI33" s="682"/>
      <c r="BJ33" s="682"/>
      <c r="BK33" s="682"/>
      <c r="BL33" s="682"/>
      <c r="BM33" s="683">
        <v>97.4</v>
      </c>
      <c r="BN33" s="682"/>
      <c r="BO33" s="682"/>
      <c r="BP33" s="682"/>
      <c r="BQ33" s="684"/>
      <c r="BR33" s="681">
        <v>99.1</v>
      </c>
      <c r="BS33" s="682"/>
      <c r="BT33" s="682"/>
      <c r="BU33" s="682"/>
      <c r="BV33" s="682"/>
      <c r="BW33" s="682"/>
      <c r="BX33" s="683">
        <v>97</v>
      </c>
      <c r="BY33" s="682"/>
      <c r="BZ33" s="682"/>
      <c r="CA33" s="682"/>
      <c r="CB33" s="684"/>
      <c r="CD33" s="620" t="s">
        <v>323</v>
      </c>
      <c r="CE33" s="621"/>
      <c r="CF33" s="621"/>
      <c r="CG33" s="621"/>
      <c r="CH33" s="621"/>
      <c r="CI33" s="621"/>
      <c r="CJ33" s="621"/>
      <c r="CK33" s="621"/>
      <c r="CL33" s="621"/>
      <c r="CM33" s="621"/>
      <c r="CN33" s="621"/>
      <c r="CO33" s="621"/>
      <c r="CP33" s="621"/>
      <c r="CQ33" s="622"/>
      <c r="CR33" s="623">
        <v>3025125</v>
      </c>
      <c r="CS33" s="654"/>
      <c r="CT33" s="654"/>
      <c r="CU33" s="654"/>
      <c r="CV33" s="654"/>
      <c r="CW33" s="654"/>
      <c r="CX33" s="654"/>
      <c r="CY33" s="655"/>
      <c r="CZ33" s="628">
        <v>42.1</v>
      </c>
      <c r="DA33" s="656"/>
      <c r="DB33" s="656"/>
      <c r="DC33" s="658"/>
      <c r="DD33" s="632">
        <v>2036381</v>
      </c>
      <c r="DE33" s="654"/>
      <c r="DF33" s="654"/>
      <c r="DG33" s="654"/>
      <c r="DH33" s="654"/>
      <c r="DI33" s="654"/>
      <c r="DJ33" s="654"/>
      <c r="DK33" s="655"/>
      <c r="DL33" s="632">
        <v>1341680</v>
      </c>
      <c r="DM33" s="654"/>
      <c r="DN33" s="654"/>
      <c r="DO33" s="654"/>
      <c r="DP33" s="654"/>
      <c r="DQ33" s="654"/>
      <c r="DR33" s="654"/>
      <c r="DS33" s="654"/>
      <c r="DT33" s="654"/>
      <c r="DU33" s="654"/>
      <c r="DV33" s="655"/>
      <c r="DW33" s="628">
        <v>36.799999999999997</v>
      </c>
      <c r="DX33" s="656"/>
      <c r="DY33" s="656"/>
      <c r="DZ33" s="656"/>
      <c r="EA33" s="656"/>
      <c r="EB33" s="656"/>
      <c r="EC33" s="657"/>
    </row>
    <row r="34" spans="2:133" ht="11.25" customHeight="1">
      <c r="B34" s="620" t="s">
        <v>324</v>
      </c>
      <c r="C34" s="621"/>
      <c r="D34" s="621"/>
      <c r="E34" s="621"/>
      <c r="F34" s="621"/>
      <c r="G34" s="621"/>
      <c r="H34" s="621"/>
      <c r="I34" s="621"/>
      <c r="J34" s="621"/>
      <c r="K34" s="621"/>
      <c r="L34" s="621"/>
      <c r="M34" s="621"/>
      <c r="N34" s="621"/>
      <c r="O34" s="621"/>
      <c r="P34" s="621"/>
      <c r="Q34" s="622"/>
      <c r="R34" s="623">
        <v>191980</v>
      </c>
      <c r="S34" s="624"/>
      <c r="T34" s="624"/>
      <c r="U34" s="624"/>
      <c r="V34" s="624"/>
      <c r="W34" s="624"/>
      <c r="X34" s="624"/>
      <c r="Y34" s="625"/>
      <c r="Z34" s="626">
        <v>2.2000000000000002</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909097</v>
      </c>
      <c r="CS34" s="624"/>
      <c r="CT34" s="624"/>
      <c r="CU34" s="624"/>
      <c r="CV34" s="624"/>
      <c r="CW34" s="624"/>
      <c r="CX34" s="624"/>
      <c r="CY34" s="625"/>
      <c r="CZ34" s="628">
        <v>12.7</v>
      </c>
      <c r="DA34" s="656"/>
      <c r="DB34" s="656"/>
      <c r="DC34" s="658"/>
      <c r="DD34" s="632">
        <v>448546</v>
      </c>
      <c r="DE34" s="624"/>
      <c r="DF34" s="624"/>
      <c r="DG34" s="624"/>
      <c r="DH34" s="624"/>
      <c r="DI34" s="624"/>
      <c r="DJ34" s="624"/>
      <c r="DK34" s="625"/>
      <c r="DL34" s="632">
        <v>309176</v>
      </c>
      <c r="DM34" s="624"/>
      <c r="DN34" s="624"/>
      <c r="DO34" s="624"/>
      <c r="DP34" s="624"/>
      <c r="DQ34" s="624"/>
      <c r="DR34" s="624"/>
      <c r="DS34" s="624"/>
      <c r="DT34" s="624"/>
      <c r="DU34" s="624"/>
      <c r="DV34" s="625"/>
      <c r="DW34" s="628">
        <v>8.5</v>
      </c>
      <c r="DX34" s="656"/>
      <c r="DY34" s="656"/>
      <c r="DZ34" s="656"/>
      <c r="EA34" s="656"/>
      <c r="EB34" s="656"/>
      <c r="EC34" s="657"/>
    </row>
    <row r="35" spans="2:133" ht="11.25" customHeight="1">
      <c r="B35" s="620" t="s">
        <v>326</v>
      </c>
      <c r="C35" s="621"/>
      <c r="D35" s="621"/>
      <c r="E35" s="621"/>
      <c r="F35" s="621"/>
      <c r="G35" s="621"/>
      <c r="H35" s="621"/>
      <c r="I35" s="621"/>
      <c r="J35" s="621"/>
      <c r="K35" s="621"/>
      <c r="L35" s="621"/>
      <c r="M35" s="621"/>
      <c r="N35" s="621"/>
      <c r="O35" s="621"/>
      <c r="P35" s="621"/>
      <c r="Q35" s="622"/>
      <c r="R35" s="623">
        <v>173075</v>
      </c>
      <c r="S35" s="624"/>
      <c r="T35" s="624"/>
      <c r="U35" s="624"/>
      <c r="V35" s="624"/>
      <c r="W35" s="624"/>
      <c r="X35" s="624"/>
      <c r="Y35" s="625"/>
      <c r="Z35" s="626">
        <v>2</v>
      </c>
      <c r="AA35" s="626"/>
      <c r="AB35" s="626"/>
      <c r="AC35" s="626"/>
      <c r="AD35" s="627" t="s">
        <v>242</v>
      </c>
      <c r="AE35" s="627"/>
      <c r="AF35" s="627"/>
      <c r="AG35" s="627"/>
      <c r="AH35" s="627"/>
      <c r="AI35" s="627"/>
      <c r="AJ35" s="627"/>
      <c r="AK35" s="627"/>
      <c r="AL35" s="628" t="s">
        <v>138</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25790</v>
      </c>
      <c r="CS35" s="654"/>
      <c r="CT35" s="654"/>
      <c r="CU35" s="654"/>
      <c r="CV35" s="654"/>
      <c r="CW35" s="654"/>
      <c r="CX35" s="654"/>
      <c r="CY35" s="655"/>
      <c r="CZ35" s="628">
        <v>0.4</v>
      </c>
      <c r="DA35" s="656"/>
      <c r="DB35" s="656"/>
      <c r="DC35" s="658"/>
      <c r="DD35" s="632">
        <v>12749</v>
      </c>
      <c r="DE35" s="654"/>
      <c r="DF35" s="654"/>
      <c r="DG35" s="654"/>
      <c r="DH35" s="654"/>
      <c r="DI35" s="654"/>
      <c r="DJ35" s="654"/>
      <c r="DK35" s="655"/>
      <c r="DL35" s="632">
        <v>12749</v>
      </c>
      <c r="DM35" s="654"/>
      <c r="DN35" s="654"/>
      <c r="DO35" s="654"/>
      <c r="DP35" s="654"/>
      <c r="DQ35" s="654"/>
      <c r="DR35" s="654"/>
      <c r="DS35" s="654"/>
      <c r="DT35" s="654"/>
      <c r="DU35" s="654"/>
      <c r="DV35" s="655"/>
      <c r="DW35" s="628">
        <v>0.3</v>
      </c>
      <c r="DX35" s="656"/>
      <c r="DY35" s="656"/>
      <c r="DZ35" s="656"/>
      <c r="EA35" s="656"/>
      <c r="EB35" s="656"/>
      <c r="EC35" s="657"/>
    </row>
    <row r="36" spans="2:133" ht="11.25" customHeight="1">
      <c r="B36" s="620" t="s">
        <v>330</v>
      </c>
      <c r="C36" s="621"/>
      <c r="D36" s="621"/>
      <c r="E36" s="621"/>
      <c r="F36" s="621"/>
      <c r="G36" s="621"/>
      <c r="H36" s="621"/>
      <c r="I36" s="621"/>
      <c r="J36" s="621"/>
      <c r="K36" s="621"/>
      <c r="L36" s="621"/>
      <c r="M36" s="621"/>
      <c r="N36" s="621"/>
      <c r="O36" s="621"/>
      <c r="P36" s="621"/>
      <c r="Q36" s="622"/>
      <c r="R36" s="623">
        <v>848548</v>
      </c>
      <c r="S36" s="624"/>
      <c r="T36" s="624"/>
      <c r="U36" s="624"/>
      <c r="V36" s="624"/>
      <c r="W36" s="624"/>
      <c r="X36" s="624"/>
      <c r="Y36" s="625"/>
      <c r="Z36" s="626">
        <v>9.9</v>
      </c>
      <c r="AA36" s="626"/>
      <c r="AB36" s="626"/>
      <c r="AC36" s="626"/>
      <c r="AD36" s="627" t="s">
        <v>130</v>
      </c>
      <c r="AE36" s="627"/>
      <c r="AF36" s="627"/>
      <c r="AG36" s="627"/>
      <c r="AH36" s="627"/>
      <c r="AI36" s="627"/>
      <c r="AJ36" s="627"/>
      <c r="AK36" s="627"/>
      <c r="AL36" s="628" t="s">
        <v>130</v>
      </c>
      <c r="AM36" s="629"/>
      <c r="AN36" s="629"/>
      <c r="AO36" s="630"/>
      <c r="AP36" s="222"/>
      <c r="AQ36" s="685" t="s">
        <v>331</v>
      </c>
      <c r="AR36" s="686"/>
      <c r="AS36" s="686"/>
      <c r="AT36" s="686"/>
      <c r="AU36" s="686"/>
      <c r="AV36" s="686"/>
      <c r="AW36" s="686"/>
      <c r="AX36" s="686"/>
      <c r="AY36" s="687"/>
      <c r="AZ36" s="612">
        <v>742956</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20702</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1316995</v>
      </c>
      <c r="CS36" s="624"/>
      <c r="CT36" s="624"/>
      <c r="CU36" s="624"/>
      <c r="CV36" s="624"/>
      <c r="CW36" s="624"/>
      <c r="CX36" s="624"/>
      <c r="CY36" s="625"/>
      <c r="CZ36" s="628">
        <v>18.3</v>
      </c>
      <c r="DA36" s="656"/>
      <c r="DB36" s="656"/>
      <c r="DC36" s="658"/>
      <c r="DD36" s="632">
        <v>959994</v>
      </c>
      <c r="DE36" s="624"/>
      <c r="DF36" s="624"/>
      <c r="DG36" s="624"/>
      <c r="DH36" s="624"/>
      <c r="DI36" s="624"/>
      <c r="DJ36" s="624"/>
      <c r="DK36" s="625"/>
      <c r="DL36" s="632">
        <v>652785</v>
      </c>
      <c r="DM36" s="624"/>
      <c r="DN36" s="624"/>
      <c r="DO36" s="624"/>
      <c r="DP36" s="624"/>
      <c r="DQ36" s="624"/>
      <c r="DR36" s="624"/>
      <c r="DS36" s="624"/>
      <c r="DT36" s="624"/>
      <c r="DU36" s="624"/>
      <c r="DV36" s="625"/>
      <c r="DW36" s="628">
        <v>17.899999999999999</v>
      </c>
      <c r="DX36" s="656"/>
      <c r="DY36" s="656"/>
      <c r="DZ36" s="656"/>
      <c r="EA36" s="656"/>
      <c r="EB36" s="656"/>
      <c r="EC36" s="657"/>
    </row>
    <row r="37" spans="2:133" ht="11.25" customHeight="1">
      <c r="B37" s="620" t="s">
        <v>334</v>
      </c>
      <c r="C37" s="621"/>
      <c r="D37" s="621"/>
      <c r="E37" s="621"/>
      <c r="F37" s="621"/>
      <c r="G37" s="621"/>
      <c r="H37" s="621"/>
      <c r="I37" s="621"/>
      <c r="J37" s="621"/>
      <c r="K37" s="621"/>
      <c r="L37" s="621"/>
      <c r="M37" s="621"/>
      <c r="N37" s="621"/>
      <c r="O37" s="621"/>
      <c r="P37" s="621"/>
      <c r="Q37" s="622"/>
      <c r="R37" s="623">
        <v>102606</v>
      </c>
      <c r="S37" s="624"/>
      <c r="T37" s="624"/>
      <c r="U37" s="624"/>
      <c r="V37" s="624"/>
      <c r="W37" s="624"/>
      <c r="X37" s="624"/>
      <c r="Y37" s="625"/>
      <c r="Z37" s="626">
        <v>1.2</v>
      </c>
      <c r="AA37" s="626"/>
      <c r="AB37" s="626"/>
      <c r="AC37" s="626"/>
      <c r="AD37" s="627">
        <v>18704</v>
      </c>
      <c r="AE37" s="627"/>
      <c r="AF37" s="627"/>
      <c r="AG37" s="627"/>
      <c r="AH37" s="627"/>
      <c r="AI37" s="627"/>
      <c r="AJ37" s="627"/>
      <c r="AK37" s="627"/>
      <c r="AL37" s="628">
        <v>0.5</v>
      </c>
      <c r="AM37" s="629"/>
      <c r="AN37" s="629"/>
      <c r="AO37" s="630"/>
      <c r="AQ37" s="689" t="s">
        <v>335</v>
      </c>
      <c r="AR37" s="690"/>
      <c r="AS37" s="690"/>
      <c r="AT37" s="690"/>
      <c r="AU37" s="690"/>
      <c r="AV37" s="690"/>
      <c r="AW37" s="690"/>
      <c r="AX37" s="690"/>
      <c r="AY37" s="691"/>
      <c r="AZ37" s="623">
        <v>211778</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19502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351615</v>
      </c>
      <c r="CS37" s="654"/>
      <c r="CT37" s="654"/>
      <c r="CU37" s="654"/>
      <c r="CV37" s="654"/>
      <c r="CW37" s="654"/>
      <c r="CX37" s="654"/>
      <c r="CY37" s="655"/>
      <c r="CZ37" s="628">
        <v>4.9000000000000004</v>
      </c>
      <c r="DA37" s="656"/>
      <c r="DB37" s="656"/>
      <c r="DC37" s="658"/>
      <c r="DD37" s="632">
        <v>351615</v>
      </c>
      <c r="DE37" s="654"/>
      <c r="DF37" s="654"/>
      <c r="DG37" s="654"/>
      <c r="DH37" s="654"/>
      <c r="DI37" s="654"/>
      <c r="DJ37" s="654"/>
      <c r="DK37" s="655"/>
      <c r="DL37" s="632">
        <v>308714</v>
      </c>
      <c r="DM37" s="654"/>
      <c r="DN37" s="654"/>
      <c r="DO37" s="654"/>
      <c r="DP37" s="654"/>
      <c r="DQ37" s="654"/>
      <c r="DR37" s="654"/>
      <c r="DS37" s="654"/>
      <c r="DT37" s="654"/>
      <c r="DU37" s="654"/>
      <c r="DV37" s="655"/>
      <c r="DW37" s="628">
        <v>8.5</v>
      </c>
      <c r="DX37" s="656"/>
      <c r="DY37" s="656"/>
      <c r="DZ37" s="656"/>
      <c r="EA37" s="656"/>
      <c r="EB37" s="656"/>
      <c r="EC37" s="657"/>
    </row>
    <row r="38" spans="2:133" ht="11.25" customHeight="1">
      <c r="B38" s="620" t="s">
        <v>338</v>
      </c>
      <c r="C38" s="621"/>
      <c r="D38" s="621"/>
      <c r="E38" s="621"/>
      <c r="F38" s="621"/>
      <c r="G38" s="621"/>
      <c r="H38" s="621"/>
      <c r="I38" s="621"/>
      <c r="J38" s="621"/>
      <c r="K38" s="621"/>
      <c r="L38" s="621"/>
      <c r="M38" s="621"/>
      <c r="N38" s="621"/>
      <c r="O38" s="621"/>
      <c r="P38" s="621"/>
      <c r="Q38" s="622"/>
      <c r="R38" s="623">
        <v>529464</v>
      </c>
      <c r="S38" s="624"/>
      <c r="T38" s="624"/>
      <c r="U38" s="624"/>
      <c r="V38" s="624"/>
      <c r="W38" s="624"/>
      <c r="X38" s="624"/>
      <c r="Y38" s="625"/>
      <c r="Z38" s="626">
        <v>6.2</v>
      </c>
      <c r="AA38" s="626"/>
      <c r="AB38" s="626"/>
      <c r="AC38" s="626"/>
      <c r="AD38" s="627" t="s">
        <v>130</v>
      </c>
      <c r="AE38" s="627"/>
      <c r="AF38" s="627"/>
      <c r="AG38" s="627"/>
      <c r="AH38" s="627"/>
      <c r="AI38" s="627"/>
      <c r="AJ38" s="627"/>
      <c r="AK38" s="627"/>
      <c r="AL38" s="628" t="s">
        <v>242</v>
      </c>
      <c r="AM38" s="629"/>
      <c r="AN38" s="629"/>
      <c r="AO38" s="630"/>
      <c r="AQ38" s="689" t="s">
        <v>339</v>
      </c>
      <c r="AR38" s="690"/>
      <c r="AS38" s="690"/>
      <c r="AT38" s="690"/>
      <c r="AU38" s="690"/>
      <c r="AV38" s="690"/>
      <c r="AW38" s="690"/>
      <c r="AX38" s="690"/>
      <c r="AY38" s="691"/>
      <c r="AZ38" s="623">
        <v>92020</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1199</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517580</v>
      </c>
      <c r="CS38" s="624"/>
      <c r="CT38" s="624"/>
      <c r="CU38" s="624"/>
      <c r="CV38" s="624"/>
      <c r="CW38" s="624"/>
      <c r="CX38" s="624"/>
      <c r="CY38" s="625"/>
      <c r="CZ38" s="628">
        <v>7.2</v>
      </c>
      <c r="DA38" s="656"/>
      <c r="DB38" s="656"/>
      <c r="DC38" s="658"/>
      <c r="DD38" s="632">
        <v>444566</v>
      </c>
      <c r="DE38" s="624"/>
      <c r="DF38" s="624"/>
      <c r="DG38" s="624"/>
      <c r="DH38" s="624"/>
      <c r="DI38" s="624"/>
      <c r="DJ38" s="624"/>
      <c r="DK38" s="625"/>
      <c r="DL38" s="632">
        <v>366970</v>
      </c>
      <c r="DM38" s="624"/>
      <c r="DN38" s="624"/>
      <c r="DO38" s="624"/>
      <c r="DP38" s="624"/>
      <c r="DQ38" s="624"/>
      <c r="DR38" s="624"/>
      <c r="DS38" s="624"/>
      <c r="DT38" s="624"/>
      <c r="DU38" s="624"/>
      <c r="DV38" s="625"/>
      <c r="DW38" s="628">
        <v>10.1</v>
      </c>
      <c r="DX38" s="656"/>
      <c r="DY38" s="656"/>
      <c r="DZ38" s="656"/>
      <c r="EA38" s="656"/>
      <c r="EB38" s="656"/>
      <c r="EC38" s="657"/>
    </row>
    <row r="39" spans="2:133" ht="11.25" customHeight="1">
      <c r="B39" s="620" t="s">
        <v>342</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130</v>
      </c>
      <c r="AA39" s="626"/>
      <c r="AB39" s="626"/>
      <c r="AC39" s="626"/>
      <c r="AD39" s="627" t="s">
        <v>242</v>
      </c>
      <c r="AE39" s="627"/>
      <c r="AF39" s="627"/>
      <c r="AG39" s="627"/>
      <c r="AH39" s="627"/>
      <c r="AI39" s="627"/>
      <c r="AJ39" s="627"/>
      <c r="AK39" s="627"/>
      <c r="AL39" s="628" t="s">
        <v>130</v>
      </c>
      <c r="AM39" s="629"/>
      <c r="AN39" s="629"/>
      <c r="AO39" s="630"/>
      <c r="AQ39" s="689" t="s">
        <v>343</v>
      </c>
      <c r="AR39" s="690"/>
      <c r="AS39" s="690"/>
      <c r="AT39" s="690"/>
      <c r="AU39" s="690"/>
      <c r="AV39" s="690"/>
      <c r="AW39" s="690"/>
      <c r="AX39" s="690"/>
      <c r="AY39" s="691"/>
      <c r="AZ39" s="623">
        <v>13598</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1911</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254583</v>
      </c>
      <c r="CS39" s="654"/>
      <c r="CT39" s="654"/>
      <c r="CU39" s="654"/>
      <c r="CV39" s="654"/>
      <c r="CW39" s="654"/>
      <c r="CX39" s="654"/>
      <c r="CY39" s="655"/>
      <c r="CZ39" s="628">
        <v>3.5</v>
      </c>
      <c r="DA39" s="656"/>
      <c r="DB39" s="656"/>
      <c r="DC39" s="658"/>
      <c r="DD39" s="632">
        <v>170526</v>
      </c>
      <c r="DE39" s="654"/>
      <c r="DF39" s="654"/>
      <c r="DG39" s="654"/>
      <c r="DH39" s="654"/>
      <c r="DI39" s="654"/>
      <c r="DJ39" s="654"/>
      <c r="DK39" s="655"/>
      <c r="DL39" s="632" t="s">
        <v>138</v>
      </c>
      <c r="DM39" s="654"/>
      <c r="DN39" s="654"/>
      <c r="DO39" s="654"/>
      <c r="DP39" s="654"/>
      <c r="DQ39" s="654"/>
      <c r="DR39" s="654"/>
      <c r="DS39" s="654"/>
      <c r="DT39" s="654"/>
      <c r="DU39" s="654"/>
      <c r="DV39" s="655"/>
      <c r="DW39" s="628" t="s">
        <v>130</v>
      </c>
      <c r="DX39" s="656"/>
      <c r="DY39" s="656"/>
      <c r="DZ39" s="656"/>
      <c r="EA39" s="656"/>
      <c r="EB39" s="656"/>
      <c r="EC39" s="657"/>
    </row>
    <row r="40" spans="2:133" ht="11.25" customHeight="1">
      <c r="B40" s="620" t="s">
        <v>346</v>
      </c>
      <c r="C40" s="621"/>
      <c r="D40" s="621"/>
      <c r="E40" s="621"/>
      <c r="F40" s="621"/>
      <c r="G40" s="621"/>
      <c r="H40" s="621"/>
      <c r="I40" s="621"/>
      <c r="J40" s="621"/>
      <c r="K40" s="621"/>
      <c r="L40" s="621"/>
      <c r="M40" s="621"/>
      <c r="N40" s="621"/>
      <c r="O40" s="621"/>
      <c r="P40" s="621"/>
      <c r="Q40" s="622"/>
      <c r="R40" s="623">
        <v>33264</v>
      </c>
      <c r="S40" s="624"/>
      <c r="T40" s="624"/>
      <c r="U40" s="624"/>
      <c r="V40" s="624"/>
      <c r="W40" s="624"/>
      <c r="X40" s="624"/>
      <c r="Y40" s="625"/>
      <c r="Z40" s="626">
        <v>0.4</v>
      </c>
      <c r="AA40" s="626"/>
      <c r="AB40" s="626"/>
      <c r="AC40" s="626"/>
      <c r="AD40" s="627" t="s">
        <v>130</v>
      </c>
      <c r="AE40" s="627"/>
      <c r="AF40" s="627"/>
      <c r="AG40" s="627"/>
      <c r="AH40" s="627"/>
      <c r="AI40" s="627"/>
      <c r="AJ40" s="627"/>
      <c r="AK40" s="627"/>
      <c r="AL40" s="628" t="s">
        <v>130</v>
      </c>
      <c r="AM40" s="629"/>
      <c r="AN40" s="629"/>
      <c r="AO40" s="630"/>
      <c r="AQ40" s="689" t="s">
        <v>347</v>
      </c>
      <c r="AR40" s="690"/>
      <c r="AS40" s="690"/>
      <c r="AT40" s="690"/>
      <c r="AU40" s="690"/>
      <c r="AV40" s="690"/>
      <c r="AW40" s="690"/>
      <c r="AX40" s="690"/>
      <c r="AY40" s="691"/>
      <c r="AZ40" s="623" t="s">
        <v>130</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92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1080</v>
      </c>
      <c r="CS40" s="624"/>
      <c r="CT40" s="624"/>
      <c r="CU40" s="624"/>
      <c r="CV40" s="624"/>
      <c r="CW40" s="624"/>
      <c r="CX40" s="624"/>
      <c r="CY40" s="625"/>
      <c r="CZ40" s="628">
        <v>0</v>
      </c>
      <c r="DA40" s="656"/>
      <c r="DB40" s="656"/>
      <c r="DC40" s="658"/>
      <c r="DD40" s="632" t="s">
        <v>242</v>
      </c>
      <c r="DE40" s="624"/>
      <c r="DF40" s="624"/>
      <c r="DG40" s="624"/>
      <c r="DH40" s="624"/>
      <c r="DI40" s="624"/>
      <c r="DJ40" s="624"/>
      <c r="DK40" s="625"/>
      <c r="DL40" s="632" t="s">
        <v>130</v>
      </c>
      <c r="DM40" s="624"/>
      <c r="DN40" s="624"/>
      <c r="DO40" s="624"/>
      <c r="DP40" s="624"/>
      <c r="DQ40" s="624"/>
      <c r="DR40" s="624"/>
      <c r="DS40" s="624"/>
      <c r="DT40" s="624"/>
      <c r="DU40" s="624"/>
      <c r="DV40" s="625"/>
      <c r="DW40" s="628" t="s">
        <v>242</v>
      </c>
      <c r="DX40" s="656"/>
      <c r="DY40" s="656"/>
      <c r="DZ40" s="656"/>
      <c r="EA40" s="656"/>
      <c r="EB40" s="656"/>
      <c r="EC40" s="657"/>
    </row>
    <row r="41" spans="2:133" ht="11.25" customHeight="1">
      <c r="B41" s="644" t="s">
        <v>351</v>
      </c>
      <c r="C41" s="645"/>
      <c r="D41" s="645"/>
      <c r="E41" s="645"/>
      <c r="F41" s="645"/>
      <c r="G41" s="645"/>
      <c r="H41" s="645"/>
      <c r="I41" s="645"/>
      <c r="J41" s="645"/>
      <c r="K41" s="645"/>
      <c r="L41" s="645"/>
      <c r="M41" s="645"/>
      <c r="N41" s="645"/>
      <c r="O41" s="645"/>
      <c r="P41" s="645"/>
      <c r="Q41" s="646"/>
      <c r="R41" s="698">
        <v>8553790</v>
      </c>
      <c r="S41" s="699"/>
      <c r="T41" s="699"/>
      <c r="U41" s="699"/>
      <c r="V41" s="699"/>
      <c r="W41" s="699"/>
      <c r="X41" s="699"/>
      <c r="Y41" s="700"/>
      <c r="Z41" s="701">
        <v>100</v>
      </c>
      <c r="AA41" s="701"/>
      <c r="AB41" s="701"/>
      <c r="AC41" s="701"/>
      <c r="AD41" s="702">
        <v>3612358</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69375</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242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242</v>
      </c>
      <c r="CS41" s="654"/>
      <c r="CT41" s="654"/>
      <c r="CU41" s="654"/>
      <c r="CV41" s="654"/>
      <c r="CW41" s="654"/>
      <c r="CX41" s="654"/>
      <c r="CY41" s="655"/>
      <c r="CZ41" s="628" t="s">
        <v>242</v>
      </c>
      <c r="DA41" s="656"/>
      <c r="DB41" s="656"/>
      <c r="DC41" s="658"/>
      <c r="DD41" s="632" t="s">
        <v>242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355</v>
      </c>
      <c r="AR42" s="706"/>
      <c r="AS42" s="706"/>
      <c r="AT42" s="706"/>
      <c r="AU42" s="706"/>
      <c r="AV42" s="706"/>
      <c r="AW42" s="706"/>
      <c r="AX42" s="706"/>
      <c r="AY42" s="707"/>
      <c r="AZ42" s="698">
        <v>356185</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402</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2032576</v>
      </c>
      <c r="CS42" s="654"/>
      <c r="CT42" s="654"/>
      <c r="CU42" s="654"/>
      <c r="CV42" s="654"/>
      <c r="CW42" s="654"/>
      <c r="CX42" s="654"/>
      <c r="CY42" s="655"/>
      <c r="CZ42" s="628">
        <v>28.3</v>
      </c>
      <c r="DA42" s="656"/>
      <c r="DB42" s="656"/>
      <c r="DC42" s="658"/>
      <c r="DD42" s="632">
        <v>154327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358</v>
      </c>
      <c r="CD43" s="620" t="s">
        <v>359</v>
      </c>
      <c r="CE43" s="621"/>
      <c r="CF43" s="621"/>
      <c r="CG43" s="621"/>
      <c r="CH43" s="621"/>
      <c r="CI43" s="621"/>
      <c r="CJ43" s="621"/>
      <c r="CK43" s="621"/>
      <c r="CL43" s="621"/>
      <c r="CM43" s="621"/>
      <c r="CN43" s="621"/>
      <c r="CO43" s="621"/>
      <c r="CP43" s="621"/>
      <c r="CQ43" s="622"/>
      <c r="CR43" s="623" t="s">
        <v>242</v>
      </c>
      <c r="CS43" s="654"/>
      <c r="CT43" s="654"/>
      <c r="CU43" s="654"/>
      <c r="CV43" s="654"/>
      <c r="CW43" s="654"/>
      <c r="CX43" s="654"/>
      <c r="CY43" s="655"/>
      <c r="CZ43" s="628" t="s">
        <v>130</v>
      </c>
      <c r="DA43" s="656"/>
      <c r="DB43" s="656"/>
      <c r="DC43" s="658"/>
      <c r="DD43" s="632" t="s">
        <v>130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760664</v>
      </c>
      <c r="CS44" s="624"/>
      <c r="CT44" s="624"/>
      <c r="CU44" s="624"/>
      <c r="CV44" s="624"/>
      <c r="CW44" s="624"/>
      <c r="CX44" s="624"/>
      <c r="CY44" s="625"/>
      <c r="CZ44" s="628">
        <v>10.6</v>
      </c>
      <c r="DA44" s="629"/>
      <c r="DB44" s="629"/>
      <c r="DC44" s="635"/>
      <c r="DD44" s="632">
        <v>103942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541959</v>
      </c>
      <c r="CS45" s="654"/>
      <c r="CT45" s="654"/>
      <c r="CU45" s="654"/>
      <c r="CV45" s="654"/>
      <c r="CW45" s="654"/>
      <c r="CX45" s="654"/>
      <c r="CY45" s="655"/>
      <c r="CZ45" s="628">
        <v>7.5</v>
      </c>
      <c r="DA45" s="656"/>
      <c r="DB45" s="656"/>
      <c r="DC45" s="658"/>
      <c r="DD45" s="632">
        <v>19560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364</v>
      </c>
      <c r="CG46" s="621"/>
      <c r="CH46" s="621"/>
      <c r="CI46" s="621"/>
      <c r="CJ46" s="621"/>
      <c r="CK46" s="621"/>
      <c r="CL46" s="621"/>
      <c r="CM46" s="621"/>
      <c r="CN46" s="621"/>
      <c r="CO46" s="621"/>
      <c r="CP46" s="621"/>
      <c r="CQ46" s="622"/>
      <c r="CR46" s="623">
        <v>218705</v>
      </c>
      <c r="CS46" s="624"/>
      <c r="CT46" s="624"/>
      <c r="CU46" s="624"/>
      <c r="CV46" s="624"/>
      <c r="CW46" s="624"/>
      <c r="CX46" s="624"/>
      <c r="CY46" s="625"/>
      <c r="CZ46" s="628">
        <v>3</v>
      </c>
      <c r="DA46" s="629"/>
      <c r="DB46" s="629"/>
      <c r="DC46" s="635"/>
      <c r="DD46" s="632">
        <v>84382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365</v>
      </c>
      <c r="CG47" s="621"/>
      <c r="CH47" s="621"/>
      <c r="CI47" s="621"/>
      <c r="CJ47" s="621"/>
      <c r="CK47" s="621"/>
      <c r="CL47" s="621"/>
      <c r="CM47" s="621"/>
      <c r="CN47" s="621"/>
      <c r="CO47" s="621"/>
      <c r="CP47" s="621"/>
      <c r="CQ47" s="622"/>
      <c r="CR47" s="623">
        <v>1271912</v>
      </c>
      <c r="CS47" s="654"/>
      <c r="CT47" s="654"/>
      <c r="CU47" s="654"/>
      <c r="CV47" s="654"/>
      <c r="CW47" s="654"/>
      <c r="CX47" s="654"/>
      <c r="CY47" s="655"/>
      <c r="CZ47" s="628">
        <v>17.7</v>
      </c>
      <c r="DA47" s="656"/>
      <c r="DB47" s="656"/>
      <c r="DC47" s="658"/>
      <c r="DD47" s="632">
        <v>50385</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c r="B48" s="225"/>
      <c r="CD48" s="665"/>
      <c r="CE48" s="666"/>
      <c r="CF48" s="620" t="s">
        <v>366</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242</v>
      </c>
      <c r="DA48" s="629"/>
      <c r="DB48" s="629"/>
      <c r="DC48" s="635"/>
      <c r="DD48" s="632" t="s">
        <v>242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367</v>
      </c>
      <c r="CE49" s="645"/>
      <c r="CF49" s="645"/>
      <c r="CG49" s="645"/>
      <c r="CH49" s="645"/>
      <c r="CI49" s="645"/>
      <c r="CJ49" s="645"/>
      <c r="CK49" s="645"/>
      <c r="CL49" s="645"/>
      <c r="CM49" s="645"/>
      <c r="CN49" s="645"/>
      <c r="CO49" s="645"/>
      <c r="CP49" s="645"/>
      <c r="CQ49" s="646"/>
      <c r="CR49" s="698">
        <v>7183188</v>
      </c>
      <c r="CS49" s="682"/>
      <c r="CT49" s="682"/>
      <c r="CU49" s="682"/>
      <c r="CV49" s="682"/>
      <c r="CW49" s="682"/>
      <c r="CX49" s="682"/>
      <c r="CY49" s="711"/>
      <c r="CZ49" s="703">
        <v>100</v>
      </c>
      <c r="DA49" s="712"/>
      <c r="DB49" s="712"/>
      <c r="DC49" s="713"/>
      <c r="DD49" s="714">
        <v>3835470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YGAigFhnpjfOahTixd3ayqPGs69C9BoWNe6UyS9+FTlI3/oDbhQyp2McMpASM7uAHW6VwjzXxJYdIStYejN2A==" saltValue="SeJMCx6fj3YoxRZe9juKm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3" zoomScale="55" zoomScaleNormal="55" zoomScaleSheetLayoutView="70" workbookViewId="0">
      <selection activeCell="CR102" sqref="CR102:CV102"/>
    </sheetView>
  </sheetViews>
  <sheetFormatPr defaultColWidth="0" defaultRowHeight="13" zeroHeight="1"/>
  <cols>
    <col min="1" max="130" width="2.7265625" style="231" customWidth="1"/>
    <col min="131" max="131" width="1.63281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390</v>
      </c>
      <c r="C7" s="761"/>
      <c r="D7" s="761"/>
      <c r="E7" s="761"/>
      <c r="F7" s="761"/>
      <c r="G7" s="761"/>
      <c r="H7" s="761"/>
      <c r="I7" s="761"/>
      <c r="J7" s="761"/>
      <c r="K7" s="761"/>
      <c r="L7" s="761"/>
      <c r="M7" s="761"/>
      <c r="N7" s="761"/>
      <c r="O7" s="761"/>
      <c r="P7" s="762"/>
      <c r="Q7" s="763">
        <v>8554</v>
      </c>
      <c r="R7" s="764"/>
      <c r="S7" s="764"/>
      <c r="T7" s="764"/>
      <c r="U7" s="764"/>
      <c r="V7" s="764">
        <v>7183</v>
      </c>
      <c r="W7" s="764"/>
      <c r="X7" s="764"/>
      <c r="Y7" s="764"/>
      <c r="Z7" s="764"/>
      <c r="AA7" s="764">
        <v>1371</v>
      </c>
      <c r="AB7" s="764"/>
      <c r="AC7" s="764"/>
      <c r="AD7" s="764"/>
      <c r="AE7" s="765"/>
      <c r="AF7" s="766">
        <v>776</v>
      </c>
      <c r="AG7" s="767"/>
      <c r="AH7" s="767"/>
      <c r="AI7" s="767"/>
      <c r="AJ7" s="768"/>
      <c r="AK7" s="769"/>
      <c r="AL7" s="770"/>
      <c r="AM7" s="770"/>
      <c r="AN7" s="770"/>
      <c r="AO7" s="770"/>
      <c r="AP7" s="770">
        <v>6162</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73"/>
      <c r="CH7" s="743">
        <v>8</v>
      </c>
      <c r="CI7" s="744"/>
      <c r="CJ7" s="744"/>
      <c r="CK7" s="744"/>
      <c r="CL7" s="745"/>
      <c r="CM7" s="743">
        <v>326</v>
      </c>
      <c r="CN7" s="744"/>
      <c r="CO7" s="744"/>
      <c r="CP7" s="744"/>
      <c r="CQ7" s="745"/>
      <c r="CR7" s="743">
        <v>300</v>
      </c>
      <c r="CS7" s="744"/>
      <c r="CT7" s="744"/>
      <c r="CU7" s="744"/>
      <c r="CV7" s="745"/>
      <c r="CW7" s="743" t="s">
        <v>508</v>
      </c>
      <c r="CX7" s="744"/>
      <c r="CY7" s="744"/>
      <c r="CZ7" s="744"/>
      <c r="DA7" s="745"/>
      <c r="DB7" s="743" t="s">
        <v>508</v>
      </c>
      <c r="DC7" s="744"/>
      <c r="DD7" s="744"/>
      <c r="DE7" s="744"/>
      <c r="DF7" s="745"/>
      <c r="DG7" s="743" t="s">
        <v>508</v>
      </c>
      <c r="DH7" s="744"/>
      <c r="DI7" s="744"/>
      <c r="DJ7" s="744"/>
      <c r="DK7" s="745"/>
      <c r="DL7" s="743" t="s">
        <v>508</v>
      </c>
      <c r="DM7" s="744"/>
      <c r="DN7" s="744"/>
      <c r="DO7" s="744"/>
      <c r="DP7" s="745"/>
      <c r="DQ7" s="743" t="s">
        <v>508</v>
      </c>
      <c r="DR7" s="744"/>
      <c r="DS7" s="744"/>
      <c r="DT7" s="744"/>
      <c r="DU7" s="745"/>
      <c r="DV7" s="746"/>
      <c r="DW7" s="747"/>
      <c r="DX7" s="747"/>
      <c r="DY7" s="747"/>
      <c r="DZ7" s="748"/>
      <c r="EA7" s="234"/>
    </row>
    <row r="8" spans="1:131" s="235" customFormat="1" ht="26.25" customHeight="1">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584</v>
      </c>
      <c r="BT8" s="783"/>
      <c r="BU8" s="783"/>
      <c r="BV8" s="783"/>
      <c r="BW8" s="783"/>
      <c r="BX8" s="783"/>
      <c r="BY8" s="783"/>
      <c r="BZ8" s="783"/>
      <c r="CA8" s="783"/>
      <c r="CB8" s="783"/>
      <c r="CC8" s="783"/>
      <c r="CD8" s="783"/>
      <c r="CE8" s="783"/>
      <c r="CF8" s="783"/>
      <c r="CG8" s="784"/>
      <c r="CH8" s="785">
        <v>1</v>
      </c>
      <c r="CI8" s="786"/>
      <c r="CJ8" s="786"/>
      <c r="CK8" s="786"/>
      <c r="CL8" s="787"/>
      <c r="CM8" s="785">
        <v>21</v>
      </c>
      <c r="CN8" s="786"/>
      <c r="CO8" s="786"/>
      <c r="CP8" s="786"/>
      <c r="CQ8" s="787"/>
      <c r="CR8" s="785">
        <v>10</v>
      </c>
      <c r="CS8" s="786"/>
      <c r="CT8" s="786"/>
      <c r="CU8" s="786"/>
      <c r="CV8" s="787"/>
      <c r="CW8" s="785" t="s">
        <v>572</v>
      </c>
      <c r="CX8" s="786"/>
      <c r="CY8" s="786"/>
      <c r="CZ8" s="786"/>
      <c r="DA8" s="787"/>
      <c r="DB8" s="785" t="s">
        <v>508</v>
      </c>
      <c r="DC8" s="786"/>
      <c r="DD8" s="786"/>
      <c r="DE8" s="786"/>
      <c r="DF8" s="787"/>
      <c r="DG8" s="785" t="s">
        <v>508</v>
      </c>
      <c r="DH8" s="786"/>
      <c r="DI8" s="786"/>
      <c r="DJ8" s="786"/>
      <c r="DK8" s="787"/>
      <c r="DL8" s="785" t="s">
        <v>508</v>
      </c>
      <c r="DM8" s="786"/>
      <c r="DN8" s="786"/>
      <c r="DO8" s="786"/>
      <c r="DP8" s="787"/>
      <c r="DQ8" s="785" t="s">
        <v>508</v>
      </c>
      <c r="DR8" s="786"/>
      <c r="DS8" s="786"/>
      <c r="DT8" s="786"/>
      <c r="DU8" s="787"/>
      <c r="DV8" s="782"/>
      <c r="DW8" s="783"/>
      <c r="DX8" s="783"/>
      <c r="DY8" s="783"/>
      <c r="DZ8" s="788"/>
      <c r="EA8" s="234"/>
    </row>
    <row r="9" spans="1:131" s="235" customFormat="1" ht="26.25" customHeight="1">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585</v>
      </c>
      <c r="BT9" s="783"/>
      <c r="BU9" s="783"/>
      <c r="BV9" s="783"/>
      <c r="BW9" s="783"/>
      <c r="BX9" s="783"/>
      <c r="BY9" s="783"/>
      <c r="BZ9" s="783"/>
      <c r="CA9" s="783"/>
      <c r="CB9" s="783"/>
      <c r="CC9" s="783"/>
      <c r="CD9" s="783"/>
      <c r="CE9" s="783"/>
      <c r="CF9" s="783"/>
      <c r="CG9" s="784"/>
      <c r="CH9" s="785">
        <v>17</v>
      </c>
      <c r="CI9" s="786"/>
      <c r="CJ9" s="786"/>
      <c r="CK9" s="786"/>
      <c r="CL9" s="787"/>
      <c r="CM9" s="785">
        <v>81</v>
      </c>
      <c r="CN9" s="786"/>
      <c r="CO9" s="786"/>
      <c r="CP9" s="786"/>
      <c r="CQ9" s="787"/>
      <c r="CR9" s="785">
        <v>3</v>
      </c>
      <c r="CS9" s="786"/>
      <c r="CT9" s="786"/>
      <c r="CU9" s="786"/>
      <c r="CV9" s="787"/>
      <c r="CW9" s="785" t="s">
        <v>508</v>
      </c>
      <c r="CX9" s="786"/>
      <c r="CY9" s="786"/>
      <c r="CZ9" s="786"/>
      <c r="DA9" s="787"/>
      <c r="DB9" s="785" t="s">
        <v>508</v>
      </c>
      <c r="DC9" s="786"/>
      <c r="DD9" s="786"/>
      <c r="DE9" s="786"/>
      <c r="DF9" s="787"/>
      <c r="DG9" s="785" t="s">
        <v>508</v>
      </c>
      <c r="DH9" s="786"/>
      <c r="DI9" s="786"/>
      <c r="DJ9" s="786"/>
      <c r="DK9" s="787"/>
      <c r="DL9" s="785" t="s">
        <v>508</v>
      </c>
      <c r="DM9" s="786"/>
      <c r="DN9" s="786"/>
      <c r="DO9" s="786"/>
      <c r="DP9" s="787"/>
      <c r="DQ9" s="785" t="s">
        <v>508</v>
      </c>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586</v>
      </c>
      <c r="BT10" s="783"/>
      <c r="BU10" s="783"/>
      <c r="BV10" s="783"/>
      <c r="BW10" s="783"/>
      <c r="BX10" s="783"/>
      <c r="BY10" s="783"/>
      <c r="BZ10" s="783"/>
      <c r="CA10" s="783"/>
      <c r="CB10" s="783"/>
      <c r="CC10" s="783"/>
      <c r="CD10" s="783"/>
      <c r="CE10" s="783"/>
      <c r="CF10" s="783"/>
      <c r="CG10" s="784"/>
      <c r="CH10" s="785">
        <v>5</v>
      </c>
      <c r="CI10" s="786"/>
      <c r="CJ10" s="786"/>
      <c r="CK10" s="786"/>
      <c r="CL10" s="787"/>
      <c r="CM10" s="785">
        <v>32</v>
      </c>
      <c r="CN10" s="786"/>
      <c r="CO10" s="786"/>
      <c r="CP10" s="786"/>
      <c r="CQ10" s="787"/>
      <c r="CR10" s="785">
        <v>3</v>
      </c>
      <c r="CS10" s="786"/>
      <c r="CT10" s="786"/>
      <c r="CU10" s="786"/>
      <c r="CV10" s="787"/>
      <c r="CW10" s="785" t="s">
        <v>508</v>
      </c>
      <c r="CX10" s="786"/>
      <c r="CY10" s="786"/>
      <c r="CZ10" s="786"/>
      <c r="DA10" s="787"/>
      <c r="DB10" s="785" t="s">
        <v>508</v>
      </c>
      <c r="DC10" s="786"/>
      <c r="DD10" s="786"/>
      <c r="DE10" s="786"/>
      <c r="DF10" s="787"/>
      <c r="DG10" s="785" t="s">
        <v>508</v>
      </c>
      <c r="DH10" s="786"/>
      <c r="DI10" s="786"/>
      <c r="DJ10" s="786"/>
      <c r="DK10" s="787"/>
      <c r="DL10" s="785" t="s">
        <v>508</v>
      </c>
      <c r="DM10" s="786"/>
      <c r="DN10" s="786"/>
      <c r="DO10" s="786"/>
      <c r="DP10" s="787"/>
      <c r="DQ10" s="785" t="s">
        <v>508</v>
      </c>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392</v>
      </c>
      <c r="B23" s="789" t="s">
        <v>393</v>
      </c>
      <c r="C23" s="790"/>
      <c r="D23" s="790"/>
      <c r="E23" s="790"/>
      <c r="F23" s="790"/>
      <c r="G23" s="790"/>
      <c r="H23" s="790"/>
      <c r="I23" s="790"/>
      <c r="J23" s="790"/>
      <c r="K23" s="790"/>
      <c r="L23" s="790"/>
      <c r="M23" s="790"/>
      <c r="N23" s="790"/>
      <c r="O23" s="790"/>
      <c r="P23" s="791"/>
      <c r="Q23" s="792">
        <v>8854</v>
      </c>
      <c r="R23" s="793"/>
      <c r="S23" s="793"/>
      <c r="T23" s="793"/>
      <c r="U23" s="793"/>
      <c r="V23" s="793">
        <v>7183</v>
      </c>
      <c r="W23" s="793"/>
      <c r="X23" s="793"/>
      <c r="Y23" s="793"/>
      <c r="Z23" s="793"/>
      <c r="AA23" s="793">
        <v>1371</v>
      </c>
      <c r="AB23" s="793"/>
      <c r="AC23" s="793"/>
      <c r="AD23" s="793"/>
      <c r="AE23" s="794"/>
      <c r="AF23" s="795">
        <v>776</v>
      </c>
      <c r="AG23" s="793"/>
      <c r="AH23" s="793"/>
      <c r="AI23" s="793"/>
      <c r="AJ23" s="796"/>
      <c r="AK23" s="797"/>
      <c r="AL23" s="798"/>
      <c r="AM23" s="798"/>
      <c r="AN23" s="798"/>
      <c r="AO23" s="798"/>
      <c r="AP23" s="793">
        <v>6162</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373</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404</v>
      </c>
      <c r="C28" s="761"/>
      <c r="D28" s="761"/>
      <c r="E28" s="761"/>
      <c r="F28" s="761"/>
      <c r="G28" s="761"/>
      <c r="H28" s="761"/>
      <c r="I28" s="761"/>
      <c r="J28" s="761"/>
      <c r="K28" s="761"/>
      <c r="L28" s="761"/>
      <c r="M28" s="761"/>
      <c r="N28" s="761"/>
      <c r="O28" s="761"/>
      <c r="P28" s="762"/>
      <c r="Q28" s="822">
        <v>1184</v>
      </c>
      <c r="R28" s="823"/>
      <c r="S28" s="823"/>
      <c r="T28" s="823"/>
      <c r="U28" s="823"/>
      <c r="V28" s="823">
        <v>1064</v>
      </c>
      <c r="W28" s="823"/>
      <c r="X28" s="823"/>
      <c r="Y28" s="823"/>
      <c r="Z28" s="823"/>
      <c r="AA28" s="823">
        <v>21</v>
      </c>
      <c r="AB28" s="823"/>
      <c r="AC28" s="823"/>
      <c r="AD28" s="823"/>
      <c r="AE28" s="824"/>
      <c r="AF28" s="825">
        <v>21</v>
      </c>
      <c r="AG28" s="823"/>
      <c r="AH28" s="823"/>
      <c r="AI28" s="823"/>
      <c r="AJ28" s="826"/>
      <c r="AK28" s="827">
        <v>69</v>
      </c>
      <c r="AL28" s="828"/>
      <c r="AM28" s="828"/>
      <c r="AN28" s="828"/>
      <c r="AO28" s="828"/>
      <c r="AP28" s="828" t="s">
        <v>572</v>
      </c>
      <c r="AQ28" s="828"/>
      <c r="AR28" s="828"/>
      <c r="AS28" s="828"/>
      <c r="AT28" s="828"/>
      <c r="AU28" s="828" t="s">
        <v>572</v>
      </c>
      <c r="AV28" s="828"/>
      <c r="AW28" s="828"/>
      <c r="AX28" s="828"/>
      <c r="AY28" s="828"/>
      <c r="AZ28" s="828" t="s">
        <v>572</v>
      </c>
      <c r="BA28" s="828"/>
      <c r="BB28" s="828"/>
      <c r="BC28" s="828"/>
      <c r="BD28" s="828"/>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405</v>
      </c>
      <c r="C29" s="750"/>
      <c r="D29" s="750"/>
      <c r="E29" s="750"/>
      <c r="F29" s="750"/>
      <c r="G29" s="750"/>
      <c r="H29" s="750"/>
      <c r="I29" s="750"/>
      <c r="J29" s="750"/>
      <c r="K29" s="750"/>
      <c r="L29" s="750"/>
      <c r="M29" s="750"/>
      <c r="N29" s="750"/>
      <c r="O29" s="750"/>
      <c r="P29" s="751"/>
      <c r="Q29" s="752">
        <v>1196</v>
      </c>
      <c r="R29" s="753"/>
      <c r="S29" s="753"/>
      <c r="T29" s="753"/>
      <c r="U29" s="753"/>
      <c r="V29" s="753">
        <v>1053</v>
      </c>
      <c r="W29" s="753"/>
      <c r="X29" s="753"/>
      <c r="Y29" s="753"/>
      <c r="Z29" s="753"/>
      <c r="AA29" s="753">
        <v>143</v>
      </c>
      <c r="AB29" s="753"/>
      <c r="AC29" s="753"/>
      <c r="AD29" s="753"/>
      <c r="AE29" s="754"/>
      <c r="AF29" s="755">
        <v>143</v>
      </c>
      <c r="AG29" s="756"/>
      <c r="AH29" s="756"/>
      <c r="AI29" s="756"/>
      <c r="AJ29" s="757"/>
      <c r="AK29" s="832">
        <v>179</v>
      </c>
      <c r="AL29" s="829"/>
      <c r="AM29" s="829"/>
      <c r="AN29" s="829"/>
      <c r="AO29" s="829"/>
      <c r="AP29" s="829" t="s">
        <v>508</v>
      </c>
      <c r="AQ29" s="829"/>
      <c r="AR29" s="829"/>
      <c r="AS29" s="829"/>
      <c r="AT29" s="829"/>
      <c r="AU29" s="829" t="s">
        <v>508</v>
      </c>
      <c r="AV29" s="829"/>
      <c r="AW29" s="829"/>
      <c r="AX29" s="829"/>
      <c r="AY29" s="829"/>
      <c r="AZ29" s="829" t="s">
        <v>508</v>
      </c>
      <c r="BA29" s="829"/>
      <c r="BB29" s="829"/>
      <c r="BC29" s="829"/>
      <c r="BD29" s="829"/>
      <c r="BE29" s="830"/>
      <c r="BF29" s="830"/>
      <c r="BG29" s="830"/>
      <c r="BH29" s="830"/>
      <c r="BI29" s="831"/>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406</v>
      </c>
      <c r="C30" s="750"/>
      <c r="D30" s="750"/>
      <c r="E30" s="750"/>
      <c r="F30" s="750"/>
      <c r="G30" s="750"/>
      <c r="H30" s="750"/>
      <c r="I30" s="750"/>
      <c r="J30" s="750"/>
      <c r="K30" s="750"/>
      <c r="L30" s="750"/>
      <c r="M30" s="750"/>
      <c r="N30" s="750"/>
      <c r="O30" s="750"/>
      <c r="P30" s="751"/>
      <c r="Q30" s="752">
        <v>134</v>
      </c>
      <c r="R30" s="753"/>
      <c r="S30" s="753"/>
      <c r="T30" s="753"/>
      <c r="U30" s="753"/>
      <c r="V30" s="753">
        <v>134</v>
      </c>
      <c r="W30" s="753"/>
      <c r="X30" s="753"/>
      <c r="Y30" s="753"/>
      <c r="Z30" s="753"/>
      <c r="AA30" s="753">
        <v>0</v>
      </c>
      <c r="AB30" s="753"/>
      <c r="AC30" s="753"/>
      <c r="AD30" s="753"/>
      <c r="AE30" s="754"/>
      <c r="AF30" s="755">
        <v>0</v>
      </c>
      <c r="AG30" s="756"/>
      <c r="AH30" s="756"/>
      <c r="AI30" s="756"/>
      <c r="AJ30" s="757"/>
      <c r="AK30" s="832">
        <v>37</v>
      </c>
      <c r="AL30" s="829"/>
      <c r="AM30" s="829"/>
      <c r="AN30" s="829"/>
      <c r="AO30" s="829"/>
      <c r="AP30" s="829" t="s">
        <v>508</v>
      </c>
      <c r="AQ30" s="829"/>
      <c r="AR30" s="829"/>
      <c r="AS30" s="829"/>
      <c r="AT30" s="829"/>
      <c r="AU30" s="829" t="s">
        <v>508</v>
      </c>
      <c r="AV30" s="829"/>
      <c r="AW30" s="829"/>
      <c r="AX30" s="829"/>
      <c r="AY30" s="829"/>
      <c r="AZ30" s="829" t="s">
        <v>508</v>
      </c>
      <c r="BA30" s="829"/>
      <c r="BB30" s="829"/>
      <c r="BC30" s="829"/>
      <c r="BD30" s="829"/>
      <c r="BE30" s="830"/>
      <c r="BF30" s="830"/>
      <c r="BG30" s="830"/>
      <c r="BH30" s="830"/>
      <c r="BI30" s="831"/>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407</v>
      </c>
      <c r="C31" s="750"/>
      <c r="D31" s="750"/>
      <c r="E31" s="750"/>
      <c r="F31" s="750"/>
      <c r="G31" s="750"/>
      <c r="H31" s="750"/>
      <c r="I31" s="750"/>
      <c r="J31" s="750"/>
      <c r="K31" s="750"/>
      <c r="L31" s="750"/>
      <c r="M31" s="750"/>
      <c r="N31" s="750"/>
      <c r="O31" s="750"/>
      <c r="P31" s="751"/>
      <c r="Q31" s="752">
        <v>123</v>
      </c>
      <c r="R31" s="753"/>
      <c r="S31" s="753"/>
      <c r="T31" s="753"/>
      <c r="U31" s="753"/>
      <c r="V31" s="753">
        <v>128</v>
      </c>
      <c r="W31" s="753"/>
      <c r="X31" s="753"/>
      <c r="Y31" s="753"/>
      <c r="Z31" s="753"/>
      <c r="AA31" s="753">
        <v>-5</v>
      </c>
      <c r="AB31" s="753"/>
      <c r="AC31" s="753"/>
      <c r="AD31" s="753"/>
      <c r="AE31" s="754"/>
      <c r="AF31" s="755">
        <v>481</v>
      </c>
      <c r="AG31" s="756"/>
      <c r="AH31" s="756"/>
      <c r="AI31" s="756"/>
      <c r="AJ31" s="757"/>
      <c r="AK31" s="832">
        <v>14</v>
      </c>
      <c r="AL31" s="829"/>
      <c r="AM31" s="829"/>
      <c r="AN31" s="829"/>
      <c r="AO31" s="829"/>
      <c r="AP31" s="829">
        <v>589</v>
      </c>
      <c r="AQ31" s="829"/>
      <c r="AR31" s="829"/>
      <c r="AS31" s="829"/>
      <c r="AT31" s="829"/>
      <c r="AU31" s="829">
        <v>171</v>
      </c>
      <c r="AV31" s="829"/>
      <c r="AW31" s="829"/>
      <c r="AX31" s="829"/>
      <c r="AY31" s="829"/>
      <c r="AZ31" s="833" t="s">
        <v>508</v>
      </c>
      <c r="BA31" s="833"/>
      <c r="BB31" s="833"/>
      <c r="BC31" s="833"/>
      <c r="BD31" s="833"/>
      <c r="BE31" s="830" t="s">
        <v>408</v>
      </c>
      <c r="BF31" s="830"/>
      <c r="BG31" s="830"/>
      <c r="BH31" s="830"/>
      <c r="BI31" s="831"/>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409</v>
      </c>
      <c r="C32" s="750"/>
      <c r="D32" s="750"/>
      <c r="E32" s="750"/>
      <c r="F32" s="750"/>
      <c r="G32" s="750"/>
      <c r="H32" s="750"/>
      <c r="I32" s="750"/>
      <c r="J32" s="750"/>
      <c r="K32" s="750"/>
      <c r="L32" s="750"/>
      <c r="M32" s="750"/>
      <c r="N32" s="750"/>
      <c r="O32" s="750"/>
      <c r="P32" s="751"/>
      <c r="Q32" s="752">
        <v>199</v>
      </c>
      <c r="R32" s="753"/>
      <c r="S32" s="753"/>
      <c r="T32" s="753"/>
      <c r="U32" s="753"/>
      <c r="V32" s="753">
        <v>189</v>
      </c>
      <c r="W32" s="753"/>
      <c r="X32" s="753"/>
      <c r="Y32" s="753"/>
      <c r="Z32" s="753"/>
      <c r="AA32" s="753">
        <v>10</v>
      </c>
      <c r="AB32" s="753"/>
      <c r="AC32" s="753"/>
      <c r="AD32" s="753"/>
      <c r="AE32" s="754"/>
      <c r="AF32" s="755">
        <v>11</v>
      </c>
      <c r="AG32" s="756"/>
      <c r="AH32" s="756"/>
      <c r="AI32" s="756"/>
      <c r="AJ32" s="757"/>
      <c r="AK32" s="832">
        <v>81</v>
      </c>
      <c r="AL32" s="829"/>
      <c r="AM32" s="829"/>
      <c r="AN32" s="829"/>
      <c r="AO32" s="829"/>
      <c r="AP32" s="829">
        <v>665</v>
      </c>
      <c r="AQ32" s="829"/>
      <c r="AR32" s="829"/>
      <c r="AS32" s="829"/>
      <c r="AT32" s="829"/>
      <c r="AU32" s="829">
        <v>660</v>
      </c>
      <c r="AV32" s="829"/>
      <c r="AW32" s="829"/>
      <c r="AX32" s="829"/>
      <c r="AY32" s="829"/>
      <c r="AZ32" s="833" t="s">
        <v>508</v>
      </c>
      <c r="BA32" s="833"/>
      <c r="BB32" s="833"/>
      <c r="BC32" s="833"/>
      <c r="BD32" s="833"/>
      <c r="BE32" s="830" t="s">
        <v>410</v>
      </c>
      <c r="BF32" s="830"/>
      <c r="BG32" s="830"/>
      <c r="BH32" s="830"/>
      <c r="BI32" s="831"/>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t="s">
        <v>411</v>
      </c>
      <c r="C33" s="750"/>
      <c r="D33" s="750"/>
      <c r="E33" s="750"/>
      <c r="F33" s="750"/>
      <c r="G33" s="750"/>
      <c r="H33" s="750"/>
      <c r="I33" s="750"/>
      <c r="J33" s="750"/>
      <c r="K33" s="750"/>
      <c r="L33" s="750"/>
      <c r="M33" s="750"/>
      <c r="N33" s="750"/>
      <c r="O33" s="750"/>
      <c r="P33" s="751"/>
      <c r="Q33" s="752">
        <v>3</v>
      </c>
      <c r="R33" s="753"/>
      <c r="S33" s="753"/>
      <c r="T33" s="753"/>
      <c r="U33" s="753"/>
      <c r="V33" s="753">
        <v>3</v>
      </c>
      <c r="W33" s="753"/>
      <c r="X33" s="753"/>
      <c r="Y33" s="753"/>
      <c r="Z33" s="753"/>
      <c r="AA33" s="753" t="s">
        <v>508</v>
      </c>
      <c r="AB33" s="753"/>
      <c r="AC33" s="753"/>
      <c r="AD33" s="753"/>
      <c r="AE33" s="754"/>
      <c r="AF33" s="755" t="s">
        <v>130</v>
      </c>
      <c r="AG33" s="756"/>
      <c r="AH33" s="756"/>
      <c r="AI33" s="756"/>
      <c r="AJ33" s="757"/>
      <c r="AK33" s="832">
        <v>2</v>
      </c>
      <c r="AL33" s="829"/>
      <c r="AM33" s="829"/>
      <c r="AN33" s="829"/>
      <c r="AO33" s="829"/>
      <c r="AP33" s="829">
        <v>46</v>
      </c>
      <c r="AQ33" s="829"/>
      <c r="AR33" s="829"/>
      <c r="AS33" s="829"/>
      <c r="AT33" s="829"/>
      <c r="AU33" s="829">
        <v>6</v>
      </c>
      <c r="AV33" s="829"/>
      <c r="AW33" s="829"/>
      <c r="AX33" s="829"/>
      <c r="AY33" s="829"/>
      <c r="AZ33" s="833" t="s">
        <v>508</v>
      </c>
      <c r="BA33" s="833"/>
      <c r="BB33" s="833"/>
      <c r="BC33" s="833"/>
      <c r="BD33" s="833"/>
      <c r="BE33" s="830" t="s">
        <v>410</v>
      </c>
      <c r="BF33" s="830"/>
      <c r="BG33" s="830"/>
      <c r="BH33" s="830"/>
      <c r="BI33" s="831"/>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t="s">
        <v>412</v>
      </c>
      <c r="C34" s="750"/>
      <c r="D34" s="750"/>
      <c r="E34" s="750"/>
      <c r="F34" s="750"/>
      <c r="G34" s="750"/>
      <c r="H34" s="750"/>
      <c r="I34" s="750"/>
      <c r="J34" s="750"/>
      <c r="K34" s="750"/>
      <c r="L34" s="750"/>
      <c r="M34" s="750"/>
      <c r="N34" s="750"/>
      <c r="O34" s="750"/>
      <c r="P34" s="751"/>
      <c r="Q34" s="752">
        <v>5</v>
      </c>
      <c r="R34" s="753"/>
      <c r="S34" s="753"/>
      <c r="T34" s="753"/>
      <c r="U34" s="753"/>
      <c r="V34" s="753">
        <v>5</v>
      </c>
      <c r="W34" s="753"/>
      <c r="X34" s="753"/>
      <c r="Y34" s="753"/>
      <c r="Z34" s="753"/>
      <c r="AA34" s="753" t="s">
        <v>508</v>
      </c>
      <c r="AB34" s="753"/>
      <c r="AC34" s="753"/>
      <c r="AD34" s="753"/>
      <c r="AE34" s="754"/>
      <c r="AF34" s="755" t="s">
        <v>413</v>
      </c>
      <c r="AG34" s="756"/>
      <c r="AH34" s="756"/>
      <c r="AI34" s="756"/>
      <c r="AJ34" s="757"/>
      <c r="AK34" s="832">
        <v>2</v>
      </c>
      <c r="AL34" s="829"/>
      <c r="AM34" s="829"/>
      <c r="AN34" s="829"/>
      <c r="AO34" s="829"/>
      <c r="AP34" s="829">
        <v>9</v>
      </c>
      <c r="AQ34" s="829"/>
      <c r="AR34" s="829"/>
      <c r="AS34" s="829"/>
      <c r="AT34" s="829"/>
      <c r="AU34" s="829">
        <v>40</v>
      </c>
      <c r="AV34" s="829"/>
      <c r="AW34" s="829"/>
      <c r="AX34" s="829"/>
      <c r="AY34" s="829"/>
      <c r="AZ34" s="833" t="s">
        <v>508</v>
      </c>
      <c r="BA34" s="833"/>
      <c r="BB34" s="833"/>
      <c r="BC34" s="833"/>
      <c r="BD34" s="833"/>
      <c r="BE34" s="830" t="s">
        <v>410</v>
      </c>
      <c r="BF34" s="830"/>
      <c r="BG34" s="830"/>
      <c r="BH34" s="830"/>
      <c r="BI34" s="831"/>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t="s">
        <v>414</v>
      </c>
      <c r="C35" s="750"/>
      <c r="D35" s="750"/>
      <c r="E35" s="750"/>
      <c r="F35" s="750"/>
      <c r="G35" s="750"/>
      <c r="H35" s="750"/>
      <c r="I35" s="750"/>
      <c r="J35" s="750"/>
      <c r="K35" s="750"/>
      <c r="L35" s="750"/>
      <c r="M35" s="750"/>
      <c r="N35" s="750"/>
      <c r="O35" s="750"/>
      <c r="P35" s="751"/>
      <c r="Q35" s="752">
        <v>4</v>
      </c>
      <c r="R35" s="753"/>
      <c r="S35" s="753"/>
      <c r="T35" s="753"/>
      <c r="U35" s="753"/>
      <c r="V35" s="753">
        <v>4</v>
      </c>
      <c r="W35" s="753"/>
      <c r="X35" s="753"/>
      <c r="Y35" s="753"/>
      <c r="Z35" s="753"/>
      <c r="AA35" s="753" t="s">
        <v>508</v>
      </c>
      <c r="AB35" s="753"/>
      <c r="AC35" s="753"/>
      <c r="AD35" s="753"/>
      <c r="AE35" s="754"/>
      <c r="AF35" s="755" t="s">
        <v>130</v>
      </c>
      <c r="AG35" s="756"/>
      <c r="AH35" s="756"/>
      <c r="AI35" s="756"/>
      <c r="AJ35" s="757"/>
      <c r="AK35" s="832">
        <v>2</v>
      </c>
      <c r="AL35" s="829"/>
      <c r="AM35" s="829"/>
      <c r="AN35" s="829"/>
      <c r="AO35" s="829"/>
      <c r="AP35" s="829">
        <v>6</v>
      </c>
      <c r="AQ35" s="829"/>
      <c r="AR35" s="829"/>
      <c r="AS35" s="829"/>
      <c r="AT35" s="829"/>
      <c r="AU35" s="829">
        <v>9</v>
      </c>
      <c r="AV35" s="829"/>
      <c r="AW35" s="829"/>
      <c r="AX35" s="829"/>
      <c r="AY35" s="829"/>
      <c r="AZ35" s="833" t="s">
        <v>508</v>
      </c>
      <c r="BA35" s="833"/>
      <c r="BB35" s="833"/>
      <c r="BC35" s="833"/>
      <c r="BD35" s="833"/>
      <c r="BE35" s="830" t="s">
        <v>410</v>
      </c>
      <c r="BF35" s="830"/>
      <c r="BG35" s="830"/>
      <c r="BH35" s="830"/>
      <c r="BI35" s="831"/>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t="s">
        <v>415</v>
      </c>
      <c r="C36" s="750"/>
      <c r="D36" s="750"/>
      <c r="E36" s="750"/>
      <c r="F36" s="750"/>
      <c r="G36" s="750"/>
      <c r="H36" s="750"/>
      <c r="I36" s="750"/>
      <c r="J36" s="750"/>
      <c r="K36" s="750"/>
      <c r="L36" s="750"/>
      <c r="M36" s="750"/>
      <c r="N36" s="750"/>
      <c r="O36" s="750"/>
      <c r="P36" s="751"/>
      <c r="Q36" s="752">
        <v>7</v>
      </c>
      <c r="R36" s="753"/>
      <c r="S36" s="753"/>
      <c r="T36" s="753"/>
      <c r="U36" s="753"/>
      <c r="V36" s="753">
        <v>7</v>
      </c>
      <c r="W36" s="753"/>
      <c r="X36" s="753"/>
      <c r="Y36" s="753"/>
      <c r="Z36" s="753"/>
      <c r="AA36" s="753" t="s">
        <v>508</v>
      </c>
      <c r="AB36" s="753"/>
      <c r="AC36" s="753"/>
      <c r="AD36" s="753"/>
      <c r="AE36" s="754"/>
      <c r="AF36" s="755">
        <v>0</v>
      </c>
      <c r="AG36" s="756"/>
      <c r="AH36" s="756"/>
      <c r="AI36" s="756"/>
      <c r="AJ36" s="757"/>
      <c r="AK36" s="832" t="s">
        <v>508</v>
      </c>
      <c r="AL36" s="829"/>
      <c r="AM36" s="829"/>
      <c r="AN36" s="829"/>
      <c r="AO36" s="829"/>
      <c r="AP36" s="829" t="s">
        <v>508</v>
      </c>
      <c r="AQ36" s="829"/>
      <c r="AR36" s="829"/>
      <c r="AS36" s="829"/>
      <c r="AT36" s="829"/>
      <c r="AU36" s="829" t="s">
        <v>508</v>
      </c>
      <c r="AV36" s="829"/>
      <c r="AW36" s="829"/>
      <c r="AX36" s="829"/>
      <c r="AY36" s="829"/>
      <c r="AZ36" s="833" t="s">
        <v>508</v>
      </c>
      <c r="BA36" s="833"/>
      <c r="BB36" s="833"/>
      <c r="BC36" s="833"/>
      <c r="BD36" s="833"/>
      <c r="BE36" s="830" t="s">
        <v>410</v>
      </c>
      <c r="BF36" s="830"/>
      <c r="BG36" s="830"/>
      <c r="BH36" s="830"/>
      <c r="BI36" s="831"/>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4"/>
      <c r="R50" s="835"/>
      <c r="S50" s="835"/>
      <c r="T50" s="835"/>
      <c r="U50" s="835"/>
      <c r="V50" s="835"/>
      <c r="W50" s="835"/>
      <c r="X50" s="835"/>
      <c r="Y50" s="835"/>
      <c r="Z50" s="835"/>
      <c r="AA50" s="835"/>
      <c r="AB50" s="835"/>
      <c r="AC50" s="835"/>
      <c r="AD50" s="835"/>
      <c r="AE50" s="836"/>
      <c r="AF50" s="755"/>
      <c r="AG50" s="756"/>
      <c r="AH50" s="756"/>
      <c r="AI50" s="756"/>
      <c r="AJ50" s="757"/>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4"/>
      <c r="R51" s="835"/>
      <c r="S51" s="835"/>
      <c r="T51" s="835"/>
      <c r="U51" s="835"/>
      <c r="V51" s="835"/>
      <c r="W51" s="835"/>
      <c r="X51" s="835"/>
      <c r="Y51" s="835"/>
      <c r="Z51" s="835"/>
      <c r="AA51" s="835"/>
      <c r="AB51" s="835"/>
      <c r="AC51" s="835"/>
      <c r="AD51" s="835"/>
      <c r="AE51" s="836"/>
      <c r="AF51" s="755"/>
      <c r="AG51" s="756"/>
      <c r="AH51" s="756"/>
      <c r="AI51" s="756"/>
      <c r="AJ51" s="757"/>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4"/>
      <c r="R52" s="835"/>
      <c r="S52" s="835"/>
      <c r="T52" s="835"/>
      <c r="U52" s="835"/>
      <c r="V52" s="835"/>
      <c r="W52" s="835"/>
      <c r="X52" s="835"/>
      <c r="Y52" s="835"/>
      <c r="Z52" s="835"/>
      <c r="AA52" s="835"/>
      <c r="AB52" s="835"/>
      <c r="AC52" s="835"/>
      <c r="AD52" s="835"/>
      <c r="AE52" s="836"/>
      <c r="AF52" s="755"/>
      <c r="AG52" s="756"/>
      <c r="AH52" s="756"/>
      <c r="AI52" s="756"/>
      <c r="AJ52" s="757"/>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4"/>
      <c r="R53" s="835"/>
      <c r="S53" s="835"/>
      <c r="T53" s="835"/>
      <c r="U53" s="835"/>
      <c r="V53" s="835"/>
      <c r="W53" s="835"/>
      <c r="X53" s="835"/>
      <c r="Y53" s="835"/>
      <c r="Z53" s="835"/>
      <c r="AA53" s="835"/>
      <c r="AB53" s="835"/>
      <c r="AC53" s="835"/>
      <c r="AD53" s="835"/>
      <c r="AE53" s="836"/>
      <c r="AF53" s="755"/>
      <c r="AG53" s="756"/>
      <c r="AH53" s="756"/>
      <c r="AI53" s="756"/>
      <c r="AJ53" s="757"/>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4"/>
      <c r="R54" s="835"/>
      <c r="S54" s="835"/>
      <c r="T54" s="835"/>
      <c r="U54" s="835"/>
      <c r="V54" s="835"/>
      <c r="W54" s="835"/>
      <c r="X54" s="835"/>
      <c r="Y54" s="835"/>
      <c r="Z54" s="835"/>
      <c r="AA54" s="835"/>
      <c r="AB54" s="835"/>
      <c r="AC54" s="835"/>
      <c r="AD54" s="835"/>
      <c r="AE54" s="836"/>
      <c r="AF54" s="755"/>
      <c r="AG54" s="756"/>
      <c r="AH54" s="756"/>
      <c r="AI54" s="756"/>
      <c r="AJ54" s="757"/>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4"/>
      <c r="R55" s="835"/>
      <c r="S55" s="835"/>
      <c r="T55" s="835"/>
      <c r="U55" s="835"/>
      <c r="V55" s="835"/>
      <c r="W55" s="835"/>
      <c r="X55" s="835"/>
      <c r="Y55" s="835"/>
      <c r="Z55" s="835"/>
      <c r="AA55" s="835"/>
      <c r="AB55" s="835"/>
      <c r="AC55" s="835"/>
      <c r="AD55" s="835"/>
      <c r="AE55" s="836"/>
      <c r="AF55" s="755"/>
      <c r="AG55" s="756"/>
      <c r="AH55" s="756"/>
      <c r="AI55" s="756"/>
      <c r="AJ55" s="757"/>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4"/>
      <c r="R56" s="835"/>
      <c r="S56" s="835"/>
      <c r="T56" s="835"/>
      <c r="U56" s="835"/>
      <c r="V56" s="835"/>
      <c r="W56" s="835"/>
      <c r="X56" s="835"/>
      <c r="Y56" s="835"/>
      <c r="Z56" s="835"/>
      <c r="AA56" s="835"/>
      <c r="AB56" s="835"/>
      <c r="AC56" s="835"/>
      <c r="AD56" s="835"/>
      <c r="AE56" s="836"/>
      <c r="AF56" s="755"/>
      <c r="AG56" s="756"/>
      <c r="AH56" s="756"/>
      <c r="AI56" s="756"/>
      <c r="AJ56" s="757"/>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4"/>
      <c r="R57" s="835"/>
      <c r="S57" s="835"/>
      <c r="T57" s="835"/>
      <c r="U57" s="835"/>
      <c r="V57" s="835"/>
      <c r="W57" s="835"/>
      <c r="X57" s="835"/>
      <c r="Y57" s="835"/>
      <c r="Z57" s="835"/>
      <c r="AA57" s="835"/>
      <c r="AB57" s="835"/>
      <c r="AC57" s="835"/>
      <c r="AD57" s="835"/>
      <c r="AE57" s="836"/>
      <c r="AF57" s="755"/>
      <c r="AG57" s="756"/>
      <c r="AH57" s="756"/>
      <c r="AI57" s="756"/>
      <c r="AJ57" s="757"/>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4"/>
      <c r="R58" s="835"/>
      <c r="S58" s="835"/>
      <c r="T58" s="835"/>
      <c r="U58" s="835"/>
      <c r="V58" s="835"/>
      <c r="W58" s="835"/>
      <c r="X58" s="835"/>
      <c r="Y58" s="835"/>
      <c r="Z58" s="835"/>
      <c r="AA58" s="835"/>
      <c r="AB58" s="835"/>
      <c r="AC58" s="835"/>
      <c r="AD58" s="835"/>
      <c r="AE58" s="836"/>
      <c r="AF58" s="755"/>
      <c r="AG58" s="756"/>
      <c r="AH58" s="756"/>
      <c r="AI58" s="756"/>
      <c r="AJ58" s="757"/>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4"/>
      <c r="R59" s="835"/>
      <c r="S59" s="835"/>
      <c r="T59" s="835"/>
      <c r="U59" s="835"/>
      <c r="V59" s="835"/>
      <c r="W59" s="835"/>
      <c r="X59" s="835"/>
      <c r="Y59" s="835"/>
      <c r="Z59" s="835"/>
      <c r="AA59" s="835"/>
      <c r="AB59" s="835"/>
      <c r="AC59" s="835"/>
      <c r="AD59" s="835"/>
      <c r="AE59" s="836"/>
      <c r="AF59" s="755"/>
      <c r="AG59" s="756"/>
      <c r="AH59" s="756"/>
      <c r="AI59" s="756"/>
      <c r="AJ59" s="757"/>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4"/>
      <c r="R60" s="835"/>
      <c r="S60" s="835"/>
      <c r="T60" s="835"/>
      <c r="U60" s="835"/>
      <c r="V60" s="835"/>
      <c r="W60" s="835"/>
      <c r="X60" s="835"/>
      <c r="Y60" s="835"/>
      <c r="Z60" s="835"/>
      <c r="AA60" s="835"/>
      <c r="AB60" s="835"/>
      <c r="AC60" s="835"/>
      <c r="AD60" s="835"/>
      <c r="AE60" s="836"/>
      <c r="AF60" s="755"/>
      <c r="AG60" s="756"/>
      <c r="AH60" s="756"/>
      <c r="AI60" s="756"/>
      <c r="AJ60" s="757"/>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4"/>
      <c r="R61" s="835"/>
      <c r="S61" s="835"/>
      <c r="T61" s="835"/>
      <c r="U61" s="835"/>
      <c r="V61" s="835"/>
      <c r="W61" s="835"/>
      <c r="X61" s="835"/>
      <c r="Y61" s="835"/>
      <c r="Z61" s="835"/>
      <c r="AA61" s="835"/>
      <c r="AB61" s="835"/>
      <c r="AC61" s="835"/>
      <c r="AD61" s="835"/>
      <c r="AE61" s="836"/>
      <c r="AF61" s="755"/>
      <c r="AG61" s="756"/>
      <c r="AH61" s="756"/>
      <c r="AI61" s="756"/>
      <c r="AJ61" s="757"/>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4"/>
      <c r="R62" s="835"/>
      <c r="S62" s="835"/>
      <c r="T62" s="835"/>
      <c r="U62" s="835"/>
      <c r="V62" s="835"/>
      <c r="W62" s="835"/>
      <c r="X62" s="835"/>
      <c r="Y62" s="835"/>
      <c r="Z62" s="835"/>
      <c r="AA62" s="835"/>
      <c r="AB62" s="835"/>
      <c r="AC62" s="835"/>
      <c r="AD62" s="835"/>
      <c r="AE62" s="836"/>
      <c r="AF62" s="755"/>
      <c r="AG62" s="756"/>
      <c r="AH62" s="756"/>
      <c r="AI62" s="756"/>
      <c r="AJ62" s="757"/>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392</v>
      </c>
      <c r="B63" s="789" t="s">
        <v>417</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656</v>
      </c>
      <c r="AG63" s="843"/>
      <c r="AH63" s="843"/>
      <c r="AI63" s="843"/>
      <c r="AJ63" s="844"/>
      <c r="AK63" s="845"/>
      <c r="AL63" s="840"/>
      <c r="AM63" s="840"/>
      <c r="AN63" s="840"/>
      <c r="AO63" s="840"/>
      <c r="AP63" s="843">
        <v>1315</v>
      </c>
      <c r="AQ63" s="843"/>
      <c r="AR63" s="843"/>
      <c r="AS63" s="843"/>
      <c r="AT63" s="843"/>
      <c r="AU63" s="843">
        <v>886</v>
      </c>
      <c r="AV63" s="843"/>
      <c r="AW63" s="843"/>
      <c r="AX63" s="843"/>
      <c r="AY63" s="843"/>
      <c r="AZ63" s="847"/>
      <c r="BA63" s="847"/>
      <c r="BB63" s="847"/>
      <c r="BC63" s="847"/>
      <c r="BD63" s="847"/>
      <c r="BE63" s="848"/>
      <c r="BF63" s="848"/>
      <c r="BG63" s="848"/>
      <c r="BH63" s="848"/>
      <c r="BI63" s="849"/>
      <c r="BJ63" s="850" t="s">
        <v>130</v>
      </c>
      <c r="BK63" s="851"/>
      <c r="BL63" s="851"/>
      <c r="BM63" s="851"/>
      <c r="BN63" s="852"/>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419</v>
      </c>
      <c r="B66" s="730"/>
      <c r="C66" s="730"/>
      <c r="D66" s="730"/>
      <c r="E66" s="730"/>
      <c r="F66" s="730"/>
      <c r="G66" s="730"/>
      <c r="H66" s="730"/>
      <c r="I66" s="730"/>
      <c r="J66" s="730"/>
      <c r="K66" s="730"/>
      <c r="L66" s="730"/>
      <c r="M66" s="730"/>
      <c r="N66" s="730"/>
      <c r="O66" s="730"/>
      <c r="P66" s="731"/>
      <c r="Q66" s="725" t="s">
        <v>396</v>
      </c>
      <c r="R66" s="721"/>
      <c r="S66" s="721"/>
      <c r="T66" s="721"/>
      <c r="U66" s="722"/>
      <c r="V66" s="725" t="s">
        <v>397</v>
      </c>
      <c r="W66" s="721"/>
      <c r="X66" s="721"/>
      <c r="Y66" s="721"/>
      <c r="Z66" s="722"/>
      <c r="AA66" s="725" t="s">
        <v>398</v>
      </c>
      <c r="AB66" s="721"/>
      <c r="AC66" s="721"/>
      <c r="AD66" s="721"/>
      <c r="AE66" s="722"/>
      <c r="AF66" s="853" t="s">
        <v>399</v>
      </c>
      <c r="AG66" s="815"/>
      <c r="AH66" s="815"/>
      <c r="AI66" s="815"/>
      <c r="AJ66" s="854"/>
      <c r="AK66" s="725" t="s">
        <v>400</v>
      </c>
      <c r="AL66" s="730"/>
      <c r="AM66" s="730"/>
      <c r="AN66" s="730"/>
      <c r="AO66" s="731"/>
      <c r="AP66" s="725" t="s">
        <v>401</v>
      </c>
      <c r="AQ66" s="721"/>
      <c r="AR66" s="721"/>
      <c r="AS66" s="721"/>
      <c r="AT66" s="722"/>
      <c r="AU66" s="725" t="s">
        <v>420</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5"/>
      <c r="AG67" s="818"/>
      <c r="AH67" s="818"/>
      <c r="AI67" s="818"/>
      <c r="AJ67" s="856"/>
      <c r="AK67" s="857"/>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c r="A68" s="236">
        <v>1</v>
      </c>
      <c r="B68" s="868" t="s">
        <v>573</v>
      </c>
      <c r="C68" s="869"/>
      <c r="D68" s="869"/>
      <c r="E68" s="869"/>
      <c r="F68" s="869"/>
      <c r="G68" s="869"/>
      <c r="H68" s="869"/>
      <c r="I68" s="869"/>
      <c r="J68" s="869"/>
      <c r="K68" s="869"/>
      <c r="L68" s="869"/>
      <c r="M68" s="869"/>
      <c r="N68" s="869"/>
      <c r="O68" s="869"/>
      <c r="P68" s="870"/>
      <c r="Q68" s="871">
        <v>7036</v>
      </c>
      <c r="R68" s="865"/>
      <c r="S68" s="865"/>
      <c r="T68" s="865"/>
      <c r="U68" s="865"/>
      <c r="V68" s="865">
        <v>6106</v>
      </c>
      <c r="W68" s="865"/>
      <c r="X68" s="865"/>
      <c r="Y68" s="865"/>
      <c r="Z68" s="865"/>
      <c r="AA68" s="865">
        <v>930</v>
      </c>
      <c r="AB68" s="865"/>
      <c r="AC68" s="865"/>
      <c r="AD68" s="865"/>
      <c r="AE68" s="865"/>
      <c r="AF68" s="865">
        <v>930</v>
      </c>
      <c r="AG68" s="865"/>
      <c r="AH68" s="865"/>
      <c r="AI68" s="865"/>
      <c r="AJ68" s="865"/>
      <c r="AK68" s="865">
        <v>11</v>
      </c>
      <c r="AL68" s="865"/>
      <c r="AM68" s="865"/>
      <c r="AN68" s="865"/>
      <c r="AO68" s="865"/>
      <c r="AP68" s="865">
        <v>0</v>
      </c>
      <c r="AQ68" s="865"/>
      <c r="AR68" s="865"/>
      <c r="AS68" s="865"/>
      <c r="AT68" s="865"/>
      <c r="AU68" s="865" t="s">
        <v>572</v>
      </c>
      <c r="AV68" s="865"/>
      <c r="AW68" s="865"/>
      <c r="AX68" s="865"/>
      <c r="AY68" s="865"/>
      <c r="AZ68" s="866" t="s">
        <v>574</v>
      </c>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c r="A69" s="238">
        <v>2</v>
      </c>
      <c r="B69" s="872" t="s">
        <v>575</v>
      </c>
      <c r="C69" s="873"/>
      <c r="D69" s="873"/>
      <c r="E69" s="873"/>
      <c r="F69" s="873"/>
      <c r="G69" s="873"/>
      <c r="H69" s="873"/>
      <c r="I69" s="873"/>
      <c r="J69" s="873"/>
      <c r="K69" s="873"/>
      <c r="L69" s="873"/>
      <c r="M69" s="873"/>
      <c r="N69" s="873"/>
      <c r="O69" s="873"/>
      <c r="P69" s="874"/>
      <c r="Q69" s="875">
        <v>1918</v>
      </c>
      <c r="R69" s="829"/>
      <c r="S69" s="829"/>
      <c r="T69" s="829"/>
      <c r="U69" s="829"/>
      <c r="V69" s="829">
        <v>1672</v>
      </c>
      <c r="W69" s="829"/>
      <c r="X69" s="829"/>
      <c r="Y69" s="829"/>
      <c r="Z69" s="829"/>
      <c r="AA69" s="829">
        <v>246</v>
      </c>
      <c r="AB69" s="829"/>
      <c r="AC69" s="829"/>
      <c r="AD69" s="829"/>
      <c r="AE69" s="829"/>
      <c r="AF69" s="829">
        <v>1222</v>
      </c>
      <c r="AG69" s="829"/>
      <c r="AH69" s="829"/>
      <c r="AI69" s="829"/>
      <c r="AJ69" s="829"/>
      <c r="AK69" s="829">
        <v>463</v>
      </c>
      <c r="AL69" s="829"/>
      <c r="AM69" s="829"/>
      <c r="AN69" s="829"/>
      <c r="AO69" s="829"/>
      <c r="AP69" s="829">
        <v>106</v>
      </c>
      <c r="AQ69" s="829"/>
      <c r="AR69" s="829"/>
      <c r="AS69" s="829"/>
      <c r="AT69" s="829"/>
      <c r="AU69" s="829">
        <v>64</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c r="A70" s="238">
        <v>3</v>
      </c>
      <c r="B70" s="872" t="s">
        <v>576</v>
      </c>
      <c r="C70" s="873"/>
      <c r="D70" s="873"/>
      <c r="E70" s="873"/>
      <c r="F70" s="873"/>
      <c r="G70" s="873"/>
      <c r="H70" s="873"/>
      <c r="I70" s="873"/>
      <c r="J70" s="873"/>
      <c r="K70" s="873"/>
      <c r="L70" s="873"/>
      <c r="M70" s="873"/>
      <c r="N70" s="873"/>
      <c r="O70" s="873"/>
      <c r="P70" s="874"/>
      <c r="Q70" s="875">
        <v>3325</v>
      </c>
      <c r="R70" s="829"/>
      <c r="S70" s="829"/>
      <c r="T70" s="829"/>
      <c r="U70" s="829"/>
      <c r="V70" s="829">
        <v>3266</v>
      </c>
      <c r="W70" s="829"/>
      <c r="X70" s="829"/>
      <c r="Y70" s="829"/>
      <c r="Z70" s="829"/>
      <c r="AA70" s="829">
        <v>59</v>
      </c>
      <c r="AB70" s="829"/>
      <c r="AC70" s="829"/>
      <c r="AD70" s="829"/>
      <c r="AE70" s="829"/>
      <c r="AF70" s="829">
        <v>59</v>
      </c>
      <c r="AG70" s="829"/>
      <c r="AH70" s="829"/>
      <c r="AI70" s="829"/>
      <c r="AJ70" s="829"/>
      <c r="AK70" s="829">
        <v>47</v>
      </c>
      <c r="AL70" s="829"/>
      <c r="AM70" s="829"/>
      <c r="AN70" s="829"/>
      <c r="AO70" s="829"/>
      <c r="AP70" s="829">
        <v>2428</v>
      </c>
      <c r="AQ70" s="829"/>
      <c r="AR70" s="829"/>
      <c r="AS70" s="829"/>
      <c r="AT70" s="829"/>
      <c r="AU70" s="829">
        <v>171</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c r="A71" s="238">
        <v>4</v>
      </c>
      <c r="B71" s="872" t="s">
        <v>577</v>
      </c>
      <c r="C71" s="873"/>
      <c r="D71" s="873"/>
      <c r="E71" s="873"/>
      <c r="F71" s="873"/>
      <c r="G71" s="873"/>
      <c r="H71" s="873"/>
      <c r="I71" s="873"/>
      <c r="J71" s="873"/>
      <c r="K71" s="873"/>
      <c r="L71" s="873"/>
      <c r="M71" s="873"/>
      <c r="N71" s="873"/>
      <c r="O71" s="873"/>
      <c r="P71" s="874"/>
      <c r="Q71" s="875">
        <v>183</v>
      </c>
      <c r="R71" s="829"/>
      <c r="S71" s="829"/>
      <c r="T71" s="829"/>
      <c r="U71" s="829"/>
      <c r="V71" s="829">
        <v>174</v>
      </c>
      <c r="W71" s="829"/>
      <c r="X71" s="829"/>
      <c r="Y71" s="829"/>
      <c r="Z71" s="829"/>
      <c r="AA71" s="829">
        <v>9</v>
      </c>
      <c r="AB71" s="829"/>
      <c r="AC71" s="829"/>
      <c r="AD71" s="829"/>
      <c r="AE71" s="829"/>
      <c r="AF71" s="829">
        <v>9</v>
      </c>
      <c r="AG71" s="829"/>
      <c r="AH71" s="829"/>
      <c r="AI71" s="829"/>
      <c r="AJ71" s="829"/>
      <c r="AK71" s="829" t="s">
        <v>578</v>
      </c>
      <c r="AL71" s="829"/>
      <c r="AM71" s="829"/>
      <c r="AN71" s="829"/>
      <c r="AO71" s="829"/>
      <c r="AP71" s="829">
        <v>131</v>
      </c>
      <c r="AQ71" s="829"/>
      <c r="AR71" s="829"/>
      <c r="AS71" s="829"/>
      <c r="AT71" s="829"/>
      <c r="AU71" s="829" t="s">
        <v>508</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c r="A72" s="238">
        <v>5</v>
      </c>
      <c r="B72" s="872" t="s">
        <v>579</v>
      </c>
      <c r="C72" s="873"/>
      <c r="D72" s="873"/>
      <c r="E72" s="873"/>
      <c r="F72" s="873"/>
      <c r="G72" s="873"/>
      <c r="H72" s="873"/>
      <c r="I72" s="873"/>
      <c r="J72" s="873"/>
      <c r="K72" s="873"/>
      <c r="L72" s="873"/>
      <c r="M72" s="873"/>
      <c r="N72" s="873"/>
      <c r="O72" s="873"/>
      <c r="P72" s="874"/>
      <c r="Q72" s="875">
        <v>311</v>
      </c>
      <c r="R72" s="829"/>
      <c r="S72" s="829"/>
      <c r="T72" s="829"/>
      <c r="U72" s="829"/>
      <c r="V72" s="829">
        <v>302</v>
      </c>
      <c r="W72" s="829"/>
      <c r="X72" s="829"/>
      <c r="Y72" s="829"/>
      <c r="Z72" s="829"/>
      <c r="AA72" s="829">
        <v>9</v>
      </c>
      <c r="AB72" s="829"/>
      <c r="AC72" s="829"/>
      <c r="AD72" s="829"/>
      <c r="AE72" s="829"/>
      <c r="AF72" s="829">
        <v>8</v>
      </c>
      <c r="AG72" s="829"/>
      <c r="AH72" s="829"/>
      <c r="AI72" s="829"/>
      <c r="AJ72" s="829"/>
      <c r="AK72" s="829" t="s">
        <v>578</v>
      </c>
      <c r="AL72" s="829"/>
      <c r="AM72" s="829"/>
      <c r="AN72" s="829"/>
      <c r="AO72" s="829"/>
      <c r="AP72" s="829" t="s">
        <v>578</v>
      </c>
      <c r="AQ72" s="829"/>
      <c r="AR72" s="829"/>
      <c r="AS72" s="829"/>
      <c r="AT72" s="829"/>
      <c r="AU72" s="829" t="s">
        <v>508</v>
      </c>
      <c r="AV72" s="829"/>
      <c r="AW72" s="829"/>
      <c r="AX72" s="829"/>
      <c r="AY72" s="829"/>
      <c r="AZ72" s="830" t="s">
        <v>580</v>
      </c>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c r="A73" s="238">
        <v>6</v>
      </c>
      <c r="B73" s="872" t="s">
        <v>581</v>
      </c>
      <c r="C73" s="873"/>
      <c r="D73" s="873"/>
      <c r="E73" s="873"/>
      <c r="F73" s="873"/>
      <c r="G73" s="873"/>
      <c r="H73" s="873"/>
      <c r="I73" s="873"/>
      <c r="J73" s="873"/>
      <c r="K73" s="873"/>
      <c r="L73" s="873"/>
      <c r="M73" s="873"/>
      <c r="N73" s="873"/>
      <c r="O73" s="873"/>
      <c r="P73" s="874"/>
      <c r="Q73" s="875">
        <v>254</v>
      </c>
      <c r="R73" s="829"/>
      <c r="S73" s="829"/>
      <c r="T73" s="829"/>
      <c r="U73" s="829"/>
      <c r="V73" s="829">
        <v>245</v>
      </c>
      <c r="W73" s="829"/>
      <c r="X73" s="829"/>
      <c r="Y73" s="829"/>
      <c r="Z73" s="829"/>
      <c r="AA73" s="829">
        <v>9</v>
      </c>
      <c r="AB73" s="829"/>
      <c r="AC73" s="829"/>
      <c r="AD73" s="829"/>
      <c r="AE73" s="829"/>
      <c r="AF73" s="829">
        <v>9</v>
      </c>
      <c r="AG73" s="829"/>
      <c r="AH73" s="829"/>
      <c r="AI73" s="829"/>
      <c r="AJ73" s="829"/>
      <c r="AK73" s="829" t="s">
        <v>578</v>
      </c>
      <c r="AL73" s="829"/>
      <c r="AM73" s="829"/>
      <c r="AN73" s="829"/>
      <c r="AO73" s="829"/>
      <c r="AP73" s="829" t="s">
        <v>578</v>
      </c>
      <c r="AQ73" s="829"/>
      <c r="AR73" s="829"/>
      <c r="AS73" s="829"/>
      <c r="AT73" s="829"/>
      <c r="AU73" s="829" t="s">
        <v>508</v>
      </c>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c r="A74" s="238">
        <v>7</v>
      </c>
      <c r="B74" s="872" t="s">
        <v>582</v>
      </c>
      <c r="C74" s="873"/>
      <c r="D74" s="873"/>
      <c r="E74" s="873"/>
      <c r="F74" s="873"/>
      <c r="G74" s="873"/>
      <c r="H74" s="873"/>
      <c r="I74" s="873"/>
      <c r="J74" s="873"/>
      <c r="K74" s="873"/>
      <c r="L74" s="873"/>
      <c r="M74" s="873"/>
      <c r="N74" s="873"/>
      <c r="O74" s="873"/>
      <c r="P74" s="874"/>
      <c r="Q74" s="875">
        <v>305293</v>
      </c>
      <c r="R74" s="829"/>
      <c r="S74" s="829"/>
      <c r="T74" s="829"/>
      <c r="U74" s="829"/>
      <c r="V74" s="829">
        <v>294817</v>
      </c>
      <c r="W74" s="829"/>
      <c r="X74" s="829"/>
      <c r="Y74" s="829"/>
      <c r="Z74" s="829"/>
      <c r="AA74" s="829">
        <v>10476</v>
      </c>
      <c r="AB74" s="829"/>
      <c r="AC74" s="829"/>
      <c r="AD74" s="829"/>
      <c r="AE74" s="829"/>
      <c r="AF74" s="829">
        <v>6371</v>
      </c>
      <c r="AG74" s="829"/>
      <c r="AH74" s="829"/>
      <c r="AI74" s="829"/>
      <c r="AJ74" s="829"/>
      <c r="AK74" s="829" t="s">
        <v>578</v>
      </c>
      <c r="AL74" s="829"/>
      <c r="AM74" s="829"/>
      <c r="AN74" s="829"/>
      <c r="AO74" s="829"/>
      <c r="AP74" s="829" t="s">
        <v>578</v>
      </c>
      <c r="AQ74" s="829"/>
      <c r="AR74" s="829"/>
      <c r="AS74" s="829"/>
      <c r="AT74" s="829"/>
      <c r="AU74" s="829" t="s">
        <v>508</v>
      </c>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c r="A75" s="238">
        <v>8</v>
      </c>
      <c r="B75" s="872"/>
      <c r="C75" s="873"/>
      <c r="D75" s="873"/>
      <c r="E75" s="873"/>
      <c r="F75" s="873"/>
      <c r="G75" s="873"/>
      <c r="H75" s="873"/>
      <c r="I75" s="873"/>
      <c r="J75" s="873"/>
      <c r="K75" s="873"/>
      <c r="L75" s="873"/>
      <c r="M75" s="873"/>
      <c r="N75" s="873"/>
      <c r="O75" s="873"/>
      <c r="P75" s="874"/>
      <c r="Q75" s="876"/>
      <c r="R75" s="877"/>
      <c r="S75" s="877"/>
      <c r="T75" s="877"/>
      <c r="U75" s="832"/>
      <c r="V75" s="878"/>
      <c r="W75" s="877"/>
      <c r="X75" s="877"/>
      <c r="Y75" s="877"/>
      <c r="Z75" s="832"/>
      <c r="AA75" s="878"/>
      <c r="AB75" s="877"/>
      <c r="AC75" s="877"/>
      <c r="AD75" s="877"/>
      <c r="AE75" s="832"/>
      <c r="AF75" s="878"/>
      <c r="AG75" s="877"/>
      <c r="AH75" s="877"/>
      <c r="AI75" s="877"/>
      <c r="AJ75" s="832"/>
      <c r="AK75" s="878"/>
      <c r="AL75" s="877"/>
      <c r="AM75" s="877"/>
      <c r="AN75" s="877"/>
      <c r="AO75" s="832"/>
      <c r="AP75" s="878"/>
      <c r="AQ75" s="877"/>
      <c r="AR75" s="877"/>
      <c r="AS75" s="877"/>
      <c r="AT75" s="832"/>
      <c r="AU75" s="878"/>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c r="A88" s="240" t="s">
        <v>392</v>
      </c>
      <c r="B88" s="789" t="s">
        <v>421</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8608</v>
      </c>
      <c r="AG88" s="843"/>
      <c r="AH88" s="843"/>
      <c r="AI88" s="843"/>
      <c r="AJ88" s="843"/>
      <c r="AK88" s="840"/>
      <c r="AL88" s="840"/>
      <c r="AM88" s="840"/>
      <c r="AN88" s="840"/>
      <c r="AO88" s="840"/>
      <c r="AP88" s="843">
        <v>2665</v>
      </c>
      <c r="AQ88" s="843"/>
      <c r="AR88" s="843"/>
      <c r="AS88" s="843"/>
      <c r="AT88" s="843"/>
      <c r="AU88" s="843">
        <v>235</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422</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v>316</v>
      </c>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423</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424</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6" t="s">
        <v>427</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428</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c r="A109" s="911" t="s">
        <v>429</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430</v>
      </c>
      <c r="AB109" s="892"/>
      <c r="AC109" s="892"/>
      <c r="AD109" s="892"/>
      <c r="AE109" s="893"/>
      <c r="AF109" s="891" t="s">
        <v>431</v>
      </c>
      <c r="AG109" s="892"/>
      <c r="AH109" s="892"/>
      <c r="AI109" s="892"/>
      <c r="AJ109" s="893"/>
      <c r="AK109" s="891" t="s">
        <v>310</v>
      </c>
      <c r="AL109" s="892"/>
      <c r="AM109" s="892"/>
      <c r="AN109" s="892"/>
      <c r="AO109" s="893"/>
      <c r="AP109" s="891" t="s">
        <v>432</v>
      </c>
      <c r="AQ109" s="892"/>
      <c r="AR109" s="892"/>
      <c r="AS109" s="892"/>
      <c r="AT109" s="894"/>
      <c r="AU109" s="911" t="s">
        <v>429</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430</v>
      </c>
      <c r="BR109" s="892"/>
      <c r="BS109" s="892"/>
      <c r="BT109" s="892"/>
      <c r="BU109" s="893"/>
      <c r="BV109" s="891" t="s">
        <v>431</v>
      </c>
      <c r="BW109" s="892"/>
      <c r="BX109" s="892"/>
      <c r="BY109" s="892"/>
      <c r="BZ109" s="893"/>
      <c r="CA109" s="891" t="s">
        <v>310</v>
      </c>
      <c r="CB109" s="892"/>
      <c r="CC109" s="892"/>
      <c r="CD109" s="892"/>
      <c r="CE109" s="893"/>
      <c r="CF109" s="912" t="s">
        <v>432</v>
      </c>
      <c r="CG109" s="912"/>
      <c r="CH109" s="912"/>
      <c r="CI109" s="912"/>
      <c r="CJ109" s="912"/>
      <c r="CK109" s="891" t="s">
        <v>433</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430</v>
      </c>
      <c r="DH109" s="892"/>
      <c r="DI109" s="892"/>
      <c r="DJ109" s="892"/>
      <c r="DK109" s="893"/>
      <c r="DL109" s="891" t="s">
        <v>431</v>
      </c>
      <c r="DM109" s="892"/>
      <c r="DN109" s="892"/>
      <c r="DO109" s="892"/>
      <c r="DP109" s="893"/>
      <c r="DQ109" s="891" t="s">
        <v>310</v>
      </c>
      <c r="DR109" s="892"/>
      <c r="DS109" s="892"/>
      <c r="DT109" s="892"/>
      <c r="DU109" s="893"/>
      <c r="DV109" s="891" t="s">
        <v>432</v>
      </c>
      <c r="DW109" s="892"/>
      <c r="DX109" s="892"/>
      <c r="DY109" s="892"/>
      <c r="DZ109" s="894"/>
    </row>
    <row r="110" spans="1:131" s="230" customFormat="1" ht="26.25" customHeight="1">
      <c r="A110" s="895" t="s">
        <v>434</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532613</v>
      </c>
      <c r="AB110" s="899"/>
      <c r="AC110" s="899"/>
      <c r="AD110" s="899"/>
      <c r="AE110" s="900"/>
      <c r="AF110" s="901">
        <v>551274</v>
      </c>
      <c r="AG110" s="899"/>
      <c r="AH110" s="899"/>
      <c r="AI110" s="899"/>
      <c r="AJ110" s="900"/>
      <c r="AK110" s="901">
        <v>575673</v>
      </c>
      <c r="AL110" s="899"/>
      <c r="AM110" s="899"/>
      <c r="AN110" s="899"/>
      <c r="AO110" s="900"/>
      <c r="AP110" s="902">
        <v>18.399999999999999</v>
      </c>
      <c r="AQ110" s="903"/>
      <c r="AR110" s="903"/>
      <c r="AS110" s="903"/>
      <c r="AT110" s="904"/>
      <c r="AU110" s="905" t="s">
        <v>75</v>
      </c>
      <c r="AV110" s="906"/>
      <c r="AW110" s="906"/>
      <c r="AX110" s="906"/>
      <c r="AY110" s="906"/>
      <c r="AZ110" s="928" t="s">
        <v>435</v>
      </c>
      <c r="BA110" s="896"/>
      <c r="BB110" s="896"/>
      <c r="BC110" s="896"/>
      <c r="BD110" s="896"/>
      <c r="BE110" s="896"/>
      <c r="BF110" s="896"/>
      <c r="BG110" s="896"/>
      <c r="BH110" s="896"/>
      <c r="BI110" s="896"/>
      <c r="BJ110" s="896"/>
      <c r="BK110" s="896"/>
      <c r="BL110" s="896"/>
      <c r="BM110" s="896"/>
      <c r="BN110" s="896"/>
      <c r="BO110" s="896"/>
      <c r="BP110" s="897"/>
      <c r="BQ110" s="929">
        <v>6198545</v>
      </c>
      <c r="BR110" s="930"/>
      <c r="BS110" s="930"/>
      <c r="BT110" s="930"/>
      <c r="BU110" s="930"/>
      <c r="BV110" s="930">
        <v>6197852</v>
      </c>
      <c r="BW110" s="930"/>
      <c r="BX110" s="930"/>
      <c r="BY110" s="930"/>
      <c r="BZ110" s="930"/>
      <c r="CA110" s="930">
        <v>6161955</v>
      </c>
      <c r="CB110" s="930"/>
      <c r="CC110" s="930"/>
      <c r="CD110" s="930"/>
      <c r="CE110" s="930"/>
      <c r="CF110" s="943">
        <v>197.3</v>
      </c>
      <c r="CG110" s="944"/>
      <c r="CH110" s="944"/>
      <c r="CI110" s="944"/>
      <c r="CJ110" s="944"/>
      <c r="CK110" s="945" t="s">
        <v>436</v>
      </c>
      <c r="CL110" s="946"/>
      <c r="CM110" s="928" t="s">
        <v>437</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130</v>
      </c>
      <c r="DH110" s="930"/>
      <c r="DI110" s="930"/>
      <c r="DJ110" s="930"/>
      <c r="DK110" s="930"/>
      <c r="DL110" s="930" t="s">
        <v>130</v>
      </c>
      <c r="DM110" s="930"/>
      <c r="DN110" s="930"/>
      <c r="DO110" s="930"/>
      <c r="DP110" s="930"/>
      <c r="DQ110" s="930" t="s">
        <v>130</v>
      </c>
      <c r="DR110" s="930"/>
      <c r="DS110" s="930"/>
      <c r="DT110" s="930"/>
      <c r="DU110" s="930"/>
      <c r="DV110" s="931" t="s">
        <v>130</v>
      </c>
      <c r="DW110" s="931"/>
      <c r="DX110" s="931"/>
      <c r="DY110" s="931"/>
      <c r="DZ110" s="932"/>
    </row>
    <row r="111" spans="1:131" s="230" customFormat="1" ht="26.25" customHeight="1">
      <c r="A111" s="933" t="s">
        <v>438</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130</v>
      </c>
      <c r="AB111" s="937"/>
      <c r="AC111" s="937"/>
      <c r="AD111" s="937"/>
      <c r="AE111" s="938"/>
      <c r="AF111" s="939" t="s">
        <v>130</v>
      </c>
      <c r="AG111" s="937"/>
      <c r="AH111" s="937"/>
      <c r="AI111" s="937"/>
      <c r="AJ111" s="938"/>
      <c r="AK111" s="939" t="s">
        <v>130</v>
      </c>
      <c r="AL111" s="937"/>
      <c r="AM111" s="937"/>
      <c r="AN111" s="937"/>
      <c r="AO111" s="938"/>
      <c r="AP111" s="940" t="s">
        <v>130</v>
      </c>
      <c r="AQ111" s="941"/>
      <c r="AR111" s="941"/>
      <c r="AS111" s="941"/>
      <c r="AT111" s="942"/>
      <c r="AU111" s="907"/>
      <c r="AV111" s="908"/>
      <c r="AW111" s="908"/>
      <c r="AX111" s="908"/>
      <c r="AY111" s="908"/>
      <c r="AZ111" s="921" t="s">
        <v>439</v>
      </c>
      <c r="BA111" s="922"/>
      <c r="BB111" s="922"/>
      <c r="BC111" s="922"/>
      <c r="BD111" s="922"/>
      <c r="BE111" s="922"/>
      <c r="BF111" s="922"/>
      <c r="BG111" s="922"/>
      <c r="BH111" s="922"/>
      <c r="BI111" s="922"/>
      <c r="BJ111" s="922"/>
      <c r="BK111" s="922"/>
      <c r="BL111" s="922"/>
      <c r="BM111" s="922"/>
      <c r="BN111" s="922"/>
      <c r="BO111" s="922"/>
      <c r="BP111" s="923"/>
      <c r="BQ111" s="924">
        <v>66179</v>
      </c>
      <c r="BR111" s="925"/>
      <c r="BS111" s="925"/>
      <c r="BT111" s="925"/>
      <c r="BU111" s="925"/>
      <c r="BV111" s="925">
        <v>47640</v>
      </c>
      <c r="BW111" s="925"/>
      <c r="BX111" s="925"/>
      <c r="BY111" s="925"/>
      <c r="BZ111" s="925"/>
      <c r="CA111" s="925">
        <v>28765</v>
      </c>
      <c r="CB111" s="925"/>
      <c r="CC111" s="925"/>
      <c r="CD111" s="925"/>
      <c r="CE111" s="925"/>
      <c r="CF111" s="919">
        <v>0.9</v>
      </c>
      <c r="CG111" s="920"/>
      <c r="CH111" s="920"/>
      <c r="CI111" s="920"/>
      <c r="CJ111" s="920"/>
      <c r="CK111" s="947"/>
      <c r="CL111" s="948"/>
      <c r="CM111" s="921" t="s">
        <v>440</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441</v>
      </c>
      <c r="DH111" s="925"/>
      <c r="DI111" s="925"/>
      <c r="DJ111" s="925"/>
      <c r="DK111" s="925"/>
      <c r="DL111" s="925" t="s">
        <v>441</v>
      </c>
      <c r="DM111" s="925"/>
      <c r="DN111" s="925"/>
      <c r="DO111" s="925"/>
      <c r="DP111" s="925"/>
      <c r="DQ111" s="925" t="s">
        <v>441</v>
      </c>
      <c r="DR111" s="925"/>
      <c r="DS111" s="925"/>
      <c r="DT111" s="925"/>
      <c r="DU111" s="925"/>
      <c r="DV111" s="926" t="s">
        <v>130</v>
      </c>
      <c r="DW111" s="926"/>
      <c r="DX111" s="926"/>
      <c r="DY111" s="926"/>
      <c r="DZ111" s="927"/>
    </row>
    <row r="112" spans="1:131" s="230" customFormat="1" ht="26.25" customHeight="1">
      <c r="A112" s="951" t="s">
        <v>442</v>
      </c>
      <c r="B112" s="952"/>
      <c r="C112" s="922" t="s">
        <v>443</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441</v>
      </c>
      <c r="AB112" s="958"/>
      <c r="AC112" s="958"/>
      <c r="AD112" s="958"/>
      <c r="AE112" s="959"/>
      <c r="AF112" s="960" t="s">
        <v>441</v>
      </c>
      <c r="AG112" s="958"/>
      <c r="AH112" s="958"/>
      <c r="AI112" s="958"/>
      <c r="AJ112" s="959"/>
      <c r="AK112" s="960" t="s">
        <v>413</v>
      </c>
      <c r="AL112" s="958"/>
      <c r="AM112" s="958"/>
      <c r="AN112" s="958"/>
      <c r="AO112" s="959"/>
      <c r="AP112" s="961" t="s">
        <v>441</v>
      </c>
      <c r="AQ112" s="962"/>
      <c r="AR112" s="962"/>
      <c r="AS112" s="962"/>
      <c r="AT112" s="963"/>
      <c r="AU112" s="907"/>
      <c r="AV112" s="908"/>
      <c r="AW112" s="908"/>
      <c r="AX112" s="908"/>
      <c r="AY112" s="908"/>
      <c r="AZ112" s="921" t="s">
        <v>444</v>
      </c>
      <c r="BA112" s="922"/>
      <c r="BB112" s="922"/>
      <c r="BC112" s="922"/>
      <c r="BD112" s="922"/>
      <c r="BE112" s="922"/>
      <c r="BF112" s="922"/>
      <c r="BG112" s="922"/>
      <c r="BH112" s="922"/>
      <c r="BI112" s="922"/>
      <c r="BJ112" s="922"/>
      <c r="BK112" s="922"/>
      <c r="BL112" s="922"/>
      <c r="BM112" s="922"/>
      <c r="BN112" s="922"/>
      <c r="BO112" s="922"/>
      <c r="BP112" s="923"/>
      <c r="BQ112" s="924">
        <v>938748</v>
      </c>
      <c r="BR112" s="925"/>
      <c r="BS112" s="925"/>
      <c r="BT112" s="925"/>
      <c r="BU112" s="925"/>
      <c r="BV112" s="925">
        <v>920072</v>
      </c>
      <c r="BW112" s="925"/>
      <c r="BX112" s="925"/>
      <c r="BY112" s="925"/>
      <c r="BZ112" s="925"/>
      <c r="CA112" s="925">
        <v>885996</v>
      </c>
      <c r="CB112" s="925"/>
      <c r="CC112" s="925"/>
      <c r="CD112" s="925"/>
      <c r="CE112" s="925"/>
      <c r="CF112" s="919">
        <v>28.4</v>
      </c>
      <c r="CG112" s="920"/>
      <c r="CH112" s="920"/>
      <c r="CI112" s="920"/>
      <c r="CJ112" s="920"/>
      <c r="CK112" s="947"/>
      <c r="CL112" s="948"/>
      <c r="CM112" s="921" t="s">
        <v>445</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130</v>
      </c>
      <c r="DH112" s="925"/>
      <c r="DI112" s="925"/>
      <c r="DJ112" s="925"/>
      <c r="DK112" s="925"/>
      <c r="DL112" s="925" t="s">
        <v>130</v>
      </c>
      <c r="DM112" s="925"/>
      <c r="DN112" s="925"/>
      <c r="DO112" s="925"/>
      <c r="DP112" s="925"/>
      <c r="DQ112" s="925" t="s">
        <v>130</v>
      </c>
      <c r="DR112" s="925"/>
      <c r="DS112" s="925"/>
      <c r="DT112" s="925"/>
      <c r="DU112" s="925"/>
      <c r="DV112" s="926" t="s">
        <v>441</v>
      </c>
      <c r="DW112" s="926"/>
      <c r="DX112" s="926"/>
      <c r="DY112" s="926"/>
      <c r="DZ112" s="927"/>
    </row>
    <row r="113" spans="1:130" s="230" customFormat="1" ht="26.25" customHeight="1">
      <c r="A113" s="953"/>
      <c r="B113" s="954"/>
      <c r="C113" s="922" t="s">
        <v>446</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82308</v>
      </c>
      <c r="AB113" s="937"/>
      <c r="AC113" s="937"/>
      <c r="AD113" s="937"/>
      <c r="AE113" s="938"/>
      <c r="AF113" s="939">
        <v>84782</v>
      </c>
      <c r="AG113" s="937"/>
      <c r="AH113" s="937"/>
      <c r="AI113" s="937"/>
      <c r="AJ113" s="938"/>
      <c r="AK113" s="939">
        <v>82730</v>
      </c>
      <c r="AL113" s="937"/>
      <c r="AM113" s="937"/>
      <c r="AN113" s="937"/>
      <c r="AO113" s="938"/>
      <c r="AP113" s="940">
        <v>2.6</v>
      </c>
      <c r="AQ113" s="941"/>
      <c r="AR113" s="941"/>
      <c r="AS113" s="941"/>
      <c r="AT113" s="942"/>
      <c r="AU113" s="907"/>
      <c r="AV113" s="908"/>
      <c r="AW113" s="908"/>
      <c r="AX113" s="908"/>
      <c r="AY113" s="908"/>
      <c r="AZ113" s="921" t="s">
        <v>447</v>
      </c>
      <c r="BA113" s="922"/>
      <c r="BB113" s="922"/>
      <c r="BC113" s="922"/>
      <c r="BD113" s="922"/>
      <c r="BE113" s="922"/>
      <c r="BF113" s="922"/>
      <c r="BG113" s="922"/>
      <c r="BH113" s="922"/>
      <c r="BI113" s="922"/>
      <c r="BJ113" s="922"/>
      <c r="BK113" s="922"/>
      <c r="BL113" s="922"/>
      <c r="BM113" s="922"/>
      <c r="BN113" s="922"/>
      <c r="BO113" s="922"/>
      <c r="BP113" s="923"/>
      <c r="BQ113" s="924">
        <v>193158</v>
      </c>
      <c r="BR113" s="925"/>
      <c r="BS113" s="925"/>
      <c r="BT113" s="925"/>
      <c r="BU113" s="925"/>
      <c r="BV113" s="925">
        <v>198432</v>
      </c>
      <c r="BW113" s="925"/>
      <c r="BX113" s="925"/>
      <c r="BY113" s="925"/>
      <c r="BZ113" s="925"/>
      <c r="CA113" s="925">
        <v>235158</v>
      </c>
      <c r="CB113" s="925"/>
      <c r="CC113" s="925"/>
      <c r="CD113" s="925"/>
      <c r="CE113" s="925"/>
      <c r="CF113" s="919">
        <v>7.5</v>
      </c>
      <c r="CG113" s="920"/>
      <c r="CH113" s="920"/>
      <c r="CI113" s="920"/>
      <c r="CJ113" s="920"/>
      <c r="CK113" s="947"/>
      <c r="CL113" s="948"/>
      <c r="CM113" s="921" t="s">
        <v>448</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v>66179</v>
      </c>
      <c r="DH113" s="958"/>
      <c r="DI113" s="958"/>
      <c r="DJ113" s="958"/>
      <c r="DK113" s="959"/>
      <c r="DL113" s="960">
        <v>47640</v>
      </c>
      <c r="DM113" s="958"/>
      <c r="DN113" s="958"/>
      <c r="DO113" s="958"/>
      <c r="DP113" s="959"/>
      <c r="DQ113" s="960">
        <v>28765</v>
      </c>
      <c r="DR113" s="958"/>
      <c r="DS113" s="958"/>
      <c r="DT113" s="958"/>
      <c r="DU113" s="959"/>
      <c r="DV113" s="961">
        <v>0.9</v>
      </c>
      <c r="DW113" s="962"/>
      <c r="DX113" s="962"/>
      <c r="DY113" s="962"/>
      <c r="DZ113" s="963"/>
    </row>
    <row r="114" spans="1:130" s="230" customFormat="1" ht="26.25" customHeight="1">
      <c r="A114" s="953"/>
      <c r="B114" s="954"/>
      <c r="C114" s="922" t="s">
        <v>449</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42035</v>
      </c>
      <c r="AB114" s="958"/>
      <c r="AC114" s="958"/>
      <c r="AD114" s="958"/>
      <c r="AE114" s="959"/>
      <c r="AF114" s="960">
        <v>43872</v>
      </c>
      <c r="AG114" s="958"/>
      <c r="AH114" s="958"/>
      <c r="AI114" s="958"/>
      <c r="AJ114" s="959"/>
      <c r="AK114" s="960">
        <v>59940</v>
      </c>
      <c r="AL114" s="958"/>
      <c r="AM114" s="958"/>
      <c r="AN114" s="958"/>
      <c r="AO114" s="959"/>
      <c r="AP114" s="961">
        <v>1.9</v>
      </c>
      <c r="AQ114" s="962"/>
      <c r="AR114" s="962"/>
      <c r="AS114" s="962"/>
      <c r="AT114" s="963"/>
      <c r="AU114" s="907"/>
      <c r="AV114" s="908"/>
      <c r="AW114" s="908"/>
      <c r="AX114" s="908"/>
      <c r="AY114" s="908"/>
      <c r="AZ114" s="921" t="s">
        <v>450</v>
      </c>
      <c r="BA114" s="922"/>
      <c r="BB114" s="922"/>
      <c r="BC114" s="922"/>
      <c r="BD114" s="922"/>
      <c r="BE114" s="922"/>
      <c r="BF114" s="922"/>
      <c r="BG114" s="922"/>
      <c r="BH114" s="922"/>
      <c r="BI114" s="922"/>
      <c r="BJ114" s="922"/>
      <c r="BK114" s="922"/>
      <c r="BL114" s="922"/>
      <c r="BM114" s="922"/>
      <c r="BN114" s="922"/>
      <c r="BO114" s="922"/>
      <c r="BP114" s="923"/>
      <c r="BQ114" s="924">
        <v>944</v>
      </c>
      <c r="BR114" s="925"/>
      <c r="BS114" s="925"/>
      <c r="BT114" s="925"/>
      <c r="BU114" s="925"/>
      <c r="BV114" s="925" t="s">
        <v>441</v>
      </c>
      <c r="BW114" s="925"/>
      <c r="BX114" s="925"/>
      <c r="BY114" s="925"/>
      <c r="BZ114" s="925"/>
      <c r="CA114" s="925" t="s">
        <v>413</v>
      </c>
      <c r="CB114" s="925"/>
      <c r="CC114" s="925"/>
      <c r="CD114" s="925"/>
      <c r="CE114" s="925"/>
      <c r="CF114" s="919" t="s">
        <v>441</v>
      </c>
      <c r="CG114" s="920"/>
      <c r="CH114" s="920"/>
      <c r="CI114" s="920"/>
      <c r="CJ114" s="920"/>
      <c r="CK114" s="947"/>
      <c r="CL114" s="948"/>
      <c r="CM114" s="921" t="s">
        <v>451</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413</v>
      </c>
      <c r="DH114" s="958"/>
      <c r="DI114" s="958"/>
      <c r="DJ114" s="958"/>
      <c r="DK114" s="959"/>
      <c r="DL114" s="960" t="s">
        <v>441</v>
      </c>
      <c r="DM114" s="958"/>
      <c r="DN114" s="958"/>
      <c r="DO114" s="958"/>
      <c r="DP114" s="959"/>
      <c r="DQ114" s="960" t="s">
        <v>130</v>
      </c>
      <c r="DR114" s="958"/>
      <c r="DS114" s="958"/>
      <c r="DT114" s="958"/>
      <c r="DU114" s="959"/>
      <c r="DV114" s="961" t="s">
        <v>413</v>
      </c>
      <c r="DW114" s="962"/>
      <c r="DX114" s="962"/>
      <c r="DY114" s="962"/>
      <c r="DZ114" s="963"/>
    </row>
    <row r="115" spans="1:130" s="230" customFormat="1" ht="26.25" customHeight="1">
      <c r="A115" s="953"/>
      <c r="B115" s="954"/>
      <c r="C115" s="922" t="s">
        <v>452</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19746</v>
      </c>
      <c r="AB115" s="937"/>
      <c r="AC115" s="937"/>
      <c r="AD115" s="937"/>
      <c r="AE115" s="938"/>
      <c r="AF115" s="939">
        <v>19746</v>
      </c>
      <c r="AG115" s="937"/>
      <c r="AH115" s="937"/>
      <c r="AI115" s="937"/>
      <c r="AJ115" s="938"/>
      <c r="AK115" s="939">
        <v>19746</v>
      </c>
      <c r="AL115" s="937"/>
      <c r="AM115" s="937"/>
      <c r="AN115" s="937"/>
      <c r="AO115" s="938"/>
      <c r="AP115" s="940">
        <v>0.6</v>
      </c>
      <c r="AQ115" s="941"/>
      <c r="AR115" s="941"/>
      <c r="AS115" s="941"/>
      <c r="AT115" s="942"/>
      <c r="AU115" s="907"/>
      <c r="AV115" s="908"/>
      <c r="AW115" s="908"/>
      <c r="AX115" s="908"/>
      <c r="AY115" s="908"/>
      <c r="AZ115" s="921" t="s">
        <v>453</v>
      </c>
      <c r="BA115" s="922"/>
      <c r="BB115" s="922"/>
      <c r="BC115" s="922"/>
      <c r="BD115" s="922"/>
      <c r="BE115" s="922"/>
      <c r="BF115" s="922"/>
      <c r="BG115" s="922"/>
      <c r="BH115" s="922"/>
      <c r="BI115" s="922"/>
      <c r="BJ115" s="922"/>
      <c r="BK115" s="922"/>
      <c r="BL115" s="922"/>
      <c r="BM115" s="922"/>
      <c r="BN115" s="922"/>
      <c r="BO115" s="922"/>
      <c r="BP115" s="923"/>
      <c r="BQ115" s="924" t="s">
        <v>441</v>
      </c>
      <c r="BR115" s="925"/>
      <c r="BS115" s="925"/>
      <c r="BT115" s="925"/>
      <c r="BU115" s="925"/>
      <c r="BV115" s="925" t="s">
        <v>441</v>
      </c>
      <c r="BW115" s="925"/>
      <c r="BX115" s="925"/>
      <c r="BY115" s="925"/>
      <c r="BZ115" s="925"/>
      <c r="CA115" s="925" t="s">
        <v>130</v>
      </c>
      <c r="CB115" s="925"/>
      <c r="CC115" s="925"/>
      <c r="CD115" s="925"/>
      <c r="CE115" s="925"/>
      <c r="CF115" s="919" t="s">
        <v>441</v>
      </c>
      <c r="CG115" s="920"/>
      <c r="CH115" s="920"/>
      <c r="CI115" s="920"/>
      <c r="CJ115" s="920"/>
      <c r="CK115" s="947"/>
      <c r="CL115" s="948"/>
      <c r="CM115" s="921" t="s">
        <v>454</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441</v>
      </c>
      <c r="DH115" s="958"/>
      <c r="DI115" s="958"/>
      <c r="DJ115" s="958"/>
      <c r="DK115" s="959"/>
      <c r="DL115" s="960" t="s">
        <v>441</v>
      </c>
      <c r="DM115" s="958"/>
      <c r="DN115" s="958"/>
      <c r="DO115" s="958"/>
      <c r="DP115" s="959"/>
      <c r="DQ115" s="960" t="s">
        <v>441</v>
      </c>
      <c r="DR115" s="958"/>
      <c r="DS115" s="958"/>
      <c r="DT115" s="958"/>
      <c r="DU115" s="959"/>
      <c r="DV115" s="961" t="s">
        <v>441</v>
      </c>
      <c r="DW115" s="962"/>
      <c r="DX115" s="962"/>
      <c r="DY115" s="962"/>
      <c r="DZ115" s="963"/>
    </row>
    <row r="116" spans="1:130" s="230" customFormat="1" ht="26.25" customHeight="1">
      <c r="A116" s="955"/>
      <c r="B116" s="956"/>
      <c r="C116" s="964" t="s">
        <v>455</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207</v>
      </c>
      <c r="AB116" s="958"/>
      <c r="AC116" s="958"/>
      <c r="AD116" s="958"/>
      <c r="AE116" s="959"/>
      <c r="AF116" s="960">
        <v>261</v>
      </c>
      <c r="AG116" s="958"/>
      <c r="AH116" s="958"/>
      <c r="AI116" s="958"/>
      <c r="AJ116" s="959"/>
      <c r="AK116" s="960">
        <v>134</v>
      </c>
      <c r="AL116" s="958"/>
      <c r="AM116" s="958"/>
      <c r="AN116" s="958"/>
      <c r="AO116" s="959"/>
      <c r="AP116" s="961">
        <v>0</v>
      </c>
      <c r="AQ116" s="962"/>
      <c r="AR116" s="962"/>
      <c r="AS116" s="962"/>
      <c r="AT116" s="963"/>
      <c r="AU116" s="907"/>
      <c r="AV116" s="908"/>
      <c r="AW116" s="908"/>
      <c r="AX116" s="908"/>
      <c r="AY116" s="908"/>
      <c r="AZ116" s="966" t="s">
        <v>456</v>
      </c>
      <c r="BA116" s="967"/>
      <c r="BB116" s="967"/>
      <c r="BC116" s="967"/>
      <c r="BD116" s="967"/>
      <c r="BE116" s="967"/>
      <c r="BF116" s="967"/>
      <c r="BG116" s="967"/>
      <c r="BH116" s="967"/>
      <c r="BI116" s="967"/>
      <c r="BJ116" s="967"/>
      <c r="BK116" s="967"/>
      <c r="BL116" s="967"/>
      <c r="BM116" s="967"/>
      <c r="BN116" s="967"/>
      <c r="BO116" s="967"/>
      <c r="BP116" s="968"/>
      <c r="BQ116" s="924" t="s">
        <v>441</v>
      </c>
      <c r="BR116" s="925"/>
      <c r="BS116" s="925"/>
      <c r="BT116" s="925"/>
      <c r="BU116" s="925"/>
      <c r="BV116" s="925" t="s">
        <v>130</v>
      </c>
      <c r="BW116" s="925"/>
      <c r="BX116" s="925"/>
      <c r="BY116" s="925"/>
      <c r="BZ116" s="925"/>
      <c r="CA116" s="925" t="s">
        <v>441</v>
      </c>
      <c r="CB116" s="925"/>
      <c r="CC116" s="925"/>
      <c r="CD116" s="925"/>
      <c r="CE116" s="925"/>
      <c r="CF116" s="919" t="s">
        <v>130</v>
      </c>
      <c r="CG116" s="920"/>
      <c r="CH116" s="920"/>
      <c r="CI116" s="920"/>
      <c r="CJ116" s="920"/>
      <c r="CK116" s="947"/>
      <c r="CL116" s="948"/>
      <c r="CM116" s="921" t="s">
        <v>457</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130</v>
      </c>
      <c r="DH116" s="958"/>
      <c r="DI116" s="958"/>
      <c r="DJ116" s="958"/>
      <c r="DK116" s="959"/>
      <c r="DL116" s="960" t="s">
        <v>130</v>
      </c>
      <c r="DM116" s="958"/>
      <c r="DN116" s="958"/>
      <c r="DO116" s="958"/>
      <c r="DP116" s="959"/>
      <c r="DQ116" s="960" t="s">
        <v>441</v>
      </c>
      <c r="DR116" s="958"/>
      <c r="DS116" s="958"/>
      <c r="DT116" s="958"/>
      <c r="DU116" s="959"/>
      <c r="DV116" s="961" t="s">
        <v>130</v>
      </c>
      <c r="DW116" s="962"/>
      <c r="DX116" s="962"/>
      <c r="DY116" s="962"/>
      <c r="DZ116" s="963"/>
    </row>
    <row r="117" spans="1:130" s="230" customFormat="1" ht="26.25" customHeight="1">
      <c r="A117" s="911" t="s">
        <v>188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458</v>
      </c>
      <c r="Z117" s="893"/>
      <c r="AA117" s="977">
        <v>676909</v>
      </c>
      <c r="AB117" s="978"/>
      <c r="AC117" s="978"/>
      <c r="AD117" s="978"/>
      <c r="AE117" s="979"/>
      <c r="AF117" s="980">
        <v>699935</v>
      </c>
      <c r="AG117" s="978"/>
      <c r="AH117" s="978"/>
      <c r="AI117" s="978"/>
      <c r="AJ117" s="979"/>
      <c r="AK117" s="980">
        <v>738223</v>
      </c>
      <c r="AL117" s="978"/>
      <c r="AM117" s="978"/>
      <c r="AN117" s="978"/>
      <c r="AO117" s="979"/>
      <c r="AP117" s="981"/>
      <c r="AQ117" s="982"/>
      <c r="AR117" s="982"/>
      <c r="AS117" s="982"/>
      <c r="AT117" s="983"/>
      <c r="AU117" s="907"/>
      <c r="AV117" s="908"/>
      <c r="AW117" s="908"/>
      <c r="AX117" s="908"/>
      <c r="AY117" s="908"/>
      <c r="AZ117" s="973" t="s">
        <v>459</v>
      </c>
      <c r="BA117" s="974"/>
      <c r="BB117" s="974"/>
      <c r="BC117" s="974"/>
      <c r="BD117" s="974"/>
      <c r="BE117" s="974"/>
      <c r="BF117" s="974"/>
      <c r="BG117" s="974"/>
      <c r="BH117" s="974"/>
      <c r="BI117" s="974"/>
      <c r="BJ117" s="974"/>
      <c r="BK117" s="974"/>
      <c r="BL117" s="974"/>
      <c r="BM117" s="974"/>
      <c r="BN117" s="974"/>
      <c r="BO117" s="974"/>
      <c r="BP117" s="975"/>
      <c r="BQ117" s="924" t="s">
        <v>130</v>
      </c>
      <c r="BR117" s="925"/>
      <c r="BS117" s="925"/>
      <c r="BT117" s="925"/>
      <c r="BU117" s="925"/>
      <c r="BV117" s="925" t="s">
        <v>130</v>
      </c>
      <c r="BW117" s="925"/>
      <c r="BX117" s="925"/>
      <c r="BY117" s="925"/>
      <c r="BZ117" s="925"/>
      <c r="CA117" s="925" t="s">
        <v>130</v>
      </c>
      <c r="CB117" s="925"/>
      <c r="CC117" s="925"/>
      <c r="CD117" s="925"/>
      <c r="CE117" s="925"/>
      <c r="CF117" s="919" t="s">
        <v>130</v>
      </c>
      <c r="CG117" s="920"/>
      <c r="CH117" s="920"/>
      <c r="CI117" s="920"/>
      <c r="CJ117" s="920"/>
      <c r="CK117" s="947"/>
      <c r="CL117" s="948"/>
      <c r="CM117" s="921" t="s">
        <v>460</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130</v>
      </c>
      <c r="DH117" s="958"/>
      <c r="DI117" s="958"/>
      <c r="DJ117" s="958"/>
      <c r="DK117" s="959"/>
      <c r="DL117" s="960" t="s">
        <v>130</v>
      </c>
      <c r="DM117" s="958"/>
      <c r="DN117" s="958"/>
      <c r="DO117" s="958"/>
      <c r="DP117" s="959"/>
      <c r="DQ117" s="960" t="s">
        <v>130</v>
      </c>
      <c r="DR117" s="958"/>
      <c r="DS117" s="958"/>
      <c r="DT117" s="958"/>
      <c r="DU117" s="959"/>
      <c r="DV117" s="961" t="s">
        <v>130</v>
      </c>
      <c r="DW117" s="962"/>
      <c r="DX117" s="962"/>
      <c r="DY117" s="962"/>
      <c r="DZ117" s="963"/>
    </row>
    <row r="118" spans="1:130" s="230" customFormat="1" ht="26.25" customHeight="1">
      <c r="A118" s="911" t="s">
        <v>433</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430</v>
      </c>
      <c r="AB118" s="892"/>
      <c r="AC118" s="892"/>
      <c r="AD118" s="892"/>
      <c r="AE118" s="893"/>
      <c r="AF118" s="891" t="s">
        <v>431</v>
      </c>
      <c r="AG118" s="892"/>
      <c r="AH118" s="892"/>
      <c r="AI118" s="892"/>
      <c r="AJ118" s="893"/>
      <c r="AK118" s="891" t="s">
        <v>310</v>
      </c>
      <c r="AL118" s="892"/>
      <c r="AM118" s="892"/>
      <c r="AN118" s="892"/>
      <c r="AO118" s="893"/>
      <c r="AP118" s="969" t="s">
        <v>432</v>
      </c>
      <c r="AQ118" s="970"/>
      <c r="AR118" s="970"/>
      <c r="AS118" s="970"/>
      <c r="AT118" s="971"/>
      <c r="AU118" s="907"/>
      <c r="AV118" s="908"/>
      <c r="AW118" s="908"/>
      <c r="AX118" s="908"/>
      <c r="AY118" s="908"/>
      <c r="AZ118" s="972" t="s">
        <v>461</v>
      </c>
      <c r="BA118" s="964"/>
      <c r="BB118" s="964"/>
      <c r="BC118" s="964"/>
      <c r="BD118" s="964"/>
      <c r="BE118" s="964"/>
      <c r="BF118" s="964"/>
      <c r="BG118" s="964"/>
      <c r="BH118" s="964"/>
      <c r="BI118" s="964"/>
      <c r="BJ118" s="964"/>
      <c r="BK118" s="964"/>
      <c r="BL118" s="964"/>
      <c r="BM118" s="964"/>
      <c r="BN118" s="964"/>
      <c r="BO118" s="964"/>
      <c r="BP118" s="965"/>
      <c r="BQ118" s="998" t="s">
        <v>130</v>
      </c>
      <c r="BR118" s="999"/>
      <c r="BS118" s="999"/>
      <c r="BT118" s="999"/>
      <c r="BU118" s="999"/>
      <c r="BV118" s="999" t="s">
        <v>130</v>
      </c>
      <c r="BW118" s="999"/>
      <c r="BX118" s="999"/>
      <c r="BY118" s="999"/>
      <c r="BZ118" s="999"/>
      <c r="CA118" s="999" t="s">
        <v>130</v>
      </c>
      <c r="CB118" s="999"/>
      <c r="CC118" s="999"/>
      <c r="CD118" s="999"/>
      <c r="CE118" s="999"/>
      <c r="CF118" s="919" t="s">
        <v>130</v>
      </c>
      <c r="CG118" s="920"/>
      <c r="CH118" s="920"/>
      <c r="CI118" s="920"/>
      <c r="CJ118" s="920"/>
      <c r="CK118" s="947"/>
      <c r="CL118" s="948"/>
      <c r="CM118" s="921" t="s">
        <v>462</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130</v>
      </c>
      <c r="DH118" s="958"/>
      <c r="DI118" s="958"/>
      <c r="DJ118" s="958"/>
      <c r="DK118" s="959"/>
      <c r="DL118" s="960" t="s">
        <v>130</v>
      </c>
      <c r="DM118" s="958"/>
      <c r="DN118" s="958"/>
      <c r="DO118" s="958"/>
      <c r="DP118" s="959"/>
      <c r="DQ118" s="960" t="s">
        <v>130</v>
      </c>
      <c r="DR118" s="958"/>
      <c r="DS118" s="958"/>
      <c r="DT118" s="958"/>
      <c r="DU118" s="959"/>
      <c r="DV118" s="961" t="s">
        <v>130</v>
      </c>
      <c r="DW118" s="962"/>
      <c r="DX118" s="962"/>
      <c r="DY118" s="962"/>
      <c r="DZ118" s="963"/>
    </row>
    <row r="119" spans="1:130" s="230" customFormat="1" ht="26.25" customHeight="1">
      <c r="A119" s="1061" t="s">
        <v>436</v>
      </c>
      <c r="B119" s="946"/>
      <c r="C119" s="928" t="s">
        <v>437</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130</v>
      </c>
      <c r="AB119" s="899"/>
      <c r="AC119" s="899"/>
      <c r="AD119" s="899"/>
      <c r="AE119" s="900"/>
      <c r="AF119" s="901" t="s">
        <v>130</v>
      </c>
      <c r="AG119" s="899"/>
      <c r="AH119" s="899"/>
      <c r="AI119" s="899"/>
      <c r="AJ119" s="900"/>
      <c r="AK119" s="901" t="s">
        <v>130</v>
      </c>
      <c r="AL119" s="899"/>
      <c r="AM119" s="899"/>
      <c r="AN119" s="899"/>
      <c r="AO119" s="900"/>
      <c r="AP119" s="902" t="s">
        <v>130</v>
      </c>
      <c r="AQ119" s="903"/>
      <c r="AR119" s="903"/>
      <c r="AS119" s="903"/>
      <c r="AT119" s="904"/>
      <c r="AU119" s="909"/>
      <c r="AV119" s="910"/>
      <c r="AW119" s="910"/>
      <c r="AX119" s="910"/>
      <c r="AY119" s="910"/>
      <c r="AZ119" s="251" t="s">
        <v>188</v>
      </c>
      <c r="BA119" s="251"/>
      <c r="BB119" s="251"/>
      <c r="BC119" s="251"/>
      <c r="BD119" s="251"/>
      <c r="BE119" s="251"/>
      <c r="BF119" s="251"/>
      <c r="BG119" s="251"/>
      <c r="BH119" s="251"/>
      <c r="BI119" s="251"/>
      <c r="BJ119" s="251"/>
      <c r="BK119" s="251"/>
      <c r="BL119" s="251"/>
      <c r="BM119" s="251"/>
      <c r="BN119" s="251"/>
      <c r="BO119" s="976" t="s">
        <v>463</v>
      </c>
      <c r="BP119" s="1004"/>
      <c r="BQ119" s="998">
        <v>7397574</v>
      </c>
      <c r="BR119" s="999"/>
      <c r="BS119" s="999"/>
      <c r="BT119" s="999"/>
      <c r="BU119" s="999"/>
      <c r="BV119" s="999">
        <v>7363996</v>
      </c>
      <c r="BW119" s="999"/>
      <c r="BX119" s="999"/>
      <c r="BY119" s="999"/>
      <c r="BZ119" s="999"/>
      <c r="CA119" s="999">
        <v>7311874</v>
      </c>
      <c r="CB119" s="999"/>
      <c r="CC119" s="999"/>
      <c r="CD119" s="999"/>
      <c r="CE119" s="999"/>
      <c r="CF119" s="1000"/>
      <c r="CG119" s="1001"/>
      <c r="CH119" s="1001"/>
      <c r="CI119" s="1001"/>
      <c r="CJ119" s="1002"/>
      <c r="CK119" s="949"/>
      <c r="CL119" s="950"/>
      <c r="CM119" s="972" t="s">
        <v>464</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130</v>
      </c>
      <c r="DH119" s="985"/>
      <c r="DI119" s="985"/>
      <c r="DJ119" s="985"/>
      <c r="DK119" s="986"/>
      <c r="DL119" s="984" t="s">
        <v>130</v>
      </c>
      <c r="DM119" s="985"/>
      <c r="DN119" s="985"/>
      <c r="DO119" s="985"/>
      <c r="DP119" s="986"/>
      <c r="DQ119" s="984" t="s">
        <v>130</v>
      </c>
      <c r="DR119" s="985"/>
      <c r="DS119" s="985"/>
      <c r="DT119" s="985"/>
      <c r="DU119" s="986"/>
      <c r="DV119" s="987" t="s">
        <v>130</v>
      </c>
      <c r="DW119" s="988"/>
      <c r="DX119" s="988"/>
      <c r="DY119" s="988"/>
      <c r="DZ119" s="989"/>
    </row>
    <row r="120" spans="1:130" s="230" customFormat="1" ht="26.25" customHeight="1">
      <c r="A120" s="1062"/>
      <c r="B120" s="948"/>
      <c r="C120" s="921" t="s">
        <v>440</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130</v>
      </c>
      <c r="AB120" s="958"/>
      <c r="AC120" s="958"/>
      <c r="AD120" s="958"/>
      <c r="AE120" s="959"/>
      <c r="AF120" s="960" t="s">
        <v>130</v>
      </c>
      <c r="AG120" s="958"/>
      <c r="AH120" s="958"/>
      <c r="AI120" s="958"/>
      <c r="AJ120" s="959"/>
      <c r="AK120" s="960" t="s">
        <v>130</v>
      </c>
      <c r="AL120" s="958"/>
      <c r="AM120" s="958"/>
      <c r="AN120" s="958"/>
      <c r="AO120" s="959"/>
      <c r="AP120" s="961" t="s">
        <v>130</v>
      </c>
      <c r="AQ120" s="962"/>
      <c r="AR120" s="962"/>
      <c r="AS120" s="962"/>
      <c r="AT120" s="963"/>
      <c r="AU120" s="990" t="s">
        <v>465</v>
      </c>
      <c r="AV120" s="991"/>
      <c r="AW120" s="991"/>
      <c r="AX120" s="991"/>
      <c r="AY120" s="992"/>
      <c r="AZ120" s="928" t="s">
        <v>466</v>
      </c>
      <c r="BA120" s="896"/>
      <c r="BB120" s="896"/>
      <c r="BC120" s="896"/>
      <c r="BD120" s="896"/>
      <c r="BE120" s="896"/>
      <c r="BF120" s="896"/>
      <c r="BG120" s="896"/>
      <c r="BH120" s="896"/>
      <c r="BI120" s="896"/>
      <c r="BJ120" s="896"/>
      <c r="BK120" s="896"/>
      <c r="BL120" s="896"/>
      <c r="BM120" s="896"/>
      <c r="BN120" s="896"/>
      <c r="BO120" s="896"/>
      <c r="BP120" s="897"/>
      <c r="BQ120" s="929">
        <v>1209231</v>
      </c>
      <c r="BR120" s="930"/>
      <c r="BS120" s="930"/>
      <c r="BT120" s="930"/>
      <c r="BU120" s="930"/>
      <c r="BV120" s="930">
        <v>1500117</v>
      </c>
      <c r="BW120" s="930"/>
      <c r="BX120" s="930"/>
      <c r="BY120" s="930"/>
      <c r="BZ120" s="930"/>
      <c r="CA120" s="930">
        <v>1584625</v>
      </c>
      <c r="CB120" s="930"/>
      <c r="CC120" s="930"/>
      <c r="CD120" s="930"/>
      <c r="CE120" s="930"/>
      <c r="CF120" s="943">
        <v>50.7</v>
      </c>
      <c r="CG120" s="944"/>
      <c r="CH120" s="944"/>
      <c r="CI120" s="944"/>
      <c r="CJ120" s="944"/>
      <c r="CK120" s="1005" t="s">
        <v>467</v>
      </c>
      <c r="CL120" s="1006"/>
      <c r="CM120" s="1006"/>
      <c r="CN120" s="1006"/>
      <c r="CO120" s="1007"/>
      <c r="CP120" s="1013" t="s">
        <v>409</v>
      </c>
      <c r="CQ120" s="1014"/>
      <c r="CR120" s="1014"/>
      <c r="CS120" s="1014"/>
      <c r="CT120" s="1014"/>
      <c r="CU120" s="1014"/>
      <c r="CV120" s="1014"/>
      <c r="CW120" s="1014"/>
      <c r="CX120" s="1014"/>
      <c r="CY120" s="1014"/>
      <c r="CZ120" s="1014"/>
      <c r="DA120" s="1014"/>
      <c r="DB120" s="1014"/>
      <c r="DC120" s="1014"/>
      <c r="DD120" s="1014"/>
      <c r="DE120" s="1014"/>
      <c r="DF120" s="1015"/>
      <c r="DG120" s="929">
        <v>725722</v>
      </c>
      <c r="DH120" s="930"/>
      <c r="DI120" s="930"/>
      <c r="DJ120" s="930"/>
      <c r="DK120" s="930"/>
      <c r="DL120" s="930">
        <v>679252</v>
      </c>
      <c r="DM120" s="930"/>
      <c r="DN120" s="930"/>
      <c r="DO120" s="930"/>
      <c r="DP120" s="930"/>
      <c r="DQ120" s="930">
        <v>660338</v>
      </c>
      <c r="DR120" s="930"/>
      <c r="DS120" s="930"/>
      <c r="DT120" s="930"/>
      <c r="DU120" s="930"/>
      <c r="DV120" s="931">
        <v>21.1</v>
      </c>
      <c r="DW120" s="931"/>
      <c r="DX120" s="931"/>
      <c r="DY120" s="931"/>
      <c r="DZ120" s="932"/>
    </row>
    <row r="121" spans="1:130" s="230" customFormat="1" ht="26.25" customHeight="1">
      <c r="A121" s="1062"/>
      <c r="B121" s="948"/>
      <c r="C121" s="973" t="s">
        <v>468</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v>19746</v>
      </c>
      <c r="AB121" s="958"/>
      <c r="AC121" s="958"/>
      <c r="AD121" s="958"/>
      <c r="AE121" s="959"/>
      <c r="AF121" s="960">
        <v>19746</v>
      </c>
      <c r="AG121" s="958"/>
      <c r="AH121" s="958"/>
      <c r="AI121" s="958"/>
      <c r="AJ121" s="959"/>
      <c r="AK121" s="960">
        <v>19746</v>
      </c>
      <c r="AL121" s="958"/>
      <c r="AM121" s="958"/>
      <c r="AN121" s="958"/>
      <c r="AO121" s="959"/>
      <c r="AP121" s="961">
        <v>0.6</v>
      </c>
      <c r="AQ121" s="962"/>
      <c r="AR121" s="962"/>
      <c r="AS121" s="962"/>
      <c r="AT121" s="963"/>
      <c r="AU121" s="993"/>
      <c r="AV121" s="994"/>
      <c r="AW121" s="994"/>
      <c r="AX121" s="994"/>
      <c r="AY121" s="995"/>
      <c r="AZ121" s="921" t="s">
        <v>469</v>
      </c>
      <c r="BA121" s="922"/>
      <c r="BB121" s="922"/>
      <c r="BC121" s="922"/>
      <c r="BD121" s="922"/>
      <c r="BE121" s="922"/>
      <c r="BF121" s="922"/>
      <c r="BG121" s="922"/>
      <c r="BH121" s="922"/>
      <c r="BI121" s="922"/>
      <c r="BJ121" s="922"/>
      <c r="BK121" s="922"/>
      <c r="BL121" s="922"/>
      <c r="BM121" s="922"/>
      <c r="BN121" s="922"/>
      <c r="BO121" s="922"/>
      <c r="BP121" s="923"/>
      <c r="BQ121" s="924">
        <v>337273</v>
      </c>
      <c r="BR121" s="925"/>
      <c r="BS121" s="925"/>
      <c r="BT121" s="925"/>
      <c r="BU121" s="925"/>
      <c r="BV121" s="925">
        <v>392187</v>
      </c>
      <c r="BW121" s="925"/>
      <c r="BX121" s="925"/>
      <c r="BY121" s="925"/>
      <c r="BZ121" s="925"/>
      <c r="CA121" s="925">
        <v>411948</v>
      </c>
      <c r="CB121" s="925"/>
      <c r="CC121" s="925"/>
      <c r="CD121" s="925"/>
      <c r="CE121" s="925"/>
      <c r="CF121" s="919">
        <v>13.2</v>
      </c>
      <c r="CG121" s="920"/>
      <c r="CH121" s="920"/>
      <c r="CI121" s="920"/>
      <c r="CJ121" s="920"/>
      <c r="CK121" s="1008"/>
      <c r="CL121" s="1009"/>
      <c r="CM121" s="1009"/>
      <c r="CN121" s="1009"/>
      <c r="CO121" s="1010"/>
      <c r="CP121" s="1018" t="s">
        <v>407</v>
      </c>
      <c r="CQ121" s="1019"/>
      <c r="CR121" s="1019"/>
      <c r="CS121" s="1019"/>
      <c r="CT121" s="1019"/>
      <c r="CU121" s="1019"/>
      <c r="CV121" s="1019"/>
      <c r="CW121" s="1019"/>
      <c r="CX121" s="1019"/>
      <c r="CY121" s="1019"/>
      <c r="CZ121" s="1019"/>
      <c r="DA121" s="1019"/>
      <c r="DB121" s="1019"/>
      <c r="DC121" s="1019"/>
      <c r="DD121" s="1019"/>
      <c r="DE121" s="1019"/>
      <c r="DF121" s="1020"/>
      <c r="DG121" s="924">
        <v>166622</v>
      </c>
      <c r="DH121" s="925"/>
      <c r="DI121" s="925"/>
      <c r="DJ121" s="925"/>
      <c r="DK121" s="925"/>
      <c r="DL121" s="925">
        <v>179698</v>
      </c>
      <c r="DM121" s="925"/>
      <c r="DN121" s="925"/>
      <c r="DO121" s="925"/>
      <c r="DP121" s="925"/>
      <c r="DQ121" s="925">
        <v>171428</v>
      </c>
      <c r="DR121" s="925"/>
      <c r="DS121" s="925"/>
      <c r="DT121" s="925"/>
      <c r="DU121" s="925"/>
      <c r="DV121" s="926">
        <v>5.5</v>
      </c>
      <c r="DW121" s="926"/>
      <c r="DX121" s="926"/>
      <c r="DY121" s="926"/>
      <c r="DZ121" s="927"/>
    </row>
    <row r="122" spans="1:130" s="230" customFormat="1" ht="26.25" customHeight="1">
      <c r="A122" s="1062"/>
      <c r="B122" s="948"/>
      <c r="C122" s="921" t="s">
        <v>451</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130</v>
      </c>
      <c r="AB122" s="958"/>
      <c r="AC122" s="958"/>
      <c r="AD122" s="958"/>
      <c r="AE122" s="959"/>
      <c r="AF122" s="960" t="s">
        <v>130</v>
      </c>
      <c r="AG122" s="958"/>
      <c r="AH122" s="958"/>
      <c r="AI122" s="958"/>
      <c r="AJ122" s="959"/>
      <c r="AK122" s="960" t="s">
        <v>130</v>
      </c>
      <c r="AL122" s="958"/>
      <c r="AM122" s="958"/>
      <c r="AN122" s="958"/>
      <c r="AO122" s="959"/>
      <c r="AP122" s="961" t="s">
        <v>130</v>
      </c>
      <c r="AQ122" s="962"/>
      <c r="AR122" s="962"/>
      <c r="AS122" s="962"/>
      <c r="AT122" s="963"/>
      <c r="AU122" s="993"/>
      <c r="AV122" s="994"/>
      <c r="AW122" s="994"/>
      <c r="AX122" s="994"/>
      <c r="AY122" s="995"/>
      <c r="AZ122" s="972" t="s">
        <v>470</v>
      </c>
      <c r="BA122" s="964"/>
      <c r="BB122" s="964"/>
      <c r="BC122" s="964"/>
      <c r="BD122" s="964"/>
      <c r="BE122" s="964"/>
      <c r="BF122" s="964"/>
      <c r="BG122" s="964"/>
      <c r="BH122" s="964"/>
      <c r="BI122" s="964"/>
      <c r="BJ122" s="964"/>
      <c r="BK122" s="964"/>
      <c r="BL122" s="964"/>
      <c r="BM122" s="964"/>
      <c r="BN122" s="964"/>
      <c r="BO122" s="964"/>
      <c r="BP122" s="965"/>
      <c r="BQ122" s="998">
        <v>5140727</v>
      </c>
      <c r="BR122" s="999"/>
      <c r="BS122" s="999"/>
      <c r="BT122" s="999"/>
      <c r="BU122" s="999"/>
      <c r="BV122" s="999">
        <v>5320332</v>
      </c>
      <c r="BW122" s="999"/>
      <c r="BX122" s="999"/>
      <c r="BY122" s="999"/>
      <c r="BZ122" s="999"/>
      <c r="CA122" s="999">
        <v>5273099</v>
      </c>
      <c r="CB122" s="999"/>
      <c r="CC122" s="999"/>
      <c r="CD122" s="999"/>
      <c r="CE122" s="999"/>
      <c r="CF122" s="1016">
        <v>168.8</v>
      </c>
      <c r="CG122" s="1017"/>
      <c r="CH122" s="1017"/>
      <c r="CI122" s="1017"/>
      <c r="CJ122" s="1017"/>
      <c r="CK122" s="1008"/>
      <c r="CL122" s="1009"/>
      <c r="CM122" s="1009"/>
      <c r="CN122" s="1009"/>
      <c r="CO122" s="1010"/>
      <c r="CP122" s="1018" t="s">
        <v>412</v>
      </c>
      <c r="CQ122" s="1019"/>
      <c r="CR122" s="1019"/>
      <c r="CS122" s="1019"/>
      <c r="CT122" s="1019"/>
      <c r="CU122" s="1019"/>
      <c r="CV122" s="1019"/>
      <c r="CW122" s="1019"/>
      <c r="CX122" s="1019"/>
      <c r="CY122" s="1019"/>
      <c r="CZ122" s="1019"/>
      <c r="DA122" s="1019"/>
      <c r="DB122" s="1019"/>
      <c r="DC122" s="1019"/>
      <c r="DD122" s="1019"/>
      <c r="DE122" s="1019"/>
      <c r="DF122" s="1020"/>
      <c r="DG122" s="924">
        <v>49039</v>
      </c>
      <c r="DH122" s="925"/>
      <c r="DI122" s="925"/>
      <c r="DJ122" s="925"/>
      <c r="DK122" s="925"/>
      <c r="DL122" s="925">
        <v>44913</v>
      </c>
      <c r="DM122" s="925"/>
      <c r="DN122" s="925"/>
      <c r="DO122" s="925"/>
      <c r="DP122" s="925"/>
      <c r="DQ122" s="925">
        <v>39831</v>
      </c>
      <c r="DR122" s="925"/>
      <c r="DS122" s="925"/>
      <c r="DT122" s="925"/>
      <c r="DU122" s="925"/>
      <c r="DV122" s="926">
        <v>1.3</v>
      </c>
      <c r="DW122" s="926"/>
      <c r="DX122" s="926"/>
      <c r="DY122" s="926"/>
      <c r="DZ122" s="927"/>
    </row>
    <row r="123" spans="1:130" s="230" customFormat="1" ht="26.25" customHeight="1">
      <c r="A123" s="1062"/>
      <c r="B123" s="948"/>
      <c r="C123" s="921" t="s">
        <v>457</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130</v>
      </c>
      <c r="AB123" s="958"/>
      <c r="AC123" s="958"/>
      <c r="AD123" s="958"/>
      <c r="AE123" s="959"/>
      <c r="AF123" s="960" t="s">
        <v>130</v>
      </c>
      <c r="AG123" s="958"/>
      <c r="AH123" s="958"/>
      <c r="AI123" s="958"/>
      <c r="AJ123" s="959"/>
      <c r="AK123" s="960" t="s">
        <v>130</v>
      </c>
      <c r="AL123" s="958"/>
      <c r="AM123" s="958"/>
      <c r="AN123" s="958"/>
      <c r="AO123" s="959"/>
      <c r="AP123" s="961" t="s">
        <v>130</v>
      </c>
      <c r="AQ123" s="962"/>
      <c r="AR123" s="962"/>
      <c r="AS123" s="962"/>
      <c r="AT123" s="963"/>
      <c r="AU123" s="996"/>
      <c r="AV123" s="997"/>
      <c r="AW123" s="997"/>
      <c r="AX123" s="997"/>
      <c r="AY123" s="997"/>
      <c r="AZ123" s="251" t="s">
        <v>188</v>
      </c>
      <c r="BA123" s="251"/>
      <c r="BB123" s="251"/>
      <c r="BC123" s="251"/>
      <c r="BD123" s="251"/>
      <c r="BE123" s="251"/>
      <c r="BF123" s="251"/>
      <c r="BG123" s="251"/>
      <c r="BH123" s="251"/>
      <c r="BI123" s="251"/>
      <c r="BJ123" s="251"/>
      <c r="BK123" s="251"/>
      <c r="BL123" s="251"/>
      <c r="BM123" s="251"/>
      <c r="BN123" s="251"/>
      <c r="BO123" s="976" t="s">
        <v>471</v>
      </c>
      <c r="BP123" s="1004"/>
      <c r="BQ123" s="1034">
        <v>6687231</v>
      </c>
      <c r="BR123" s="1035"/>
      <c r="BS123" s="1035"/>
      <c r="BT123" s="1035"/>
      <c r="BU123" s="1035"/>
      <c r="BV123" s="1035">
        <v>7212636</v>
      </c>
      <c r="BW123" s="1035"/>
      <c r="BX123" s="1035"/>
      <c r="BY123" s="1035"/>
      <c r="BZ123" s="1035"/>
      <c r="CA123" s="1035">
        <v>7269672</v>
      </c>
      <c r="CB123" s="1035"/>
      <c r="CC123" s="1035"/>
      <c r="CD123" s="1035"/>
      <c r="CE123" s="1035"/>
      <c r="CF123" s="1000"/>
      <c r="CG123" s="1001"/>
      <c r="CH123" s="1001"/>
      <c r="CI123" s="1001"/>
      <c r="CJ123" s="1002"/>
      <c r="CK123" s="1008"/>
      <c r="CL123" s="1009"/>
      <c r="CM123" s="1009"/>
      <c r="CN123" s="1009"/>
      <c r="CO123" s="1010"/>
      <c r="CP123" s="1018" t="s">
        <v>414</v>
      </c>
      <c r="CQ123" s="1019"/>
      <c r="CR123" s="1019"/>
      <c r="CS123" s="1019"/>
      <c r="CT123" s="1019"/>
      <c r="CU123" s="1019"/>
      <c r="CV123" s="1019"/>
      <c r="CW123" s="1019"/>
      <c r="CX123" s="1019"/>
      <c r="CY123" s="1019"/>
      <c r="CZ123" s="1019"/>
      <c r="DA123" s="1019"/>
      <c r="DB123" s="1019"/>
      <c r="DC123" s="1019"/>
      <c r="DD123" s="1019"/>
      <c r="DE123" s="1019"/>
      <c r="DF123" s="1020"/>
      <c r="DG123" s="957">
        <v>9828</v>
      </c>
      <c r="DH123" s="958"/>
      <c r="DI123" s="958"/>
      <c r="DJ123" s="958"/>
      <c r="DK123" s="959"/>
      <c r="DL123" s="960">
        <v>9205</v>
      </c>
      <c r="DM123" s="958"/>
      <c r="DN123" s="958"/>
      <c r="DO123" s="958"/>
      <c r="DP123" s="959"/>
      <c r="DQ123" s="960">
        <v>8570</v>
      </c>
      <c r="DR123" s="958"/>
      <c r="DS123" s="958"/>
      <c r="DT123" s="958"/>
      <c r="DU123" s="959"/>
      <c r="DV123" s="961">
        <v>0.3</v>
      </c>
      <c r="DW123" s="962"/>
      <c r="DX123" s="962"/>
      <c r="DY123" s="962"/>
      <c r="DZ123" s="963"/>
    </row>
    <row r="124" spans="1:130" s="230" customFormat="1" ht="26.25" customHeight="1" thickBot="1">
      <c r="A124" s="1062"/>
      <c r="B124" s="948"/>
      <c r="C124" s="921" t="s">
        <v>460</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130</v>
      </c>
      <c r="AB124" s="958"/>
      <c r="AC124" s="958"/>
      <c r="AD124" s="958"/>
      <c r="AE124" s="959"/>
      <c r="AF124" s="960" t="s">
        <v>130</v>
      </c>
      <c r="AG124" s="958"/>
      <c r="AH124" s="958"/>
      <c r="AI124" s="958"/>
      <c r="AJ124" s="959"/>
      <c r="AK124" s="960" t="s">
        <v>130</v>
      </c>
      <c r="AL124" s="958"/>
      <c r="AM124" s="958"/>
      <c r="AN124" s="958"/>
      <c r="AO124" s="959"/>
      <c r="AP124" s="961" t="s">
        <v>130</v>
      </c>
      <c r="AQ124" s="962"/>
      <c r="AR124" s="962"/>
      <c r="AS124" s="962"/>
      <c r="AT124" s="963"/>
      <c r="AU124" s="1030" t="s">
        <v>472</v>
      </c>
      <c r="AV124" s="1031"/>
      <c r="AW124" s="1031"/>
      <c r="AX124" s="1031"/>
      <c r="AY124" s="1031"/>
      <c r="AZ124" s="1031"/>
      <c r="BA124" s="1031"/>
      <c r="BB124" s="1031"/>
      <c r="BC124" s="1031"/>
      <c r="BD124" s="1031"/>
      <c r="BE124" s="1031"/>
      <c r="BF124" s="1031"/>
      <c r="BG124" s="1031"/>
      <c r="BH124" s="1031"/>
      <c r="BI124" s="1031"/>
      <c r="BJ124" s="1031"/>
      <c r="BK124" s="1031"/>
      <c r="BL124" s="1031"/>
      <c r="BM124" s="1031"/>
      <c r="BN124" s="1031"/>
      <c r="BO124" s="1031"/>
      <c r="BP124" s="1032"/>
      <c r="BQ124" s="1033">
        <v>23.9</v>
      </c>
      <c r="BR124" s="1026"/>
      <c r="BS124" s="1026"/>
      <c r="BT124" s="1026"/>
      <c r="BU124" s="1026"/>
      <c r="BV124" s="1026">
        <v>4.7</v>
      </c>
      <c r="BW124" s="1026"/>
      <c r="BX124" s="1026"/>
      <c r="BY124" s="1026"/>
      <c r="BZ124" s="1026"/>
      <c r="CA124" s="1026">
        <v>1.3</v>
      </c>
      <c r="CB124" s="1026"/>
      <c r="CC124" s="1026"/>
      <c r="CD124" s="1026"/>
      <c r="CE124" s="1026"/>
      <c r="CF124" s="1027"/>
      <c r="CG124" s="1028"/>
      <c r="CH124" s="1028"/>
      <c r="CI124" s="1028"/>
      <c r="CJ124" s="1029"/>
      <c r="CK124" s="1011"/>
      <c r="CL124" s="1011"/>
      <c r="CM124" s="1011"/>
      <c r="CN124" s="1011"/>
      <c r="CO124" s="1012"/>
      <c r="CP124" s="1018" t="s">
        <v>473</v>
      </c>
      <c r="CQ124" s="1019"/>
      <c r="CR124" s="1019"/>
      <c r="CS124" s="1019"/>
      <c r="CT124" s="1019"/>
      <c r="CU124" s="1019"/>
      <c r="CV124" s="1019"/>
      <c r="CW124" s="1019"/>
      <c r="CX124" s="1019"/>
      <c r="CY124" s="1019"/>
      <c r="CZ124" s="1019"/>
      <c r="DA124" s="1019"/>
      <c r="DB124" s="1019"/>
      <c r="DC124" s="1019"/>
      <c r="DD124" s="1019"/>
      <c r="DE124" s="1019"/>
      <c r="DF124" s="1020"/>
      <c r="DG124" s="1003">
        <v>9042</v>
      </c>
      <c r="DH124" s="985"/>
      <c r="DI124" s="985"/>
      <c r="DJ124" s="985"/>
      <c r="DK124" s="986"/>
      <c r="DL124" s="984">
        <v>7004</v>
      </c>
      <c r="DM124" s="985"/>
      <c r="DN124" s="985"/>
      <c r="DO124" s="985"/>
      <c r="DP124" s="986"/>
      <c r="DQ124" s="984">
        <v>5829</v>
      </c>
      <c r="DR124" s="985"/>
      <c r="DS124" s="985"/>
      <c r="DT124" s="985"/>
      <c r="DU124" s="986"/>
      <c r="DV124" s="987">
        <v>0.2</v>
      </c>
      <c r="DW124" s="988"/>
      <c r="DX124" s="988"/>
      <c r="DY124" s="988"/>
      <c r="DZ124" s="989"/>
    </row>
    <row r="125" spans="1:130" s="230" customFormat="1" ht="26.25" customHeight="1">
      <c r="A125" s="1062"/>
      <c r="B125" s="948"/>
      <c r="C125" s="921" t="s">
        <v>462</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130</v>
      </c>
      <c r="AB125" s="958"/>
      <c r="AC125" s="958"/>
      <c r="AD125" s="958"/>
      <c r="AE125" s="959"/>
      <c r="AF125" s="960" t="s">
        <v>130</v>
      </c>
      <c r="AG125" s="958"/>
      <c r="AH125" s="958"/>
      <c r="AI125" s="958"/>
      <c r="AJ125" s="959"/>
      <c r="AK125" s="960" t="s">
        <v>130</v>
      </c>
      <c r="AL125" s="958"/>
      <c r="AM125" s="958"/>
      <c r="AN125" s="958"/>
      <c r="AO125" s="959"/>
      <c r="AP125" s="961" t="s">
        <v>130</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474</v>
      </c>
      <c r="CL125" s="1006"/>
      <c r="CM125" s="1006"/>
      <c r="CN125" s="1006"/>
      <c r="CO125" s="1007"/>
      <c r="CP125" s="928" t="s">
        <v>475</v>
      </c>
      <c r="CQ125" s="896"/>
      <c r="CR125" s="896"/>
      <c r="CS125" s="896"/>
      <c r="CT125" s="896"/>
      <c r="CU125" s="896"/>
      <c r="CV125" s="896"/>
      <c r="CW125" s="896"/>
      <c r="CX125" s="896"/>
      <c r="CY125" s="896"/>
      <c r="CZ125" s="896"/>
      <c r="DA125" s="896"/>
      <c r="DB125" s="896"/>
      <c r="DC125" s="896"/>
      <c r="DD125" s="896"/>
      <c r="DE125" s="896"/>
      <c r="DF125" s="897"/>
      <c r="DG125" s="929" t="s">
        <v>130</v>
      </c>
      <c r="DH125" s="930"/>
      <c r="DI125" s="930"/>
      <c r="DJ125" s="930"/>
      <c r="DK125" s="930"/>
      <c r="DL125" s="930" t="s">
        <v>130</v>
      </c>
      <c r="DM125" s="930"/>
      <c r="DN125" s="930"/>
      <c r="DO125" s="930"/>
      <c r="DP125" s="930"/>
      <c r="DQ125" s="930" t="s">
        <v>130</v>
      </c>
      <c r="DR125" s="930"/>
      <c r="DS125" s="930"/>
      <c r="DT125" s="930"/>
      <c r="DU125" s="930"/>
      <c r="DV125" s="931" t="s">
        <v>130</v>
      </c>
      <c r="DW125" s="931"/>
      <c r="DX125" s="931"/>
      <c r="DY125" s="931"/>
      <c r="DZ125" s="932"/>
    </row>
    <row r="126" spans="1:130" s="230" customFormat="1" ht="26.25" customHeight="1" thickBot="1">
      <c r="A126" s="1062"/>
      <c r="B126" s="948"/>
      <c r="C126" s="921" t="s">
        <v>464</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130</v>
      </c>
      <c r="AB126" s="958"/>
      <c r="AC126" s="958"/>
      <c r="AD126" s="958"/>
      <c r="AE126" s="959"/>
      <c r="AF126" s="960" t="s">
        <v>130</v>
      </c>
      <c r="AG126" s="958"/>
      <c r="AH126" s="958"/>
      <c r="AI126" s="958"/>
      <c r="AJ126" s="959"/>
      <c r="AK126" s="960" t="s">
        <v>130</v>
      </c>
      <c r="AL126" s="958"/>
      <c r="AM126" s="958"/>
      <c r="AN126" s="958"/>
      <c r="AO126" s="959"/>
      <c r="AP126" s="961" t="s">
        <v>130</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476</v>
      </c>
      <c r="CQ126" s="922"/>
      <c r="CR126" s="922"/>
      <c r="CS126" s="922"/>
      <c r="CT126" s="922"/>
      <c r="CU126" s="922"/>
      <c r="CV126" s="922"/>
      <c r="CW126" s="922"/>
      <c r="CX126" s="922"/>
      <c r="CY126" s="922"/>
      <c r="CZ126" s="922"/>
      <c r="DA126" s="922"/>
      <c r="DB126" s="922"/>
      <c r="DC126" s="922"/>
      <c r="DD126" s="922"/>
      <c r="DE126" s="922"/>
      <c r="DF126" s="923"/>
      <c r="DG126" s="924" t="s">
        <v>130</v>
      </c>
      <c r="DH126" s="925"/>
      <c r="DI126" s="925"/>
      <c r="DJ126" s="925"/>
      <c r="DK126" s="925"/>
      <c r="DL126" s="925" t="s">
        <v>130</v>
      </c>
      <c r="DM126" s="925"/>
      <c r="DN126" s="925"/>
      <c r="DO126" s="925"/>
      <c r="DP126" s="925"/>
      <c r="DQ126" s="925" t="s">
        <v>130</v>
      </c>
      <c r="DR126" s="925"/>
      <c r="DS126" s="925"/>
      <c r="DT126" s="925"/>
      <c r="DU126" s="925"/>
      <c r="DV126" s="926" t="s">
        <v>130</v>
      </c>
      <c r="DW126" s="926"/>
      <c r="DX126" s="926"/>
      <c r="DY126" s="926"/>
      <c r="DZ126" s="927"/>
    </row>
    <row r="127" spans="1:130" s="230" customFormat="1" ht="26.25" customHeight="1">
      <c r="A127" s="1063"/>
      <c r="B127" s="950"/>
      <c r="C127" s="972" t="s">
        <v>477</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130</v>
      </c>
      <c r="AB127" s="958"/>
      <c r="AC127" s="958"/>
      <c r="AD127" s="958"/>
      <c r="AE127" s="959"/>
      <c r="AF127" s="960" t="s">
        <v>130</v>
      </c>
      <c r="AG127" s="958"/>
      <c r="AH127" s="958"/>
      <c r="AI127" s="958"/>
      <c r="AJ127" s="959"/>
      <c r="AK127" s="960" t="s">
        <v>130</v>
      </c>
      <c r="AL127" s="958"/>
      <c r="AM127" s="958"/>
      <c r="AN127" s="958"/>
      <c r="AO127" s="959"/>
      <c r="AP127" s="961" t="s">
        <v>130</v>
      </c>
      <c r="AQ127" s="962"/>
      <c r="AR127" s="962"/>
      <c r="AS127" s="962"/>
      <c r="AT127" s="963"/>
      <c r="AU127" s="232"/>
      <c r="AV127" s="232"/>
      <c r="AW127" s="232"/>
      <c r="AX127" s="1036" t="s">
        <v>478</v>
      </c>
      <c r="AY127" s="1037"/>
      <c r="AZ127" s="1037"/>
      <c r="BA127" s="1037"/>
      <c r="BB127" s="1037"/>
      <c r="BC127" s="1037"/>
      <c r="BD127" s="1037"/>
      <c r="BE127" s="1038"/>
      <c r="BF127" s="1039" t="s">
        <v>479</v>
      </c>
      <c r="BG127" s="1037"/>
      <c r="BH127" s="1037"/>
      <c r="BI127" s="1037"/>
      <c r="BJ127" s="1037"/>
      <c r="BK127" s="1037"/>
      <c r="BL127" s="1038"/>
      <c r="BM127" s="1039" t="s">
        <v>480</v>
      </c>
      <c r="BN127" s="1037"/>
      <c r="BO127" s="1037"/>
      <c r="BP127" s="1037"/>
      <c r="BQ127" s="1037"/>
      <c r="BR127" s="1037"/>
      <c r="BS127" s="1038"/>
      <c r="BT127" s="1039" t="s">
        <v>481</v>
      </c>
      <c r="BU127" s="1037"/>
      <c r="BV127" s="1037"/>
      <c r="BW127" s="1037"/>
      <c r="BX127" s="1037"/>
      <c r="BY127" s="1037"/>
      <c r="BZ127" s="1060"/>
      <c r="CA127" s="232"/>
      <c r="CB127" s="232"/>
      <c r="CC127" s="232"/>
      <c r="CD127" s="255"/>
      <c r="CE127" s="255"/>
      <c r="CF127" s="255"/>
      <c r="CG127" s="232"/>
      <c r="CH127" s="232"/>
      <c r="CI127" s="232"/>
      <c r="CJ127" s="254"/>
      <c r="CK127" s="1022"/>
      <c r="CL127" s="1009"/>
      <c r="CM127" s="1009"/>
      <c r="CN127" s="1009"/>
      <c r="CO127" s="1010"/>
      <c r="CP127" s="921" t="s">
        <v>482</v>
      </c>
      <c r="CQ127" s="922"/>
      <c r="CR127" s="922"/>
      <c r="CS127" s="922"/>
      <c r="CT127" s="922"/>
      <c r="CU127" s="922"/>
      <c r="CV127" s="922"/>
      <c r="CW127" s="922"/>
      <c r="CX127" s="922"/>
      <c r="CY127" s="922"/>
      <c r="CZ127" s="922"/>
      <c r="DA127" s="922"/>
      <c r="DB127" s="922"/>
      <c r="DC127" s="922"/>
      <c r="DD127" s="922"/>
      <c r="DE127" s="922"/>
      <c r="DF127" s="923"/>
      <c r="DG127" s="924" t="s">
        <v>130</v>
      </c>
      <c r="DH127" s="925"/>
      <c r="DI127" s="925"/>
      <c r="DJ127" s="925"/>
      <c r="DK127" s="925"/>
      <c r="DL127" s="925" t="s">
        <v>130</v>
      </c>
      <c r="DM127" s="925"/>
      <c r="DN127" s="925"/>
      <c r="DO127" s="925"/>
      <c r="DP127" s="925"/>
      <c r="DQ127" s="925" t="s">
        <v>130</v>
      </c>
      <c r="DR127" s="925"/>
      <c r="DS127" s="925"/>
      <c r="DT127" s="925"/>
      <c r="DU127" s="925"/>
      <c r="DV127" s="926" t="s">
        <v>130</v>
      </c>
      <c r="DW127" s="926"/>
      <c r="DX127" s="926"/>
      <c r="DY127" s="926"/>
      <c r="DZ127" s="927"/>
    </row>
    <row r="128" spans="1:130" s="230" customFormat="1" ht="26.25" customHeight="1" thickBot="1">
      <c r="A128" s="1046" t="s">
        <v>483</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484</v>
      </c>
      <c r="X128" s="1048"/>
      <c r="Y128" s="1048"/>
      <c r="Z128" s="1049"/>
      <c r="AA128" s="1050">
        <v>17578</v>
      </c>
      <c r="AB128" s="1051"/>
      <c r="AC128" s="1051"/>
      <c r="AD128" s="1051"/>
      <c r="AE128" s="1052"/>
      <c r="AF128" s="1053">
        <v>17064</v>
      </c>
      <c r="AG128" s="1051"/>
      <c r="AH128" s="1051"/>
      <c r="AI128" s="1051"/>
      <c r="AJ128" s="1052"/>
      <c r="AK128" s="1053">
        <v>25102</v>
      </c>
      <c r="AL128" s="1051"/>
      <c r="AM128" s="1051"/>
      <c r="AN128" s="1051"/>
      <c r="AO128" s="1052"/>
      <c r="AP128" s="1054"/>
      <c r="AQ128" s="1055"/>
      <c r="AR128" s="1055"/>
      <c r="AS128" s="1055"/>
      <c r="AT128" s="1056"/>
      <c r="AU128" s="232"/>
      <c r="AV128" s="232"/>
      <c r="AW128" s="232"/>
      <c r="AX128" s="895" t="s">
        <v>485</v>
      </c>
      <c r="AY128" s="896"/>
      <c r="AZ128" s="896"/>
      <c r="BA128" s="896"/>
      <c r="BB128" s="896"/>
      <c r="BC128" s="896"/>
      <c r="BD128" s="896"/>
      <c r="BE128" s="897"/>
      <c r="BF128" s="1057" t="s">
        <v>130</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75"/>
      <c r="CA128" s="255"/>
      <c r="CB128" s="255"/>
      <c r="CC128" s="255"/>
      <c r="CD128" s="255"/>
      <c r="CE128" s="255"/>
      <c r="CF128" s="255"/>
      <c r="CG128" s="232"/>
      <c r="CH128" s="232"/>
      <c r="CI128" s="232"/>
      <c r="CJ128" s="254"/>
      <c r="CK128" s="1023"/>
      <c r="CL128" s="1024"/>
      <c r="CM128" s="1024"/>
      <c r="CN128" s="1024"/>
      <c r="CO128" s="1025"/>
      <c r="CP128" s="1040" t="s">
        <v>486</v>
      </c>
      <c r="CQ128" s="740"/>
      <c r="CR128" s="740"/>
      <c r="CS128" s="740"/>
      <c r="CT128" s="740"/>
      <c r="CU128" s="740"/>
      <c r="CV128" s="740"/>
      <c r="CW128" s="740"/>
      <c r="CX128" s="740"/>
      <c r="CY128" s="740"/>
      <c r="CZ128" s="740"/>
      <c r="DA128" s="740"/>
      <c r="DB128" s="740"/>
      <c r="DC128" s="740"/>
      <c r="DD128" s="740"/>
      <c r="DE128" s="740"/>
      <c r="DF128" s="1041"/>
      <c r="DG128" s="1042" t="s">
        <v>130</v>
      </c>
      <c r="DH128" s="1043"/>
      <c r="DI128" s="1043"/>
      <c r="DJ128" s="1043"/>
      <c r="DK128" s="1043"/>
      <c r="DL128" s="1043" t="s">
        <v>130</v>
      </c>
      <c r="DM128" s="1043"/>
      <c r="DN128" s="1043"/>
      <c r="DO128" s="1043"/>
      <c r="DP128" s="1043"/>
      <c r="DQ128" s="1043" t="s">
        <v>130</v>
      </c>
      <c r="DR128" s="1043"/>
      <c r="DS128" s="1043"/>
      <c r="DT128" s="1043"/>
      <c r="DU128" s="1043"/>
      <c r="DV128" s="1044" t="s">
        <v>130</v>
      </c>
      <c r="DW128" s="1044"/>
      <c r="DX128" s="1044"/>
      <c r="DY128" s="1044"/>
      <c r="DZ128" s="1045"/>
    </row>
    <row r="129" spans="1:131" s="230" customFormat="1" ht="26.25" customHeight="1">
      <c r="A129" s="933" t="s">
        <v>108</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487</v>
      </c>
      <c r="X129" s="1070"/>
      <c r="Y129" s="1070"/>
      <c r="Z129" s="1071"/>
      <c r="AA129" s="957">
        <v>3406256</v>
      </c>
      <c r="AB129" s="958"/>
      <c r="AC129" s="958"/>
      <c r="AD129" s="958"/>
      <c r="AE129" s="959"/>
      <c r="AF129" s="960">
        <v>3647616</v>
      </c>
      <c r="AG129" s="958"/>
      <c r="AH129" s="958"/>
      <c r="AI129" s="958"/>
      <c r="AJ129" s="959"/>
      <c r="AK129" s="960">
        <v>3566197</v>
      </c>
      <c r="AL129" s="958"/>
      <c r="AM129" s="958"/>
      <c r="AN129" s="958"/>
      <c r="AO129" s="959"/>
      <c r="AP129" s="1072"/>
      <c r="AQ129" s="1073"/>
      <c r="AR129" s="1073"/>
      <c r="AS129" s="1073"/>
      <c r="AT129" s="1074"/>
      <c r="AU129" s="233"/>
      <c r="AV129" s="233"/>
      <c r="AW129" s="233"/>
      <c r="AX129" s="1064" t="s">
        <v>488</v>
      </c>
      <c r="AY129" s="922"/>
      <c r="AZ129" s="922"/>
      <c r="BA129" s="922"/>
      <c r="BB129" s="922"/>
      <c r="BC129" s="922"/>
      <c r="BD129" s="922"/>
      <c r="BE129" s="923"/>
      <c r="BF129" s="1065" t="s">
        <v>130</v>
      </c>
      <c r="BG129" s="1066"/>
      <c r="BH129" s="1066"/>
      <c r="BI129" s="1066"/>
      <c r="BJ129" s="1066"/>
      <c r="BK129" s="1066"/>
      <c r="BL129" s="1067"/>
      <c r="BM129" s="1065">
        <v>20</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3" t="s">
        <v>489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490</v>
      </c>
      <c r="X130" s="1070"/>
      <c r="Y130" s="1070"/>
      <c r="Z130" s="1071"/>
      <c r="AA130" s="957">
        <v>437134</v>
      </c>
      <c r="AB130" s="958"/>
      <c r="AC130" s="958"/>
      <c r="AD130" s="958"/>
      <c r="AE130" s="959"/>
      <c r="AF130" s="960">
        <v>439357</v>
      </c>
      <c r="AG130" s="958"/>
      <c r="AH130" s="958"/>
      <c r="AI130" s="958"/>
      <c r="AJ130" s="959"/>
      <c r="AK130" s="960">
        <v>443118</v>
      </c>
      <c r="AL130" s="958"/>
      <c r="AM130" s="958"/>
      <c r="AN130" s="958"/>
      <c r="AO130" s="959"/>
      <c r="AP130" s="1072"/>
      <c r="AQ130" s="1073"/>
      <c r="AR130" s="1073"/>
      <c r="AS130" s="1073"/>
      <c r="AT130" s="1074"/>
      <c r="AU130" s="233"/>
      <c r="AV130" s="233"/>
      <c r="AW130" s="233"/>
      <c r="AX130" s="1064" t="s">
        <v>491</v>
      </c>
      <c r="AY130" s="922"/>
      <c r="AZ130" s="922"/>
      <c r="BA130" s="922"/>
      <c r="BB130" s="922"/>
      <c r="BC130" s="922"/>
      <c r="BD130" s="922"/>
      <c r="BE130" s="923"/>
      <c r="BF130" s="1100">
        <v>7.9</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492</v>
      </c>
      <c r="X131" s="1107"/>
      <c r="Y131" s="1107"/>
      <c r="Z131" s="1108"/>
      <c r="AA131" s="1003">
        <v>2969122</v>
      </c>
      <c r="AB131" s="985"/>
      <c r="AC131" s="985"/>
      <c r="AD131" s="985"/>
      <c r="AE131" s="986"/>
      <c r="AF131" s="984">
        <v>3208259</v>
      </c>
      <c r="AG131" s="985"/>
      <c r="AH131" s="985"/>
      <c r="AI131" s="985"/>
      <c r="AJ131" s="986"/>
      <c r="AK131" s="984">
        <v>3123079</v>
      </c>
      <c r="AL131" s="985"/>
      <c r="AM131" s="985"/>
      <c r="AN131" s="985"/>
      <c r="AO131" s="986"/>
      <c r="AP131" s="1109"/>
      <c r="AQ131" s="1110"/>
      <c r="AR131" s="1110"/>
      <c r="AS131" s="1110"/>
      <c r="AT131" s="1111"/>
      <c r="AU131" s="233"/>
      <c r="AV131" s="233"/>
      <c r="AW131" s="233"/>
      <c r="AX131" s="1082" t="s">
        <v>493</v>
      </c>
      <c r="AY131" s="740"/>
      <c r="AZ131" s="740"/>
      <c r="BA131" s="740"/>
      <c r="BB131" s="740"/>
      <c r="BC131" s="740"/>
      <c r="BD131" s="740"/>
      <c r="BE131" s="1041"/>
      <c r="BF131" s="1083">
        <v>1.3</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89" t="s">
        <v>494</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495</v>
      </c>
      <c r="W132" s="1093"/>
      <c r="X132" s="1093"/>
      <c r="Y132" s="1093"/>
      <c r="Z132" s="1094"/>
      <c r="AA132" s="1095">
        <v>7.4835927929999997</v>
      </c>
      <c r="AB132" s="1096"/>
      <c r="AC132" s="1096"/>
      <c r="AD132" s="1096"/>
      <c r="AE132" s="1097"/>
      <c r="AF132" s="1098">
        <v>7.5902226099999996</v>
      </c>
      <c r="AG132" s="1096"/>
      <c r="AH132" s="1096"/>
      <c r="AI132" s="1096"/>
      <c r="AJ132" s="1097"/>
      <c r="AK132" s="1098">
        <v>8.6454105069999994</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496</v>
      </c>
      <c r="W133" s="1076"/>
      <c r="X133" s="1076"/>
      <c r="Y133" s="1076"/>
      <c r="Z133" s="1077"/>
      <c r="AA133" s="1078">
        <v>8.6</v>
      </c>
      <c r="AB133" s="1079"/>
      <c r="AC133" s="1079"/>
      <c r="AD133" s="1079"/>
      <c r="AE133" s="1080"/>
      <c r="AF133" s="1078">
        <v>7.7</v>
      </c>
      <c r="AG133" s="1079"/>
      <c r="AH133" s="1079"/>
      <c r="AI133" s="1079"/>
      <c r="AJ133" s="1080"/>
      <c r="AK133" s="1078">
        <v>7.9</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VEtsU2INsKqUVJPL+5E5I+Oe/DOrjcFpdv01GARUFKwMVpqPtdKLKRktYEEMvAYYeCInwzU5a5eT1Rq9qKiDg==" saltValue="8YXJmk88C8j6F7qH7Yc4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49" zoomScale="85" zoomScaleNormal="85" zoomScaleSheetLayoutView="85" workbookViewId="0"/>
  </sheetViews>
  <sheetFormatPr defaultColWidth="0" defaultRowHeight="13.5" customHeight="1" zeroHeight="1"/>
  <cols>
    <col min="1" max="120" width="2.7265625" style="260" customWidth="1"/>
    <col min="121" max="121" width="0" style="259" hidden="1" customWidth="1"/>
    <col min="122" max="16384" width="9" style="259" hidden="1"/>
  </cols>
  <sheetData>
    <row r="1" spans="1:120" ht="13">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9"/>
    </row>
    <row r="17" spans="119:120" ht="13">
      <c r="DP17" s="259"/>
    </row>
    <row r="18" spans="119:120" ht="13"/>
    <row r="19" spans="119:120" ht="13"/>
    <row r="20" spans="119:120" ht="13">
      <c r="DO20" s="259"/>
      <c r="DP20" s="259"/>
    </row>
    <row r="21" spans="119:120" ht="13">
      <c r="DP21" s="259"/>
    </row>
    <row r="22" spans="119:120" ht="13"/>
    <row r="23" spans="119:120" ht="13">
      <c r="DO23" s="259"/>
      <c r="DP23" s="259"/>
    </row>
    <row r="24" spans="119:120" ht="13">
      <c r="DP24" s="259"/>
    </row>
    <row r="25" spans="119:120" ht="13">
      <c r="DP25" s="259"/>
    </row>
    <row r="26" spans="119:120" ht="13">
      <c r="DO26" s="259"/>
      <c r="DP26" s="259"/>
    </row>
    <row r="27" spans="119:120" ht="13"/>
    <row r="28" spans="119:120" ht="13">
      <c r="DO28" s="259"/>
      <c r="DP28" s="259"/>
    </row>
    <row r="29" spans="119:120" ht="13">
      <c r="DP29" s="259"/>
    </row>
    <row r="30" spans="119:120" ht="13"/>
    <row r="31" spans="119:120" ht="13">
      <c r="DO31" s="259"/>
      <c r="DP31" s="259"/>
    </row>
    <row r="32" spans="119:120" ht="13"/>
    <row r="33" spans="98:120" ht="13">
      <c r="DO33" s="259"/>
      <c r="DP33" s="259"/>
    </row>
    <row r="34" spans="98:120" ht="13">
      <c r="DM34" s="259"/>
    </row>
    <row r="35" spans="98:120" ht="13">
      <c r="CT35" s="259"/>
      <c r="CU35" s="259"/>
      <c r="CV35" s="259"/>
      <c r="CY35" s="259"/>
      <c r="CZ35" s="259"/>
      <c r="DA35" s="259"/>
      <c r="DD35" s="259"/>
      <c r="DE35" s="259"/>
      <c r="DF35" s="259"/>
      <c r="DI35" s="259"/>
      <c r="DJ35" s="259"/>
      <c r="DK35" s="259"/>
      <c r="DM35" s="259"/>
      <c r="DN35" s="259"/>
      <c r="DO35" s="259"/>
      <c r="DP35" s="259"/>
    </row>
    <row r="36" spans="98:120" ht="13"/>
    <row r="37" spans="98:120" ht="13">
      <c r="CW37" s="259"/>
      <c r="DB37" s="259"/>
      <c r="DG37" s="259"/>
      <c r="DL37" s="259"/>
      <c r="DP37" s="259"/>
    </row>
    <row r="38" spans="98:120" ht="13">
      <c r="CT38" s="259"/>
      <c r="CU38" s="259"/>
      <c r="CV38" s="259"/>
      <c r="CW38" s="259"/>
      <c r="CY38" s="259"/>
      <c r="CZ38" s="259"/>
      <c r="DA38" s="259"/>
      <c r="DB38" s="259"/>
      <c r="DD38" s="259"/>
      <c r="DE38" s="259"/>
      <c r="DF38" s="259"/>
      <c r="DG38" s="259"/>
      <c r="DI38" s="259"/>
      <c r="DJ38" s="259"/>
      <c r="DK38" s="259"/>
      <c r="DL38" s="259"/>
      <c r="DN38" s="259"/>
      <c r="DO38" s="259"/>
      <c r="DP38" s="259"/>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9"/>
      <c r="DO49" s="259"/>
      <c r="DP49" s="259"/>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9"/>
      <c r="CS63" s="259"/>
      <c r="CX63" s="259"/>
      <c r="DC63" s="259"/>
      <c r="DH63" s="259"/>
    </row>
    <row r="64" spans="22:120" ht="13">
      <c r="V64" s="259"/>
    </row>
    <row r="65" spans="15:120" ht="13">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c r="Q66" s="259"/>
      <c r="S66" s="259"/>
      <c r="U66" s="259"/>
      <c r="DM66" s="259"/>
    </row>
    <row r="67" spans="15:120" ht="13">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row r="69" spans="15:120" ht="13"/>
    <row r="70" spans="15:120" ht="13"/>
    <row r="71" spans="15:120" ht="13"/>
    <row r="72" spans="15:120" ht="13">
      <c r="DP72" s="259"/>
    </row>
    <row r="73" spans="15:120" ht="13">
      <c r="DP73" s="259"/>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9"/>
      <c r="CX96" s="259"/>
      <c r="DC96" s="259"/>
      <c r="DH96" s="259"/>
    </row>
    <row r="97" spans="24:120" ht="13">
      <c r="CS97" s="259"/>
      <c r="CX97" s="259"/>
      <c r="DC97" s="259"/>
      <c r="DH97" s="259"/>
      <c r="DP97" s="260" t="s">
        <v>497</v>
      </c>
    </row>
    <row r="98" spans="24:120" ht="13" hidden="1">
      <c r="CS98" s="259"/>
      <c r="CX98" s="259"/>
      <c r="DC98" s="259"/>
      <c r="DH98" s="259"/>
    </row>
    <row r="99" spans="24:120" ht="13"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 hidden="1">
      <c r="CT103" s="259"/>
      <c r="CV103" s="259"/>
      <c r="CW103" s="259"/>
      <c r="CY103" s="259"/>
      <c r="DA103" s="259"/>
      <c r="DB103" s="259"/>
      <c r="DD103" s="259"/>
      <c r="DF103" s="259"/>
      <c r="DG103" s="259"/>
      <c r="DI103" s="259"/>
      <c r="DK103" s="259"/>
      <c r="DL103" s="259"/>
      <c r="DM103" s="259"/>
      <c r="DN103" s="259"/>
      <c r="DO103" s="259"/>
      <c r="DP103" s="259"/>
    </row>
    <row r="104" spans="24:120" ht="13" hidden="1">
      <c r="CV104" s="259"/>
      <c r="CW104" s="259"/>
      <c r="DA104" s="259"/>
      <c r="DB104" s="259"/>
      <c r="DF104" s="259"/>
      <c r="DG104" s="259"/>
      <c r="DK104" s="259"/>
      <c r="DL104" s="259"/>
      <c r="DN104" s="259"/>
      <c r="DO104" s="259"/>
      <c r="DP104" s="259"/>
    </row>
    <row r="105" spans="24:120" ht="12.75" hidden="1" customHeight="1"/>
  </sheetData>
  <sheetProtection algorithmName="SHA-512" hashValue="si6ombvdM4ou/zFZnKCMteNDLxUH7aRx30tIH+x//8OsdxrIgNDUOv4DrRvys4G+snbGVW+egetG79kkTiZfsA==" saltValue="gKFOnXi3xr9Umf8tJr7f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52" zoomScaleNormal="100" zoomScaleSheetLayoutView="55" workbookViewId="0"/>
  </sheetViews>
  <sheetFormatPr defaultColWidth="0" defaultRowHeight="13.5" customHeight="1" zeroHeight="1"/>
  <cols>
    <col min="1" max="116" width="2.6328125" style="260" customWidth="1"/>
    <col min="117" max="16384" width="9" style="259" hidden="1"/>
  </cols>
  <sheetData>
    <row r="1" spans="2:116" ht="13">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row r="3" spans="2:116" ht="13"/>
    <row r="4" spans="2:116" ht="13">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row r="20" spans="9:116" ht="13"/>
    <row r="21" spans="9:116" ht="13">
      <c r="DL21" s="259"/>
    </row>
    <row r="22" spans="9:116" ht="13">
      <c r="DI22" s="259"/>
      <c r="DJ22" s="259"/>
      <c r="DK22" s="259"/>
      <c r="DL22" s="259"/>
    </row>
    <row r="23" spans="9:116" ht="13">
      <c r="CY23" s="259"/>
      <c r="CZ23" s="259"/>
      <c r="DA23" s="259"/>
      <c r="DB23" s="259"/>
      <c r="DC23" s="259"/>
      <c r="DD23" s="259"/>
      <c r="DE23" s="259"/>
      <c r="DF23" s="259"/>
      <c r="DG23" s="259"/>
      <c r="DH23" s="259"/>
      <c r="DI23" s="259"/>
      <c r="DJ23" s="259"/>
      <c r="DK23" s="259"/>
      <c r="DL23" s="259"/>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9"/>
      <c r="DA35" s="259"/>
      <c r="DB35" s="259"/>
      <c r="DC35" s="259"/>
      <c r="DD35" s="259"/>
      <c r="DE35" s="259"/>
      <c r="DF35" s="259"/>
      <c r="DG35" s="259"/>
      <c r="DH35" s="259"/>
      <c r="DI35" s="259"/>
      <c r="DJ35" s="259"/>
      <c r="DK35" s="259"/>
      <c r="DL35" s="259"/>
    </row>
    <row r="36" spans="15:116" ht="13"/>
    <row r="37" spans="15:116" ht="13">
      <c r="DL37" s="259"/>
    </row>
    <row r="38" spans="15:116" ht="13">
      <c r="DI38" s="259"/>
      <c r="DJ38" s="259"/>
      <c r="DK38" s="259"/>
      <c r="DL38" s="259"/>
    </row>
    <row r="39" spans="15:116" ht="13"/>
    <row r="40" spans="15:116" ht="13"/>
    <row r="41" spans="15:116" ht="13"/>
    <row r="42" spans="15:116" ht="13"/>
    <row r="43" spans="15:116" ht="13">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c r="DL44" s="259"/>
    </row>
    <row r="45" spans="15:116" ht="13"/>
    <row r="46" spans="15:116" ht="13">
      <c r="DA46" s="259"/>
      <c r="DB46" s="259"/>
      <c r="DC46" s="259"/>
      <c r="DD46" s="259"/>
      <c r="DE46" s="259"/>
      <c r="DF46" s="259"/>
      <c r="DG46" s="259"/>
      <c r="DH46" s="259"/>
      <c r="DI46" s="259"/>
      <c r="DJ46" s="259"/>
      <c r="DK46" s="259"/>
      <c r="DL46" s="259"/>
    </row>
    <row r="47" spans="15:116" ht="13"/>
    <row r="48" spans="15:116" ht="13"/>
    <row r="49" spans="104:116" ht="13"/>
    <row r="50" spans="104:116" ht="13">
      <c r="CZ50" s="259"/>
      <c r="DA50" s="259"/>
      <c r="DB50" s="259"/>
      <c r="DC50" s="259"/>
      <c r="DD50" s="259"/>
      <c r="DE50" s="259"/>
      <c r="DF50" s="259"/>
      <c r="DG50" s="259"/>
      <c r="DH50" s="259"/>
      <c r="DI50" s="259"/>
      <c r="DJ50" s="259"/>
      <c r="DK50" s="259"/>
      <c r="DL50" s="259"/>
    </row>
    <row r="51" spans="104:116" ht="13"/>
    <row r="52" spans="104:116" ht="13"/>
    <row r="53" spans="104:116" ht="13">
      <c r="DL53" s="259"/>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9"/>
      <c r="DD67" s="259"/>
      <c r="DE67" s="259"/>
      <c r="DF67" s="259"/>
      <c r="DG67" s="259"/>
      <c r="DH67" s="259"/>
      <c r="DI67" s="259"/>
      <c r="DJ67" s="259"/>
      <c r="DK67" s="259"/>
      <c r="DL67" s="259"/>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iCX5dkltzczCwbffVC8bGka8S8vL8vm8+k0075HVp4UbnPaFVQFWExvFGwTAx50lY8/PVEo9hLQb+tMfhrcUCQ==" saltValue="Iu3aFg5PKvsgVf4EFl4IR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heetViews>
  <sheetFormatPr defaultColWidth="0" defaultRowHeight="13.5" customHeight="1" zeroHeight="1"/>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c r="AS1" s="262"/>
      <c r="AT1" s="262"/>
    </row>
    <row r="2" spans="1:46" ht="13">
      <c r="AS2" s="262"/>
      <c r="AT2" s="262"/>
    </row>
    <row r="3" spans="1:46" ht="13">
      <c r="AS3" s="262"/>
      <c r="AT3" s="262"/>
    </row>
    <row r="4" spans="1:46" ht="13">
      <c r="AS4" s="262"/>
      <c r="AT4" s="262"/>
    </row>
    <row r="5" spans="1:46" ht="16.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500</v>
      </c>
      <c r="AP7" s="272"/>
      <c r="AQ7" s="273" t="s">
        <v>501</v>
      </c>
      <c r="AR7" s="274"/>
    </row>
    <row r="8" spans="1:46" ht="13">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502</v>
      </c>
      <c r="AQ8" s="279" t="s">
        <v>503</v>
      </c>
      <c r="AR8" s="280" t="s">
        <v>504</v>
      </c>
    </row>
    <row r="9" spans="1:46" ht="13">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505</v>
      </c>
      <c r="AL9" s="1116"/>
      <c r="AM9" s="1116"/>
      <c r="AN9" s="1117"/>
      <c r="AO9" s="281">
        <v>1008158</v>
      </c>
      <c r="AP9" s="281">
        <v>151968</v>
      </c>
      <c r="AQ9" s="282">
        <v>139150</v>
      </c>
      <c r="AR9" s="283">
        <v>9.1999999999999993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506</v>
      </c>
      <c r="AL10" s="1116"/>
      <c r="AM10" s="1116"/>
      <c r="AN10" s="1117"/>
      <c r="AO10" s="284">
        <v>145672</v>
      </c>
      <c r="AP10" s="284">
        <v>21958</v>
      </c>
      <c r="AQ10" s="285">
        <v>19663</v>
      </c>
      <c r="AR10" s="286">
        <v>11.7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507</v>
      </c>
      <c r="AL11" s="1116"/>
      <c r="AM11" s="1116"/>
      <c r="AN11" s="1117"/>
      <c r="AO11" s="284" t="s">
        <v>508</v>
      </c>
      <c r="AP11" s="284" t="s">
        <v>508</v>
      </c>
      <c r="AQ11" s="285">
        <v>1097</v>
      </c>
      <c r="AR11" s="286" t="s">
        <v>508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509</v>
      </c>
      <c r="AL12" s="1116"/>
      <c r="AM12" s="1116"/>
      <c r="AN12" s="1117"/>
      <c r="AO12" s="284" t="s">
        <v>508</v>
      </c>
      <c r="AP12" s="284" t="s">
        <v>508</v>
      </c>
      <c r="AQ12" s="285" t="s">
        <v>508</v>
      </c>
      <c r="AR12" s="286" t="s">
        <v>508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510</v>
      </c>
      <c r="AL13" s="1116"/>
      <c r="AM13" s="1116"/>
      <c r="AN13" s="1117"/>
      <c r="AO13" s="284">
        <v>47645</v>
      </c>
      <c r="AP13" s="284">
        <v>7182</v>
      </c>
      <c r="AQ13" s="285">
        <v>5184</v>
      </c>
      <c r="AR13" s="286">
        <v>38.5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511</v>
      </c>
      <c r="AL14" s="1116"/>
      <c r="AM14" s="1116"/>
      <c r="AN14" s="1117"/>
      <c r="AO14" s="284" t="s">
        <v>508</v>
      </c>
      <c r="AP14" s="284" t="s">
        <v>508</v>
      </c>
      <c r="AQ14" s="285">
        <v>3143</v>
      </c>
      <c r="AR14" s="286" t="s">
        <v>508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512</v>
      </c>
      <c r="AL15" s="1119"/>
      <c r="AM15" s="1119"/>
      <c r="AN15" s="1120"/>
      <c r="AO15" s="284">
        <v>-68749</v>
      </c>
      <c r="AP15" s="284">
        <v>-10363</v>
      </c>
      <c r="AQ15" s="285">
        <v>-11320</v>
      </c>
      <c r="AR15" s="286">
        <v>-8.5</v>
      </c>
    </row>
    <row r="16" spans="1:46" ht="13">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188</v>
      </c>
      <c r="AL16" s="1119"/>
      <c r="AM16" s="1119"/>
      <c r="AN16" s="1120"/>
      <c r="AO16" s="284">
        <v>1132726</v>
      </c>
      <c r="AP16" s="284">
        <v>170746</v>
      </c>
      <c r="AQ16" s="285">
        <v>156916</v>
      </c>
      <c r="AR16" s="286">
        <v>8.8000000000000007</v>
      </c>
    </row>
    <row r="17" spans="1:46" ht="13">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ht="13">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ht="13">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517</v>
      </c>
      <c r="AL21" s="1122"/>
      <c r="AM21" s="1122"/>
      <c r="AN21" s="1123"/>
      <c r="AO21" s="297">
        <v>15.22</v>
      </c>
      <c r="AP21" s="298">
        <v>13.85</v>
      </c>
      <c r="AQ21" s="299">
        <v>1.37</v>
      </c>
      <c r="AR21" s="267"/>
      <c r="AS21" s="300"/>
      <c r="AT21" s="296"/>
    </row>
    <row r="22" spans="1:46" s="301" customFormat="1" ht="13">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518</v>
      </c>
      <c r="AL22" s="1122"/>
      <c r="AM22" s="1122"/>
      <c r="AN22" s="1123"/>
      <c r="AO22" s="302">
        <v>94.8</v>
      </c>
      <c r="AP22" s="303">
        <v>95.5</v>
      </c>
      <c r="AQ22" s="304">
        <v>-0.7</v>
      </c>
      <c r="AR22" s="288"/>
      <c r="AS22" s="300"/>
      <c r="AT22" s="296"/>
    </row>
    <row r="23" spans="1:46" s="301" customFormat="1" ht="13">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c r="A26" s="1112" t="s">
        <v>519</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ht="13">
      <c r="A27" s="309"/>
      <c r="AO27" s="262"/>
      <c r="AP27" s="262"/>
      <c r="AQ27" s="262"/>
      <c r="AR27" s="262"/>
      <c r="AS27" s="262"/>
      <c r="AT27" s="262"/>
    </row>
    <row r="28" spans="1:46" ht="16.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500</v>
      </c>
      <c r="AP30" s="272"/>
      <c r="AQ30" s="273" t="s">
        <v>501</v>
      </c>
      <c r="AR30" s="274"/>
    </row>
    <row r="31" spans="1:46" ht="13">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502</v>
      </c>
      <c r="AQ31" s="279" t="s">
        <v>503</v>
      </c>
      <c r="AR31" s="280" t="s">
        <v>504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522</v>
      </c>
      <c r="AL32" s="1130"/>
      <c r="AM32" s="1130"/>
      <c r="AN32" s="1131"/>
      <c r="AO32" s="312">
        <v>575673</v>
      </c>
      <c r="AP32" s="312">
        <v>86776</v>
      </c>
      <c r="AQ32" s="313">
        <v>83132</v>
      </c>
      <c r="AR32" s="314">
        <v>4.4000000000000004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523</v>
      </c>
      <c r="AL33" s="1130"/>
      <c r="AM33" s="1130"/>
      <c r="AN33" s="1131"/>
      <c r="AO33" s="312" t="s">
        <v>508</v>
      </c>
      <c r="AP33" s="312" t="s">
        <v>508</v>
      </c>
      <c r="AQ33" s="313" t="s">
        <v>508</v>
      </c>
      <c r="AR33" s="314" t="s">
        <v>508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524</v>
      </c>
      <c r="AL34" s="1130"/>
      <c r="AM34" s="1130"/>
      <c r="AN34" s="1131"/>
      <c r="AO34" s="312" t="s">
        <v>508</v>
      </c>
      <c r="AP34" s="312" t="s">
        <v>508</v>
      </c>
      <c r="AQ34" s="313" t="s">
        <v>508</v>
      </c>
      <c r="AR34" s="314" t="s">
        <v>508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525</v>
      </c>
      <c r="AL35" s="1130"/>
      <c r="AM35" s="1130"/>
      <c r="AN35" s="1131"/>
      <c r="AO35" s="312">
        <v>82730</v>
      </c>
      <c r="AP35" s="312">
        <v>12471</v>
      </c>
      <c r="AQ35" s="313">
        <v>18852</v>
      </c>
      <c r="AR35" s="314">
        <v>-33.799999999999997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526</v>
      </c>
      <c r="AL36" s="1130"/>
      <c r="AM36" s="1130"/>
      <c r="AN36" s="1131"/>
      <c r="AO36" s="312">
        <v>59940</v>
      </c>
      <c r="AP36" s="312">
        <v>9035</v>
      </c>
      <c r="AQ36" s="313">
        <v>4344</v>
      </c>
      <c r="AR36" s="314">
        <v>108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527</v>
      </c>
      <c r="AL37" s="1130"/>
      <c r="AM37" s="1130"/>
      <c r="AN37" s="1131"/>
      <c r="AO37" s="312">
        <v>19746</v>
      </c>
      <c r="AP37" s="312">
        <v>2976</v>
      </c>
      <c r="AQ37" s="313">
        <v>1642</v>
      </c>
      <c r="AR37" s="314">
        <v>81.2</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528</v>
      </c>
      <c r="AL38" s="1133"/>
      <c r="AM38" s="1133"/>
      <c r="AN38" s="1134"/>
      <c r="AO38" s="315">
        <v>134</v>
      </c>
      <c r="AP38" s="315">
        <v>20</v>
      </c>
      <c r="AQ38" s="316">
        <v>19</v>
      </c>
      <c r="AR38" s="304">
        <v>5.3</v>
      </c>
      <c r="AS38" s="311"/>
    </row>
    <row r="39" spans="1:46" ht="13">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529</v>
      </c>
      <c r="AL39" s="1133"/>
      <c r="AM39" s="1133"/>
      <c r="AN39" s="1134"/>
      <c r="AO39" s="312">
        <v>-25102</v>
      </c>
      <c r="AP39" s="312">
        <v>-3784</v>
      </c>
      <c r="AQ39" s="313">
        <v>-4399</v>
      </c>
      <c r="AR39" s="314">
        <v>-14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530</v>
      </c>
      <c r="AL40" s="1130"/>
      <c r="AM40" s="1130"/>
      <c r="AN40" s="1131"/>
      <c r="AO40" s="312">
        <v>-443118</v>
      </c>
      <c r="AP40" s="312">
        <v>-66795</v>
      </c>
      <c r="AQ40" s="313">
        <v>-69608</v>
      </c>
      <c r="AR40" s="314">
        <v>-4</v>
      </c>
      <c r="AS40" s="311"/>
    </row>
    <row r="41" spans="1:46" ht="13">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302</v>
      </c>
      <c r="AL41" s="1136"/>
      <c r="AM41" s="1136"/>
      <c r="AN41" s="1137"/>
      <c r="AO41" s="312">
        <v>270003</v>
      </c>
      <c r="AP41" s="312">
        <v>40700</v>
      </c>
      <c r="AQ41" s="313">
        <v>33982</v>
      </c>
      <c r="AR41" s="314">
        <v>19.8</v>
      </c>
      <c r="AS41" s="311"/>
    </row>
    <row r="42" spans="1:46" ht="13">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ht="13">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500</v>
      </c>
      <c r="AN49" s="1126" t="s">
        <v>534</v>
      </c>
      <c r="AO49" s="1127"/>
      <c r="AP49" s="1127"/>
      <c r="AQ49" s="1127"/>
      <c r="AR49" s="1128"/>
    </row>
    <row r="50" spans="1:44" ht="13">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535</v>
      </c>
      <c r="AO50" s="329" t="s">
        <v>536</v>
      </c>
      <c r="AP50" s="330" t="s">
        <v>537</v>
      </c>
      <c r="AQ50" s="331" t="s">
        <v>538</v>
      </c>
      <c r="AR50" s="332" t="s">
        <v>539</v>
      </c>
    </row>
    <row r="51" spans="1:44" ht="13">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646673</v>
      </c>
      <c r="AN51" s="334">
        <v>90621</v>
      </c>
      <c r="AO51" s="335">
        <v>37.9</v>
      </c>
      <c r="AP51" s="336">
        <v>121449</v>
      </c>
      <c r="AQ51" s="337">
        <v>4.5999999999999996</v>
      </c>
      <c r="AR51" s="338">
        <v>33.299999999999997</v>
      </c>
    </row>
    <row r="52" spans="1:44" ht="13">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429437</v>
      </c>
      <c r="AN52" s="342">
        <v>60179</v>
      </c>
      <c r="AO52" s="343">
        <v>31.6</v>
      </c>
      <c r="AP52" s="344">
        <v>62922</v>
      </c>
      <c r="AQ52" s="345">
        <v>2.2000000000000002</v>
      </c>
      <c r="AR52" s="346">
        <v>29.4</v>
      </c>
    </row>
    <row r="53" spans="1:44" ht="13">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1298208</v>
      </c>
      <c r="AN53" s="334">
        <v>184509</v>
      </c>
      <c r="AO53" s="335">
        <v>103.6</v>
      </c>
      <c r="AP53" s="336">
        <v>145139</v>
      </c>
      <c r="AQ53" s="337">
        <v>19.5</v>
      </c>
      <c r="AR53" s="338">
        <v>84.1</v>
      </c>
    </row>
    <row r="54" spans="1:44" ht="13">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453454</v>
      </c>
      <c r="AN54" s="342">
        <v>64448</v>
      </c>
      <c r="AO54" s="343">
        <v>7.1</v>
      </c>
      <c r="AP54" s="344">
        <v>83762</v>
      </c>
      <c r="AQ54" s="345">
        <v>33.1</v>
      </c>
      <c r="AR54" s="346">
        <v>-26</v>
      </c>
    </row>
    <row r="55" spans="1:44" ht="13">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632407</v>
      </c>
      <c r="AN55" s="334">
        <v>91521</v>
      </c>
      <c r="AO55" s="335">
        <v>-50.4</v>
      </c>
      <c r="AP55" s="336">
        <v>125391</v>
      </c>
      <c r="AQ55" s="337">
        <v>-13.6</v>
      </c>
      <c r="AR55" s="338">
        <v>-36.799999999999997</v>
      </c>
    </row>
    <row r="56" spans="1:44" ht="13">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365484</v>
      </c>
      <c r="AN56" s="342">
        <v>52892</v>
      </c>
      <c r="AO56" s="343">
        <v>-17.899999999999999</v>
      </c>
      <c r="AP56" s="344">
        <v>68516</v>
      </c>
      <c r="AQ56" s="345">
        <v>-18.2</v>
      </c>
      <c r="AR56" s="346">
        <v>0.3</v>
      </c>
    </row>
    <row r="57" spans="1:44" ht="13">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891521</v>
      </c>
      <c r="AN57" s="334">
        <v>132470</v>
      </c>
      <c r="AO57" s="335">
        <v>44.7</v>
      </c>
      <c r="AP57" s="336">
        <v>138402</v>
      </c>
      <c r="AQ57" s="337">
        <v>10.4</v>
      </c>
      <c r="AR57" s="338">
        <v>34.299999999999997</v>
      </c>
    </row>
    <row r="58" spans="1:44" ht="13">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310948</v>
      </c>
      <c r="AN58" s="342">
        <v>46203</v>
      </c>
      <c r="AO58" s="343">
        <v>-12.6</v>
      </c>
      <c r="AP58" s="344">
        <v>70652</v>
      </c>
      <c r="AQ58" s="345">
        <v>3.1</v>
      </c>
      <c r="AR58" s="346">
        <v>-15.7</v>
      </c>
    </row>
    <row r="59" spans="1:44" ht="13">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760664</v>
      </c>
      <c r="AN59" s="334">
        <v>114661</v>
      </c>
      <c r="AO59" s="335">
        <v>-13.4</v>
      </c>
      <c r="AP59" s="336">
        <v>146367</v>
      </c>
      <c r="AQ59" s="337">
        <v>5.8</v>
      </c>
      <c r="AR59" s="338">
        <v>-19.2</v>
      </c>
    </row>
    <row r="60" spans="1:44" ht="13">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218705</v>
      </c>
      <c r="AN60" s="342">
        <v>32967</v>
      </c>
      <c r="AO60" s="343">
        <v>-28.6</v>
      </c>
      <c r="AP60" s="344">
        <v>79441</v>
      </c>
      <c r="AQ60" s="345">
        <v>12.4</v>
      </c>
      <c r="AR60" s="346">
        <v>-41</v>
      </c>
    </row>
    <row r="61" spans="1:44" ht="13">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845895</v>
      </c>
      <c r="AN61" s="349">
        <v>122756</v>
      </c>
      <c r="AO61" s="350">
        <v>24.5</v>
      </c>
      <c r="AP61" s="351">
        <v>135350</v>
      </c>
      <c r="AQ61" s="352">
        <v>5.3</v>
      </c>
      <c r="AR61" s="338">
        <v>19.2</v>
      </c>
    </row>
    <row r="62" spans="1:44" ht="13">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355606</v>
      </c>
      <c r="AN62" s="342">
        <v>51338</v>
      </c>
      <c r="AO62" s="343">
        <v>-4.0999999999999996</v>
      </c>
      <c r="AP62" s="344">
        <v>73059</v>
      </c>
      <c r="AQ62" s="345">
        <v>6.5</v>
      </c>
      <c r="AR62" s="346">
        <v>-10.6</v>
      </c>
    </row>
    <row r="63" spans="1:44" ht="13">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 hidden="1">
      <c r="AK70" s="262"/>
      <c r="AL70" s="262"/>
      <c r="AM70" s="262"/>
      <c r="AN70" s="262"/>
      <c r="AO70" s="262"/>
      <c r="AP70" s="262"/>
      <c r="AQ70" s="262"/>
      <c r="AR70" s="262"/>
    </row>
    <row r="71" spans="1:46" ht="13" hidden="1">
      <c r="AK71" s="262"/>
      <c r="AL71" s="262"/>
      <c r="AM71" s="262"/>
      <c r="AN71" s="262"/>
      <c r="AO71" s="262"/>
      <c r="AP71" s="262"/>
      <c r="AQ71" s="262"/>
      <c r="AR71" s="262"/>
    </row>
    <row r="72" spans="1:46" ht="13" hidden="1">
      <c r="AK72" s="262"/>
      <c r="AL72" s="262"/>
      <c r="AM72" s="262"/>
      <c r="AN72" s="262"/>
      <c r="AO72" s="262"/>
      <c r="AP72" s="262"/>
      <c r="AQ72" s="262"/>
      <c r="AR72" s="262"/>
    </row>
    <row r="73" spans="1:46" ht="13" hidden="1">
      <c r="AK73" s="262"/>
      <c r="AL73" s="262"/>
      <c r="AM73" s="262"/>
      <c r="AN73" s="262"/>
      <c r="AO73" s="262"/>
      <c r="AP73" s="262"/>
      <c r="AQ73" s="262"/>
      <c r="AR73" s="262"/>
    </row>
  </sheetData>
  <sheetProtection algorithmName="SHA-512" hashValue="a3GvNyXI4b7/O/2e3CVACG84GcuV0qZelQN3jVGkYqrpKxvuo22HTuABejwcWHak60qbZ+ws1qHKFn2Thx+uVw==" saltValue="IpYHjTCaIm40qeMCauL5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cols>
    <col min="1" max="125" width="2.4531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c r="B2" s="259"/>
      <c r="DG2" s="259"/>
    </row>
    <row r="3" spans="2:125" ht="13">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row r="5" spans="2:125" ht="13"/>
    <row r="6" spans="2:125" ht="13"/>
    <row r="7" spans="2:125" ht="13"/>
    <row r="8" spans="2:125" ht="13"/>
    <row r="9" spans="2:125" ht="13">
      <c r="DU9" s="259"/>
    </row>
    <row r="10" spans="2:125" ht="13"/>
    <row r="11" spans="2:125" ht="13"/>
    <row r="12" spans="2:125" ht="13"/>
    <row r="13" spans="2:125" ht="13"/>
    <row r="14" spans="2:125" ht="13"/>
    <row r="15" spans="2:125" ht="13"/>
    <row r="16" spans="2:125" ht="13"/>
    <row r="17" spans="125:125" ht="13">
      <c r="DU17" s="259"/>
    </row>
    <row r="18" spans="125:125" ht="13"/>
    <row r="19" spans="125:125" ht="13"/>
    <row r="20" spans="125:125" ht="13">
      <c r="DU20" s="259"/>
    </row>
    <row r="21" spans="125:125" ht="13">
      <c r="DU21" s="259"/>
    </row>
    <row r="22" spans="125:125" ht="13"/>
    <row r="23" spans="125:125" ht="13"/>
    <row r="24" spans="125:125" ht="13"/>
    <row r="25" spans="125:125" ht="13"/>
    <row r="26" spans="125:125" ht="13"/>
    <row r="27" spans="125:125" ht="13"/>
    <row r="28" spans="125:125" ht="13">
      <c r="DU28" s="259"/>
    </row>
    <row r="29" spans="125:125" ht="13"/>
    <row r="30" spans="125:125" ht="13"/>
    <row r="31" spans="125:125" ht="13"/>
    <row r="32" spans="125:125" ht="13"/>
    <row r="33" spans="2:125" ht="13">
      <c r="B33" s="259"/>
      <c r="G33" s="259"/>
      <c r="I33" s="259"/>
    </row>
    <row r="34" spans="2:125" ht="13">
      <c r="C34" s="259"/>
      <c r="P34" s="259"/>
      <c r="DE34" s="259"/>
      <c r="DH34" s="259"/>
    </row>
    <row r="35" spans="2:125" ht="13">
      <c r="D35" s="259"/>
      <c r="E35" s="259"/>
      <c r="DG35" s="259"/>
      <c r="DJ35" s="259"/>
      <c r="DP35" s="259"/>
      <c r="DQ35" s="259"/>
      <c r="DR35" s="259"/>
      <c r="DS35" s="259"/>
      <c r="DT35" s="259"/>
      <c r="DU35" s="259"/>
    </row>
    <row r="36" spans="2:125" ht="13">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c r="DU37" s="259"/>
    </row>
    <row r="38" spans="2:125" ht="13">
      <c r="DT38" s="259"/>
      <c r="DU38" s="259"/>
    </row>
    <row r="39" spans="2:125" ht="13"/>
    <row r="40" spans="2:125" ht="13">
      <c r="DH40" s="259"/>
    </row>
    <row r="41" spans="2:125" ht="13">
      <c r="DE41" s="259"/>
    </row>
    <row r="42" spans="2:125" ht="13">
      <c r="DG42" s="259"/>
      <c r="DJ42" s="259"/>
    </row>
    <row r="43" spans="2:125" ht="13">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c r="DU44" s="259"/>
    </row>
    <row r="45" spans="2:125" ht="13"/>
    <row r="46" spans="2:125" ht="13"/>
    <row r="47" spans="2:125" ht="13"/>
    <row r="48" spans="2:125" ht="13">
      <c r="DT48" s="259"/>
      <c r="DU48" s="259"/>
    </row>
    <row r="49" spans="120:125" ht="13">
      <c r="DU49" s="259"/>
    </row>
    <row r="50" spans="120:125" ht="13">
      <c r="DU50" s="259"/>
    </row>
    <row r="51" spans="120:125" ht="13">
      <c r="DP51" s="259"/>
      <c r="DQ51" s="259"/>
      <c r="DR51" s="259"/>
      <c r="DS51" s="259"/>
      <c r="DT51" s="259"/>
      <c r="DU51" s="259"/>
    </row>
    <row r="52" spans="120:125" ht="13"/>
    <row r="53" spans="120:125" ht="13"/>
    <row r="54" spans="120:125" ht="13">
      <c r="DU54" s="259"/>
    </row>
    <row r="55" spans="120:125" ht="13"/>
    <row r="56" spans="120:125" ht="13"/>
    <row r="57" spans="120:125" ht="13"/>
    <row r="58" spans="120:125" ht="13">
      <c r="DU58" s="259"/>
    </row>
    <row r="59" spans="120:125" ht="13"/>
    <row r="60" spans="120:125" ht="13"/>
    <row r="61" spans="120:125" ht="13"/>
    <row r="62" spans="120:125" ht="13"/>
    <row r="63" spans="120:125" ht="13">
      <c r="DU63" s="259"/>
    </row>
    <row r="64" spans="120:125" ht="13">
      <c r="DT64" s="259"/>
      <c r="DU64" s="259"/>
    </row>
    <row r="65" spans="123:125" ht="13"/>
    <row r="66" spans="123:125" ht="13"/>
    <row r="67" spans="123:125" ht="13"/>
    <row r="68" spans="123:125" ht="13"/>
    <row r="69" spans="123:125" ht="13">
      <c r="DS69" s="259"/>
      <c r="DT69" s="259"/>
      <c r="DU69" s="259"/>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9"/>
    </row>
    <row r="83" spans="116:125" ht="13">
      <c r="DM83" s="259"/>
      <c r="DN83" s="259"/>
      <c r="DO83" s="259"/>
      <c r="DP83" s="259"/>
      <c r="DQ83" s="259"/>
      <c r="DR83" s="259"/>
      <c r="DS83" s="259"/>
      <c r="DT83" s="259"/>
      <c r="DU83" s="259"/>
    </row>
    <row r="84" spans="116:125" ht="13"/>
    <row r="85" spans="116:125" ht="13"/>
    <row r="86" spans="116:125" ht="13"/>
    <row r="87" spans="116:125" ht="13"/>
    <row r="88" spans="116:125" ht="13">
      <c r="DU88" s="259"/>
    </row>
    <row r="89" spans="116:125" ht="13"/>
    <row r="90" spans="116:125" ht="13"/>
    <row r="91" spans="116:125" ht="13"/>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548</v>
      </c>
    </row>
    <row r="120" spans="125:125" ht="13.5" hidden="1" customHeight="1"/>
    <row r="121" spans="125:125" ht="13.5" hidden="1" customHeight="1">
      <c r="DU121" s="259"/>
    </row>
  </sheetData>
  <sheetProtection algorithmName="SHA-512" hashValue="ROkgs8k6KXALyheNe6bYIbfSCtwIJRBJ/m3/d11o0+dw+NBKjbkG1m+AaK9usswe30mXgumSaX6p1hdwOwCT9g==" saltValue="KUydxBGBNWAVQrbCRcEF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cols>
    <col min="1" max="125" width="2.4531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c r="B2" s="259"/>
      <c r="T2" s="259"/>
    </row>
    <row r="3" spans="1:125" ht="13">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9"/>
      <c r="G33" s="259"/>
      <c r="I33" s="259"/>
    </row>
    <row r="34" spans="2:125" ht="13">
      <c r="C34" s="259"/>
      <c r="P34" s="259"/>
      <c r="R34" s="259"/>
      <c r="U34" s="259"/>
    </row>
    <row r="35" spans="2:125" ht="13">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c r="F36" s="259"/>
      <c r="H36" s="259"/>
      <c r="J36" s="259"/>
      <c r="K36" s="259"/>
      <c r="L36" s="259"/>
      <c r="M36" s="259"/>
      <c r="N36" s="259"/>
      <c r="O36" s="259"/>
      <c r="Q36" s="259"/>
      <c r="S36" s="259"/>
      <c r="V36" s="259"/>
    </row>
    <row r="37" spans="2:125" ht="13"/>
    <row r="38" spans="2:125" ht="13"/>
    <row r="39" spans="2:125" ht="13"/>
    <row r="40" spans="2:125" ht="13">
      <c r="U40" s="259"/>
    </row>
    <row r="41" spans="2:125" ht="13">
      <c r="R41" s="259"/>
    </row>
    <row r="42" spans="2:125" ht="13">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c r="Q43" s="259"/>
      <c r="S43" s="259"/>
      <c r="V43" s="259"/>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549</v>
      </c>
    </row>
  </sheetData>
  <sheetProtection algorithmName="SHA-512" hashValue="2beCrW9aLRnyYxCHWOnLcta/tlCP4upfpnHgnbiBH8wF0qzDmdJ+YCIMAYqV2/IQ2No8LSTiyx14Sowzb5UWmQ==" saltValue="YKEwrUUsM9h+8CFlWxOe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38" t="s">
        <v>3</v>
      </c>
      <c r="D47" s="1138"/>
      <c r="E47" s="1139"/>
      <c r="F47" s="11">
        <v>16.09</v>
      </c>
      <c r="G47" s="12">
        <v>18.2</v>
      </c>
      <c r="H47" s="12">
        <v>17.78</v>
      </c>
      <c r="I47" s="12">
        <v>18.850000000000001</v>
      </c>
      <c r="J47" s="13">
        <v>21.86</v>
      </c>
    </row>
    <row r="48" spans="2:10" ht="57.75" customHeight="1">
      <c r="B48" s="14"/>
      <c r="C48" s="1140" t="s">
        <v>4</v>
      </c>
      <c r="D48" s="1140"/>
      <c r="E48" s="1141"/>
      <c r="F48" s="15">
        <v>7.4</v>
      </c>
      <c r="G48" s="16">
        <v>13.42</v>
      </c>
      <c r="H48" s="16">
        <v>9.93</v>
      </c>
      <c r="I48" s="16">
        <v>8.91</v>
      </c>
      <c r="J48" s="17">
        <v>21.77</v>
      </c>
    </row>
    <row r="49" spans="2:10" ht="57.75" customHeight="1" thickBot="1">
      <c r="B49" s="18"/>
      <c r="C49" s="1142" t="s">
        <v>5</v>
      </c>
      <c r="D49" s="1142"/>
      <c r="E49" s="1143"/>
      <c r="F49" s="19">
        <v>1.73</v>
      </c>
      <c r="G49" s="20">
        <v>7.88</v>
      </c>
      <c r="H49" s="20" t="s">
        <v>555</v>
      </c>
      <c r="I49" s="20">
        <v>1.9</v>
      </c>
      <c r="J49" s="21">
        <v>15.23</v>
      </c>
    </row>
    <row r="50" spans="2:10" ht="13"/>
  </sheetData>
  <sheetProtection algorithmName="SHA-512" hashValue="DMAM8tgW5/C2y/DFgEm7kG9x0lhuYmDhdU+1BItrJV0vjJpkavAQnubmWXdM95Br4T4F29u8PJwIuCVZ/Bg7MQ==" saltValue="GwWglrSrcsrWHE16vxaD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2024-03-14T04:41:02Z</dcterms:created>
  <dcterms:modified xsi:type="dcterms:W3CDTF">2024-03-19T01:21:09Z</dcterms:modified>
  <cp:category/>
</cp:coreProperties>
</file>