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163\Desktop\財政状況資料集\【財政状況資料集】_434230_南小国町_2022\"/>
    </mc:Choice>
  </mc:AlternateContent>
  <xr:revisionPtr revIDLastSave="0" documentId="13_ncr:1_{DE272975-2D2F-4975-B15B-55F144F40FBD}" xr6:coauthVersionLast="36" xr6:coauthVersionMax="36" xr10:uidLastSave="{00000000-0000-0000-0000-000000000000}"/>
  <bookViews>
    <workbookView xWindow="0" yWindow="0" windowWidth="15360" windowHeight="7635"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AM34" i="10"/>
  <c r="U34" i="10"/>
  <c r="C34" i="10"/>
  <c r="BE34" i="10" l="1"/>
  <c r="BE35" i="10" s="1"/>
  <c r="BE36" i="10" s="1"/>
  <c r="BE37"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<sst xmlns="http://schemas.openxmlformats.org/spreadsheetml/2006/main" count="1109" uniqueCount="613">
  <si>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</si>
  <si>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</si>
  <si>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</si>
  <si>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</si>
  <si>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</si>
  <si>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</si>
  <si>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</si>
  <si>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</si>
  <si>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</si>
  <si>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</si>
  <si>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</si>
  <si>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</si>
  <si>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</si>
  <si>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</si>
  <si>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</si>
  <si>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</si>
  <si>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</si>
  <si>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</si>
  <si>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</si>
  <si>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</si>
  <si>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</si>
  <si>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</si>
  <si>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</si>
  <si>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</si>
  <si>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</si>
  <si>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</si>
  <si>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</si>
  <si>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</si>
  <si>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</si>
  <si>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</si>
  <si>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</si>
  <si>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</si>
  <si>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</si>
  <si>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</si>
  <si>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</si>
  <si>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</si>
  <si>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</si>
  <si>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</si>
  <si>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</si>
  <si>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</si>
  <si>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</si>
  <si>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</si>
  <si>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</si>
  <si>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</si>
  <si>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</si>
  <si>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</si>
  <si>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</si>
  <si>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</si>
  <si>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</si>
  <si>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</si>
  <si>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</si>
  <si>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</si>
  <si>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</si>
  <si>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</si>
  <si>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</si>
  <si>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</si>
  <si>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</si>
  <si>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</si>
  <si>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</si>
  <si>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</si>
  <si>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</si>
  <si>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</si>
  <si>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</si>
  <si>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</si>
  <si>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</si>
  <si>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</si>
  <si>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</si>
  <si>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</si>
  <si>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</si>
  <si>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</si>
  <si>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</si>
  <si>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</si>
  <si>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</si>
  <si>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</si>
  <si>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</si>
  <si>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</si>
  <si>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</si>
  <si>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</si>
  <si>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</si>
  <si>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</si>
  <si>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</si>
  <si>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</si>
  <si>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</si>
  <si>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</si>
  <si>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</si>
  <si>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</si>
  <si>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</si>
  <si>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</si>
  <si>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</si>
  <si>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</si>
  <si>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</si>
  <si>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</si>
  <si>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</si>
  <si>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</si>
  <si>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</si>
  <si>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</si>
  <si>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</si>
  <si>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</si>
  <si>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</si>
  <si>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</si>
  <si>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</si>
  <si>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</si>
  <si>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</si>
  <si>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</si>
  <si>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</si>
  <si>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</si>
  <si>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</si>
  <si>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</si>
  <si>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</si>
  <si>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</si>
  <si>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</si>
  <si>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</si>
  <si>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</si>
  <si>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</si>
  <si>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</si>
  <si>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</si>
  <si>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</si>
  <si>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</si>
  <si>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</si>
  <si>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</si>
  <si>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</si>
  <si>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</si>
  <si>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</si>
  <si>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</si>
  <si>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</si>
  <si>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</si>
  <si>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</si>
  <si>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</si>
  <si>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</si>
  <si>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</si>
  <si>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</si>
  <si>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</si>
  <si>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</si>
  <si>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</si>
  <si>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</si>
  <si>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</si>
  <si>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</si>
  <si>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</si>
  <si>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</si>
  <si>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</si>
  <si>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</si>
  <si>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</si>
  <si>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</si>
  <si>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</si>
  <si>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</si>
  <si>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</si>
  <si>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</si>
  <si>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</si>
  <si>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</si>
  <si>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</si>
  <si>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</si>
  <si>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</si>
  <si>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</si>
  <si>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</si>
  <si>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</si>
  <si>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</si>
  <si>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</si>
  <si>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</si>
  <si>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</si>
  <si>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</si>
  <si>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</si>
  <si>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</si>
  <si>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</si>
  <si>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</si>
  <si>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</si>
  <si>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</si>
  <si>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</si>
  <si>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</si>
  <si>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</si>
  <si>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</si>
  <si>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</si>
  <si>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</si>
  <si>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</si>
  <si>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</si>
  <si>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</si>
  <si>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</si>
  <si>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</si>
  <si>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</si>
  <si>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</si>
  <si>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</si>
  <si>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</si>
  <si>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</si>
  <si>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</si>
  <si>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</si>
  <si>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</si>
  <si>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</si>
  <si>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</si>
  <si>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</si>
  <si>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</si>
  <si>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</si>
  <si>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</si>
  <si>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</si>
  <si>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</si>
  <si>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</si>
  <si>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</si>
  <si>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</si>
  <si>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</si>
  <si>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</si>
  <si>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</si>
  <si>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</si>
  <si>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</si>
  <si>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</si>
  <si>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</si>
  <si>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</si>
  <si>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</si>
  <si>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</si>
  <si>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</si>
  <si>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</si>
  <si>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</si>
  <si>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</si>
  <si>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</si>
  <si>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</si>
  <si>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</si>
  <si>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</si>
  <si>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</si>
  <si>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</si>
  <si>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</si>
  <si>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</si>
  <si>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</si>
  <si>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熊本県南小国町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</si>
  <si>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</si>
  <si>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</si>
  <si>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</si>
  <si>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</si>
  <si>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</si>
  <si>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</si>
  <si>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</si>
  <si>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</si>
  <si>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</si>
  <si>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</si>
  <si>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</si>
  <si>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</si>
  <si>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</si>
  <si>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</si>
  <si>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</si>
  <si>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</si>
  <si>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</si>
  <si>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</si>
  <si>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</si>
  <si>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</si>
  <si>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</si>
  <si>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</si>
  <si>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</si>
  <si>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</si>
  <si>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</si>
  <si>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</si>
  <si>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</si>
  <si>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</si>
  <si>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</si>
  <si>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</si>
  <si>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</si>
  <si>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</si>
  <si>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</si>
  <si>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</si>
  <si>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</si>
  <si>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</si>
  <si>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</si>
  <si>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</si>
  <si>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</si>
  <si>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</si>
  <si>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</si>
  <si>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</si>
  <si>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</si>
  <si>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</si>
  <si>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</si>
  <si>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</si>
  <si>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</si>
  <si>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</si>
  <si>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</si>
  <si>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</si>
  <si>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</si>
  <si>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</si>
  <si>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</si>
  <si>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</si>
  <si>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</si>
  <si>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</si>
  <si>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</si>
  <si>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</si>
  <si>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</si>
  <si>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</si>
  <si>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</si>
  <si>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</si>
  <si>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</si>
  <si>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</si>
  <si>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</si>
  <si>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</si>
  <si>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</si>
  <si>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</si>
  <si>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</si>
  <si>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</si>
  <si>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</si>
  <si>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</si>
  <si>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</si>
  <si>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</si>
  <si>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</si>
  <si>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</si>
  <si>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</si>
  <si>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</si>
  <si>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</si>
  <si>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</si>
  <si>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</si>
  <si>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</si>
  <si>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</si>
  <si>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</si>
  <si>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</si>
  <si>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</si>
  <si>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</si>
  <si>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</si>
  <si>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</si>
  <si>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</si>
  <si>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</si>
  <si>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</si>
  <si>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</si>
  <si>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</si>
  <si>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</si>
  <si>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</si>
  <si>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</si>
  <si>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</si>
  <si>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</si>
  <si>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</si>
  <si>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</si>
  <si>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</si>
  <si>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</si>
  <si>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</si>
  <si>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</si>
  <si>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</si>
  <si>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</si>
  <si>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</si>
  <si>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</si>
  <si>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</si>
  <si>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</si>
  <si>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</si>
  <si>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</si>
  <si>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</si>
  <si>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</si>
  <si>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</si>
  <si>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</si>
  <si>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</si>
  <si>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</si>
  <si>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</si>
  <si>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</si>
  <si>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</si>
  <si>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</si>
  <si>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</si>
  <si>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</si>
  <si>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</si>
  <si>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</si>
  <si>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</si>
  <si>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</si>
  <si>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</si>
  <si>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</si>
  <si>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</si>
  <si>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</si>
  <si>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</si>
  <si>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</si>
  <si>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</si>
  <si>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</si>
  <si>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</si>
  <si>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</si>
  <si>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</si>
  <si>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</si>
  <si>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</si>
  <si>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</si>
  <si>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</si>
  <si>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</si>
  <si>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</si>
  <si>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</si>
  <si>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</si>
  <si>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</si>
  <si>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</si>
  <si>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</si>
  <si>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</si>
  <si>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熊本県南小国町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</si>
  <si>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</si>
  <si>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</si>
  <si>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</si>
  <si>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</si>
  <si>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</si>
  <si>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</si>
  <si>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</si>
  <si>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</si>
  <si>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</si>
  <si>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</si>
  <si>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</si>
  <si>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</si>
  <si>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</si>
  <si>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</si>
  <si>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</si>
  <si>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</si>
  <si>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</si>
  <si>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</si>
  <si>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</si>
  <si>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</si>
  <si>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</si>
  <si>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</si>
  <si>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</si>
  <si>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</si>
  <si>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</si>
  <si>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</si>
  <si>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</si>
  <si>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</si>
  <si>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</si>
  <si>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</si>
  <si>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</si>
  <si>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</si>
  <si>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</si>
  <si>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</si>
  <si>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</si>
  <si>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</si>
  <si>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</si>
  <si>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</si>
  <si>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</si>
  <si>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農業集落排水事業特別会計</t>
    <phoneticPr fontId="5"/>
  </si>
  <si>
    <t>特定地域生活排水処理事業特別会計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</si>
  <si>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</si>
  <si>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</si>
  <si>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</si>
  <si>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</si>
  <si>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</si>
  <si>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</si>
  <si>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</si>
  <si>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</si>
  <si>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</si>
  <si>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</si>
  <si>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</si>
  <si>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</si>
  <si>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</si>
  <si>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</si>
  <si>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</si>
  <si>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</si>
  <si>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</si>
  <si>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</si>
  <si>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</si>
  <si>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</si>
  <si>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</si>
  <si>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</si>
  <si>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</si>
  <si>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</si>
  <si>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</si>
  <si>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</si>
  <si>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</si>
  <si>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</si>
  <si>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</si>
  <si>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</si>
  <si>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</si>
  <si>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</si>
  <si>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</si>
  <si>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</si>
  <si>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</si>
  <si>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</si>
  <si>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</si>
  <si>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</si>
  <si>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</si>
  <si>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</si>
  <si>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</si>
  <si>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</si>
  <si>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</si>
  <si>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</si>
  <si>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</si>
  <si>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</si>
  <si>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</si>
  <si>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</si>
  <si>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</si>
  <si>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</si>
  <si>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</si>
  <si>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</si>
  <si>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</si>
  <si>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</si>
  <si>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</si>
  <si>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</si>
  <si>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</si>
  <si>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</si>
  <si>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</si>
  <si>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</si>
  <si>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</si>
  <si>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</si>
  <si>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</si>
  <si>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</si>
  <si>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</si>
  <si>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</si>
  <si>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</si>
  <si>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</si>
  <si>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</si>
  <si>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</si>
  <si>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</si>
  <si>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</si>
  <si>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</si>
  <si>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</si>
  <si>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</si>
  <si>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</si>
  <si>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</si>
  <si>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</si>
  <si>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</si>
  <si>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</si>
  <si>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</si>
  <si>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</si>
  <si>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</si>
  <si>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</si>
  <si>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</si>
  <si>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</si>
  <si>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</si>
  <si>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</si>
  <si>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</si>
  <si>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</si>
  <si>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</si>
  <si>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</si>
  <si>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</si>
  <si>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</si>
  <si>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</si>
  <si>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</si>
  <si>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</si>
  <si>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</si>
  <si>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</si>
  <si>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</si>
  <si>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</si>
  <si>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</si>
  <si>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</si>
  <si>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</si>
  <si>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</si>
  <si>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</si>
  <si>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</si>
  <si>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</si>
  <si>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</si>
  <si>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</si>
  <si>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</si>
  <si>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</si>
  <si>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</si>
  <si>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</si>
  <si>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</si>
  <si>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</si>
  <si>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</si>
  <si>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</si>
  <si>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</si>
  <si>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</si>
  <si>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</si>
  <si>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</si>
  <si>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</si>
  <si>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</si>
  <si>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</si>
  <si>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</si>
  <si>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</si>
  <si>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</si>
  <si>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</si>
  <si>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</si>
  <si>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</si>
  <si>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</si>
  <si>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</si>
  <si>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</si>
  <si>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</si>
  <si>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</si>
  <si>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</si>
  <si>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</si>
  <si>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</si>
  <si>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</si>
  <si>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</si>
  <si>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</si>
  <si>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</si>
  <si>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</si>
  <si>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</si>
  <si>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</si>
  <si>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</si>
  <si>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</si>
  <si>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</si>
  <si>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</si>
  <si>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</si>
  <si>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</si>
  <si>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</si>
  <si>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</si>
  <si>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</si>
  <si>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</si>
  <si>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</si>
  <si>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</si>
  <si>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</si>
  <si>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</si>
  <si>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</si>
  <si>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</si>
  <si>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</si>
  <si>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0.79</t>
  </si>
  <si>
    <t>▲ 2.70</t>
  </si>
  <si>
    <t>一般会計</t>
  </si>
  <si>
    <t>介護保険特別会計</t>
  </si>
  <si>
    <t>水道事業特別会計</t>
  </si>
  <si>
    <t>国民健康保険特別会計</t>
  </si>
  <si>
    <t>公共下水道事業特別会計</t>
  </si>
  <si>
    <t>農業集落排水事業特別会計</t>
  </si>
  <si>
    <t>特定地域生活排水処理事業特別会計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</si>
  <si>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</si>
  <si>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</si>
  <si>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</si>
  <si>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</si>
  <si>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</si>
  <si>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</si>
  <si>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</si>
  <si>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</si>
  <si>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</si>
  <si>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</si>
  <si>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</si>
  <si>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小国郷公立病院組合</t>
    <rPh sb="0" eb="2">
      <t>オグニ</t>
    </rPh>
    <rPh sb="2" eb="3">
      <t>ゴウ</t>
    </rPh>
    <rPh sb="3" eb="5">
      <t>コウリツ</t>
    </rPh>
    <rPh sb="5" eb="7">
      <t>ビョウイン</t>
    </rPh>
    <rPh sb="7" eb="9">
      <t>クミアイ</t>
    </rPh>
    <phoneticPr fontId="2"/>
  </si>
  <si>
    <t>法適用企業</t>
    <rPh sb="0" eb="1">
      <t>ホウ</t>
    </rPh>
    <rPh sb="1" eb="3">
      <t>テキヨウ</t>
    </rPh>
    <rPh sb="3" eb="5">
      <t>キギョウ</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</si>
  <si>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</si>
  <si>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
（養護老人ホーム湯の里荘特別会計）</t>
    <rPh sb="0" eb="2">
      <t>アソ</t>
    </rPh>
    <rPh sb="2" eb="4">
      <t>コウイキ</t>
    </rPh>
    <rPh sb="4" eb="6">
      <t>ギョウセイ</t>
    </rPh>
    <rPh sb="6" eb="8">
      <t>ジム</t>
    </rPh>
    <rPh sb="8" eb="10">
      <t>クミアイ</t>
    </rPh>
    <rPh sb="12" eb="14">
      <t>ヨウゴ</t>
    </rPh>
    <rPh sb="14" eb="16">
      <t>ロウジン</t>
    </rPh>
    <rPh sb="19" eb="20">
      <t>ユ</t>
    </rPh>
    <rPh sb="21" eb="22">
      <t>サト</t>
    </rPh>
    <rPh sb="22" eb="23">
      <t>ソウ</t>
    </rPh>
    <rPh sb="23" eb="25">
      <t>トクベツ</t>
    </rPh>
    <rPh sb="25" eb="27">
      <t>カイケイ</t>
    </rPh>
    <phoneticPr fontId="2"/>
  </si>
  <si>
    <t>阿蘇広域行政事務組合
（阿蘇ふるさと市町村圏特別会計）</t>
    <rPh sb="0" eb="2">
      <t>アソ</t>
    </rPh>
    <rPh sb="2" eb="4">
      <t>コウイキ</t>
    </rPh>
    <rPh sb="4" eb="6">
      <t>ギョウセイ</t>
    </rPh>
    <rPh sb="6" eb="8">
      <t>ジム</t>
    </rPh>
    <rPh sb="8" eb="10">
      <t>クミアイ</t>
    </rPh>
    <rPh sb="12" eb="14">
      <t>アソ</t>
    </rPh>
    <rPh sb="18" eb="21">
      <t>シチョウソン</t>
    </rPh>
    <rPh sb="21" eb="22">
      <t>ケン</t>
    </rPh>
    <rPh sb="22" eb="24">
      <t>トクベツ</t>
    </rPh>
    <rPh sb="24" eb="26">
      <t>カイケイ</t>
    </rPh>
    <phoneticPr fontId="2"/>
  </si>
  <si>
    <t>平成30年度2月末で会計廃止</t>
    <rPh sb="0" eb="2">
      <t>ヘイセイ</t>
    </rPh>
    <rPh sb="4" eb="5">
      <t>ネン</t>
    </rPh>
    <rPh sb="5" eb="6">
      <t>ド</t>
    </rPh>
    <rPh sb="7" eb="8">
      <t>ガツ</t>
    </rPh>
    <rPh sb="8" eb="9">
      <t>マツ</t>
    </rPh>
    <rPh sb="10" eb="12">
      <t>カイケイ</t>
    </rPh>
    <rPh sb="12" eb="14">
      <t>ハイシ</t>
    </rPh>
    <phoneticPr fontId="2"/>
  </si>
  <si>
    <t>阿蘇広域行政事務組合
（特別養護老人ホーム阿蘇みやま荘特別会計）</t>
    <rPh sb="0" eb="2">
      <t>アソ</t>
    </rPh>
    <rPh sb="2" eb="4">
      <t>コウイキ</t>
    </rPh>
    <rPh sb="4" eb="6">
      <t>ギョウセイ</t>
    </rPh>
    <rPh sb="6" eb="8">
      <t>ジム</t>
    </rPh>
    <rPh sb="8" eb="10">
      <t>クミアイ</t>
    </rPh>
    <rPh sb="12" eb="14">
      <t>トクベツ</t>
    </rPh>
    <rPh sb="14" eb="16">
      <t>ヨウゴ</t>
    </rPh>
    <rPh sb="16" eb="18">
      <t>ロウジン</t>
    </rPh>
    <rPh sb="21" eb="23">
      <t>アソ</t>
    </rPh>
    <rPh sb="26" eb="27">
      <t>ソウ</t>
    </rPh>
    <rPh sb="27" eb="29">
      <t>トクベツ</t>
    </rPh>
    <rPh sb="29" eb="31">
      <t>カイケイ</t>
    </rPh>
    <phoneticPr fontId="2"/>
  </si>
  <si>
    <t>法非適用企業</t>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</si>
  <si>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</si>
  <si>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</si>
  <si>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株式会社　ＳＭＯ南小国</t>
    <rPh sb="0" eb="4">
      <t>カブシキガイシャ</t>
    </rPh>
    <rPh sb="5" eb="11">
      <t>ｓモミナミオグニ</t>
    </rPh>
    <phoneticPr fontId="2"/>
  </si>
  <si>
    <t>ふるさと納税基金</t>
    <rPh sb="4" eb="6">
      <t>ノウゼイ</t>
    </rPh>
    <rPh sb="6" eb="8">
      <t>キキン</t>
    </rPh>
    <phoneticPr fontId="5"/>
  </si>
  <si>
    <t>地域福祉基金</t>
    <rPh sb="0" eb="6">
      <t>チイキフクシキキン</t>
    </rPh>
    <phoneticPr fontId="2"/>
  </si>
  <si>
    <t>きよらの郷づくり基金</t>
    <rPh sb="4" eb="5">
      <t>サト</t>
    </rPh>
    <rPh sb="8" eb="10">
      <t>キキン</t>
    </rPh>
    <phoneticPr fontId="2"/>
  </si>
  <si>
    <t>ケーブルテレビ放送設備等整備基金</t>
    <rPh sb="7" eb="11">
      <t>ホウソウセツビ</t>
    </rPh>
    <rPh sb="11" eb="12">
      <t>トウ</t>
    </rPh>
    <rPh sb="12" eb="16">
      <t>セイビキキン</t>
    </rPh>
    <phoneticPr fontId="2"/>
  </si>
  <si>
    <t>森林環境譲与税基金</t>
    <rPh sb="0" eb="6">
      <t>シンリンカンキョウジョウヨ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</si>
</sst>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B922-4846-9756-3C67C72ABC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156825</c:v>
                </c:pt>
                <c:pt idx="1">
                  <c:v>91503</c:v>
                </c:pt>
                <c:pt idx="2">
                  <c:v>73665</c:v>
                </c:pt>
                <c:pt idx="3">
                  <c:v>126140</c:v>
                </c:pt>
                <c:pt idx="4">
                  <c:v>78937</c:v>
                </c:pt>
              </c:numCache>
            </c:numRef>
          </c:val>
          <c:smooth val="0"/>
          <c:extLst>
            <c:ext xmlns:c16="http://schemas.microsoft.com/office/drawing/2014/chart" uri="{C3380CC4-5D6E-409C-BE32-E72D297353CC}">
              <c16:uniqueId val="{00000001-B922-4846-9756-3C67C72ABC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11.24</c:v>
                </c:pt>
                <c:pt idx="1">
                  <c:v>27.19</c:v>
                </c:pt>
                <c:pt idx="2">
                  <c:v>23.01</c:v>
                </c:pt>
                <c:pt idx="3">
                  <c:v>17.37</c:v>
                </c:pt>
                <c:pt idx="4">
                  <c:v>16.98</c:v>
                </c:pt>
              </c:numCache>
            </c:numRef>
          </c:val>
          <c:extLst>
            <c:ext xmlns:c16="http://schemas.microsoft.com/office/drawing/2014/chart" uri="{C3380CC4-5D6E-409C-BE32-E72D297353CC}">
              <c16:uniqueId val="{00000000-BA86-46B6-A8D3-4239F4B187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34.86</c:v>
                </c:pt>
                <c:pt idx="1">
                  <c:v>40.090000000000003</c:v>
                </c:pt>
                <c:pt idx="2">
                  <c:v>36.92</c:v>
                </c:pt>
                <c:pt idx="3">
                  <c:v>54.41</c:v>
                </c:pt>
                <c:pt idx="4">
                  <c:v>61.69</c:v>
                </c:pt>
              </c:numCache>
            </c:numRef>
          </c:val>
          <c:extLst>
            <c:ext xmlns:c16="http://schemas.microsoft.com/office/drawing/2014/chart" uri="{C3380CC4-5D6E-409C-BE32-E72D297353CC}">
              <c16:uniqueId val="{00000001-BA86-46B6-A8D3-4239F4B187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-0.79</c:v>
                </c:pt>
                <c:pt idx="1">
                  <c:v>21.63</c:v>
                </c:pt>
                <c:pt idx="2">
                  <c:v>-2.7</c:v>
                </c:pt>
                <c:pt idx="3">
                  <c:v>17.8</c:v>
                </c:pt>
                <c:pt idx="4">
                  <c:v>6.4</c:v>
                </c:pt>
              </c:numCache>
            </c:numRef>
          </c:val>
          <c:smooth val="0"/>
          <c:extLst>
            <c:ext xmlns:c16="http://schemas.microsoft.com/office/drawing/2014/chart" uri="{C3380CC4-5D6E-409C-BE32-E72D297353CC}">
              <c16:uniqueId val="{00000002-BA86-46B6-A8D3-4239F4B187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1A-4DF5-9A38-5044FAD15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1A-4DF5-9A38-5044FAD1508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61A-4DF5-9A38-5044FAD1508B}"/>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0.02</c:v>
                </c:pt>
              </c:numCache>
            </c:numRef>
          </c:val>
          <c:extLst>
            <c:ext xmlns:c16="http://schemas.microsoft.com/office/drawing/2014/chart" uri="{C3380CC4-5D6E-409C-BE32-E72D297353CC}">
              <c16:uniqueId val="{00000003-E61A-4DF5-9A38-5044FAD1508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0.08</c:v>
                </c:pt>
                <c:pt idx="4">
                  <c:v>#N/A</c:v>
                </c:pt>
                <c:pt idx="5">
                  <c:v>0.15</c:v>
                </c:pt>
                <c:pt idx="6">
                  <c:v>#N/A</c:v>
                </c:pt>
                <c:pt idx="7">
                  <c:v>0.09</c:v>
                </c:pt>
                <c:pt idx="8">
                  <c:v>#N/A</c:v>
                </c:pt>
                <c:pt idx="9">
                  <c:v>0.05</c:v>
                </c:pt>
              </c:numCache>
            </c:numRef>
          </c:val>
          <c:extLst>
            <c:ext xmlns:c16="http://schemas.microsoft.com/office/drawing/2014/chart" uri="{C3380CC4-5D6E-409C-BE32-E72D297353CC}">
              <c16:uniqueId val="{00000004-E61A-4DF5-9A38-5044FAD1508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0.46</c:v>
                </c:pt>
                <c:pt idx="4">
                  <c:v>#N/A</c:v>
                </c:pt>
                <c:pt idx="5">
                  <c:v>0.4</c:v>
                </c:pt>
                <c:pt idx="6">
                  <c:v>#N/A</c:v>
                </c:pt>
                <c:pt idx="7">
                  <c:v>0.21</c:v>
                </c:pt>
                <c:pt idx="8">
                  <c:v>#N/A</c:v>
                </c:pt>
                <c:pt idx="9">
                  <c:v>0.16</c:v>
                </c:pt>
              </c:numCache>
            </c:numRef>
          </c:val>
          <c:extLst>
            <c:ext xmlns:c16="http://schemas.microsoft.com/office/drawing/2014/chart" uri="{C3380CC4-5D6E-409C-BE32-E72D297353CC}">
              <c16:uniqueId val="{00000005-E61A-4DF5-9A38-5044FAD1508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1.48</c:v>
                </c:pt>
                <c:pt idx="2">
                  <c:v>#N/A</c:v>
                </c:pt>
                <c:pt idx="3">
                  <c:v>1.03</c:v>
                </c:pt>
                <c:pt idx="4">
                  <c:v>#N/A</c:v>
                </c:pt>
                <c:pt idx="5">
                  <c:v>0.42</c:v>
                </c:pt>
                <c:pt idx="6">
                  <c:v>#N/A</c:v>
                </c:pt>
                <c:pt idx="7">
                  <c:v>0.52</c:v>
                </c:pt>
                <c:pt idx="8">
                  <c:v>#N/A</c:v>
                </c:pt>
                <c:pt idx="9">
                  <c:v>0.21</c:v>
                </c:pt>
              </c:numCache>
            </c:numRef>
          </c:val>
          <c:extLst>
            <c:ext xmlns:c16="http://schemas.microsoft.com/office/drawing/2014/chart" uri="{C3380CC4-5D6E-409C-BE32-E72D297353CC}">
              <c16:uniqueId val="{00000006-E61A-4DF5-9A38-5044FAD1508B}"/>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0.65</c:v>
                </c:pt>
                <c:pt idx="4">
                  <c:v>#N/A</c:v>
                </c:pt>
                <c:pt idx="5">
                  <c:v>0.53</c:v>
                </c:pt>
                <c:pt idx="6">
                  <c:v>#N/A</c:v>
                </c:pt>
                <c:pt idx="7">
                  <c:v>0.27</c:v>
                </c:pt>
                <c:pt idx="8">
                  <c:v>#N/A</c:v>
                </c:pt>
                <c:pt idx="9">
                  <c:v>0.52</c:v>
                </c:pt>
              </c:numCache>
            </c:numRef>
          </c:val>
          <c:extLst>
            <c:ext xmlns:c16="http://schemas.microsoft.com/office/drawing/2014/chart" uri="{C3380CC4-5D6E-409C-BE32-E72D297353CC}">
              <c16:uniqueId val="{00000007-E61A-4DF5-9A38-5044FAD1508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1.04</c:v>
                </c:pt>
                <c:pt idx="2">
                  <c:v>#N/A</c:v>
                </c:pt>
                <c:pt idx="3">
                  <c:v>0.92</c:v>
                </c:pt>
                <c:pt idx="4">
                  <c:v>#N/A</c:v>
                </c:pt>
                <c:pt idx="5">
                  <c:v>0.42</c:v>
                </c:pt>
                <c:pt idx="6">
                  <c:v>#N/A</c:v>
                </c:pt>
                <c:pt idx="7">
                  <c:v>0.72</c:v>
                </c:pt>
                <c:pt idx="8">
                  <c:v>#N/A</c:v>
                </c:pt>
                <c:pt idx="9">
                  <c:v>0.72</c:v>
                </c:pt>
              </c:numCache>
            </c:numRef>
          </c:val>
          <c:extLst>
            <c:ext xmlns:c16="http://schemas.microsoft.com/office/drawing/2014/chart" uri="{C3380CC4-5D6E-409C-BE32-E72D297353CC}">
              <c16:uniqueId val="{00000008-E61A-4DF5-9A38-5044FAD150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11.23</c:v>
                </c:pt>
                <c:pt idx="2">
                  <c:v>#N/A</c:v>
                </c:pt>
                <c:pt idx="3">
                  <c:v>27.19</c:v>
                </c:pt>
                <c:pt idx="4">
                  <c:v>#N/A</c:v>
                </c:pt>
                <c:pt idx="5">
                  <c:v>23</c:v>
                </c:pt>
                <c:pt idx="6">
                  <c:v>#N/A</c:v>
                </c:pt>
                <c:pt idx="7">
                  <c:v>17.399999999999999</c:v>
                </c:pt>
                <c:pt idx="8">
                  <c:v>#N/A</c:v>
                </c:pt>
                <c:pt idx="9">
                  <c:v>16.97</c:v>
                </c:pt>
              </c:numCache>
            </c:numRef>
          </c:val>
          <c:extLst>
            <c:ext xmlns:c16="http://schemas.microsoft.com/office/drawing/2014/chart" uri="{C3380CC4-5D6E-409C-BE32-E72D297353CC}">
              <c16:uniqueId val="{00000009-E61A-4DF5-9A38-5044FAD150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312</c:v>
                </c:pt>
                <c:pt idx="5">
                  <c:v>305</c:v>
                </c:pt>
                <c:pt idx="8">
                  <c:v>300</c:v>
                </c:pt>
                <c:pt idx="11">
                  <c:v>313</c:v>
                </c:pt>
                <c:pt idx="14">
                  <c:v>351</c:v>
                </c:pt>
              </c:numCache>
            </c:numRef>
          </c:val>
          <c:extLst>
            <c:ext xmlns:c16="http://schemas.microsoft.com/office/drawing/2014/chart" uri="{C3380CC4-5D6E-409C-BE32-E72D297353CC}">
              <c16:uniqueId val="{00000000-33F2-41B8-828C-ECE5DD7E2E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F2-41B8-828C-ECE5DD7E2E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2</c:v>
                </c:pt>
                <c:pt idx="6">
                  <c:v>2</c:v>
                </c:pt>
                <c:pt idx="9">
                  <c:v>2</c:v>
                </c:pt>
                <c:pt idx="12">
                  <c:v>2</c:v>
                </c:pt>
              </c:numCache>
            </c:numRef>
          </c:val>
          <c:extLst>
            <c:ext xmlns:c16="http://schemas.microsoft.com/office/drawing/2014/chart" uri="{C3380CC4-5D6E-409C-BE32-E72D297353CC}">
              <c16:uniqueId val="{00000002-33F2-41B8-828C-ECE5DD7E2E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32</c:v>
                </c:pt>
                <c:pt idx="6">
                  <c:v>28</c:v>
                </c:pt>
                <c:pt idx="9">
                  <c:v>29</c:v>
                </c:pt>
                <c:pt idx="12">
                  <c:v>40</c:v>
                </c:pt>
              </c:numCache>
            </c:numRef>
          </c:val>
          <c:extLst>
            <c:ext xmlns:c16="http://schemas.microsoft.com/office/drawing/2014/chart" uri="{C3380CC4-5D6E-409C-BE32-E72D297353CC}">
              <c16:uniqueId val="{00000003-33F2-41B8-828C-ECE5DD7E2E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101</c:v>
                </c:pt>
                <c:pt idx="3">
                  <c:v>100</c:v>
                </c:pt>
                <c:pt idx="6">
                  <c:v>128</c:v>
                </c:pt>
                <c:pt idx="9">
                  <c:v>77</c:v>
                </c:pt>
                <c:pt idx="12">
                  <c:v>112</c:v>
                </c:pt>
              </c:numCache>
            </c:numRef>
          </c:val>
          <c:extLst>
            <c:ext xmlns:c16="http://schemas.microsoft.com/office/drawing/2014/chart" uri="{C3380CC4-5D6E-409C-BE32-E72D297353CC}">
              <c16:uniqueId val="{00000004-33F2-41B8-828C-ECE5DD7E2E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F2-41B8-828C-ECE5DD7E2E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F2-41B8-828C-ECE5DD7E2E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283</c:v>
                </c:pt>
                <c:pt idx="3">
                  <c:v>283</c:v>
                </c:pt>
                <c:pt idx="6">
                  <c:v>285</c:v>
                </c:pt>
                <c:pt idx="9">
                  <c:v>318</c:v>
                </c:pt>
                <c:pt idx="12">
                  <c:v>380</c:v>
                </c:pt>
              </c:numCache>
            </c:numRef>
          </c:val>
          <c:extLst>
            <c:ext xmlns:c16="http://schemas.microsoft.com/office/drawing/2014/chart" uri="{C3380CC4-5D6E-409C-BE32-E72D297353CC}">
              <c16:uniqueId val="{00000007-33F2-41B8-828C-ECE5DD7E2E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c:v>
                </c:pt>
                <c:pt idx="2">
                  <c:v>#N/A</c:v>
                </c:pt>
                <c:pt idx="3">
                  <c:v>#N/A</c:v>
                </c:pt>
                <c:pt idx="4">
                  <c:v>112</c:v>
                </c:pt>
                <c:pt idx="5">
                  <c:v>#N/A</c:v>
                </c:pt>
                <c:pt idx="6">
                  <c:v>#N/A</c:v>
                </c:pt>
                <c:pt idx="7">
                  <c:v>143</c:v>
                </c:pt>
                <c:pt idx="8">
                  <c:v>#N/A</c:v>
                </c:pt>
                <c:pt idx="9">
                  <c:v>#N/A</c:v>
                </c:pt>
                <c:pt idx="10">
                  <c:v>113</c:v>
                </c:pt>
                <c:pt idx="11">
                  <c:v>#N/A</c:v>
                </c:pt>
                <c:pt idx="12">
                  <c:v>#N/A</c:v>
                </c:pt>
                <c:pt idx="13">
                  <c:v>183</c:v>
                </c:pt>
                <c:pt idx="14">
                  <c:v>#N/A</c:v>
                </c:pt>
              </c:numCache>
            </c:numRef>
          </c:val>
          <c:smooth val="0"/>
          <c:extLst>
            <c:ext xmlns:c16="http://schemas.microsoft.com/office/drawing/2014/chart" uri="{C3380CC4-5D6E-409C-BE32-E72D297353CC}">
              <c16:uniqueId val="{00000008-33F2-41B8-828C-ECE5DD7E2E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3537</c:v>
                </c:pt>
                <c:pt idx="5">
                  <c:v>3632</c:v>
                </c:pt>
                <c:pt idx="8">
                  <c:v>3473</c:v>
                </c:pt>
                <c:pt idx="11">
                  <c:v>3199</c:v>
                </c:pt>
                <c:pt idx="14">
                  <c:v>3093</c:v>
                </c:pt>
              </c:numCache>
            </c:numRef>
          </c:val>
          <c:extLst>
            <c:ext xmlns:c16="http://schemas.microsoft.com/office/drawing/2014/chart" uri="{C3380CC4-5D6E-409C-BE32-E72D297353CC}">
              <c16:uniqueId val="{00000000-6080-4730-8E7E-17AFEC0723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129</c:v>
                </c:pt>
                <c:pt idx="5">
                  <c:v>118</c:v>
                </c:pt>
                <c:pt idx="8">
                  <c:v>97</c:v>
                </c:pt>
                <c:pt idx="11">
                  <c:v>72</c:v>
                </c:pt>
                <c:pt idx="14">
                  <c:v>46</c:v>
                </c:pt>
              </c:numCache>
            </c:numRef>
          </c:val>
          <c:extLst>
            <c:ext xmlns:c16="http://schemas.microsoft.com/office/drawing/2014/chart" uri="{C3380CC4-5D6E-409C-BE32-E72D297353CC}">
              <c16:uniqueId val="{00000001-6080-4730-8E7E-17AFEC0723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1349</c:v>
                </c:pt>
                <c:pt idx="5">
                  <c:v>1584</c:v>
                </c:pt>
                <c:pt idx="8">
                  <c:v>2000</c:v>
                </c:pt>
                <c:pt idx="11">
                  <c:v>2647</c:v>
                </c:pt>
                <c:pt idx="14">
                  <c:v>3193</c:v>
                </c:pt>
              </c:numCache>
            </c:numRef>
          </c:val>
          <c:extLst>
            <c:ext xmlns:c16="http://schemas.microsoft.com/office/drawing/2014/chart" uri="{C3380CC4-5D6E-409C-BE32-E72D297353CC}">
              <c16:uniqueId val="{00000002-6080-4730-8E7E-17AFEC0723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80-4730-8E7E-17AFEC0723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80-4730-8E7E-17AFEC0723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80-4730-8E7E-17AFEC0723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512</c:v>
                </c:pt>
                <c:pt idx="3">
                  <c:v>507</c:v>
                </c:pt>
                <c:pt idx="6">
                  <c:v>479</c:v>
                </c:pt>
                <c:pt idx="9">
                  <c:v>414</c:v>
                </c:pt>
                <c:pt idx="12">
                  <c:v>337</c:v>
                </c:pt>
              </c:numCache>
            </c:numRef>
          </c:val>
          <c:extLst>
            <c:ext xmlns:c16="http://schemas.microsoft.com/office/drawing/2014/chart" uri="{C3380CC4-5D6E-409C-BE32-E72D297353CC}">
              <c16:uniqueId val="{00000006-6080-4730-8E7E-17AFEC0723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153</c:v>
                </c:pt>
                <c:pt idx="3">
                  <c:v>122</c:v>
                </c:pt>
                <c:pt idx="6">
                  <c:v>133</c:v>
                </c:pt>
                <c:pt idx="9">
                  <c:v>140</c:v>
                </c:pt>
                <c:pt idx="12">
                  <c:v>158</c:v>
                </c:pt>
              </c:numCache>
            </c:numRef>
          </c:val>
          <c:extLst>
            <c:ext xmlns:c16="http://schemas.microsoft.com/office/drawing/2014/chart" uri="{C3380CC4-5D6E-409C-BE32-E72D297353CC}">
              <c16:uniqueId val="{00000007-6080-4730-8E7E-17AFEC0723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1604</c:v>
                </c:pt>
                <c:pt idx="3">
                  <c:v>1564</c:v>
                </c:pt>
                <c:pt idx="6">
                  <c:v>1550</c:v>
                </c:pt>
                <c:pt idx="9">
                  <c:v>1457</c:v>
                </c:pt>
                <c:pt idx="12">
                  <c:v>1421</c:v>
                </c:pt>
              </c:numCache>
            </c:numRef>
          </c:val>
          <c:extLst>
            <c:ext xmlns:c16="http://schemas.microsoft.com/office/drawing/2014/chart" uri="{C3380CC4-5D6E-409C-BE32-E72D297353CC}">
              <c16:uniqueId val="{00000008-6080-4730-8E7E-17AFEC0723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7</c:v>
                </c:pt>
                <c:pt idx="6">
                  <c:v>5</c:v>
                </c:pt>
                <c:pt idx="9">
                  <c:v>4</c:v>
                </c:pt>
                <c:pt idx="12">
                  <c:v>2</c:v>
                </c:pt>
              </c:numCache>
            </c:numRef>
          </c:val>
          <c:extLst>
            <c:ext xmlns:c16="http://schemas.microsoft.com/office/drawing/2014/chart" uri="{C3380CC4-5D6E-409C-BE32-E72D297353CC}">
              <c16:uniqueId val="{00000009-6080-4730-8E7E-17AFEC0723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3464</c:v>
                </c:pt>
                <c:pt idx="3">
                  <c:v>3367</c:v>
                </c:pt>
                <c:pt idx="6">
                  <c:v>3264</c:v>
                </c:pt>
                <c:pt idx="9">
                  <c:v>3177</c:v>
                </c:pt>
                <c:pt idx="12">
                  <c:v>3028</c:v>
                </c:pt>
              </c:numCache>
            </c:numRef>
          </c:val>
          <c:extLst>
            <c:ext xmlns:c16="http://schemas.microsoft.com/office/drawing/2014/chart" uri="{C3380CC4-5D6E-409C-BE32-E72D297353CC}">
              <c16:uniqueId val="{0000000A-6080-4730-8E7E-17AFEC0723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727</c:v>
                </c:pt>
                <c:pt idx="2">
                  <c:v>#N/A</c:v>
                </c:pt>
                <c:pt idx="3">
                  <c:v>#N/A</c:v>
                </c:pt>
                <c:pt idx="4">
                  <c:v>233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80-4730-8E7E-17AFEC0723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875</c:v>
                </c:pt>
                <c:pt idx="1">
                  <c:v>1432</c:v>
                </c:pt>
                <c:pt idx="2">
                  <c:v>1613</c:v>
                </c:pt>
              </c:numCache>
            </c:numRef>
          </c:val>
          <c:extLst>
            <c:ext xmlns:c16="http://schemas.microsoft.com/office/drawing/2014/chart" uri="{C3380CC4-5D6E-409C-BE32-E72D297353CC}">
              <c16:uniqueId val="{00000000-7F5A-4F24-8105-15F599DD2A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F5A-4F24-8105-15F599DD2A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921</c:v>
                </c:pt>
                <c:pt idx="1">
                  <c:v>1082</c:v>
                </c:pt>
                <c:pt idx="2">
                  <c:v>1452</c:v>
                </c:pt>
              </c:numCache>
            </c:numRef>
          </c:val>
          <c:extLst>
            <c:ext xmlns:c16="http://schemas.microsoft.com/office/drawing/2014/chart" uri="{C3380CC4-5D6E-409C-BE32-E72D297353CC}">
              <c16:uniqueId val="{00000002-7F5A-4F24-8105-15F599DD2A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年に過疎対策事業債にて借り入れた</a:t>
          </a:r>
          <a:r>
            <a:rPr kumimoji="1" lang="en-US" altLang="ja-JP" sz="1100" b="0" i="0" baseline="0">
              <a:solidFill>
                <a:schemeClr val="dk1"/>
              </a:solidFill>
              <a:effectLst/>
              <a:latin typeface="+mn-lt"/>
              <a:ea typeface="+mn-ea"/>
              <a:cs typeface="+mn-cs"/>
            </a:rPr>
            <a:t>CATV</a:t>
          </a:r>
          <a:r>
            <a:rPr kumimoji="1" lang="ja-JP" altLang="ja-JP" sz="1100" b="0" i="0" baseline="0">
              <a:solidFill>
                <a:schemeClr val="dk1"/>
              </a:solidFill>
              <a:effectLst/>
              <a:latin typeface="+mn-lt"/>
              <a:ea typeface="+mn-ea"/>
              <a:cs typeface="+mn-cs"/>
            </a:rPr>
            <a:t>更新事業の据置期間が終了した事から元利償還金が増加し、公営企業債の元利償還金も増加している為、実質公債費比率の分子も増加となった。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今後は簡易水道において大規模事業が予定されており、実質公債費比率の悪化が懸念されるため、公営企業会計の使用料の見直し等を行い、更なる健全な財政運営に努める。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・起債の抑制やふるさと納税基金積立額の増加等により将来負担額が充当可能財源等を下回ったため、将来負担比率の分子はマイナス幅が増加する結果となった。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今後も局地的な災害等による起債額の増が懸念されるため、ふるさと納税の取り組み活性を行い充当可能財源の増及び地方債発行額抑制に努める。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・令和４年度は財政調整基金の取崩しが少額であった事及びふるさと納税基金の取崩し額より積立額が上回った為に基金総額の増となった。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・局地的な災害等にも対応できるように現在の積立額を維持するべく各歳出の精査を更に徹底する。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・ケーブルテレビ放送設備等整備基金について、今後の施設更新費用として、毎年１千万円程度を積み立てることとしている。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・防災対策基金について、熊本地震復興基金交付金（市町村創意工夫事業分）を今後の復旧復興事業に充当することとしている。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・ふるさと納税基金に経費を差し引いた残額を積み立てて翌年度以降に基金からの特定財源として充当管理を行う。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・地域福祉基金：高齢者等の地域保健福祉の増進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きよらの郷づくり基金：本町の素晴らしい地域資源を活かす美しい地域づくりを住民協働により行うことで地域の自立を促進するとともに、生活の営みにより作られてきた景観や環境を守るために、自ら考え自ら行う地域づくり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・ケーブルテレビ放送設備等整備基金：南小国町ケーブルテレビ放送施設等の計画的な設備充実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・防災対策基金：安全で安心なまちづくりに係る事業並びに災害時の復旧事業及び災害の復興事業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・中山間ふるさと水と土保全対策基金：土地改良施設の機能を適正に発揮させるための集落共同活動の強化に対する支援事業</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・森林環境譲与税基金：</a:t>
          </a:r>
          <a:r>
            <a:rPr lang="ja-JP" altLang="ja-JP" sz="1100">
              <a:solidFill>
                <a:schemeClr val="dk1"/>
              </a:solidFill>
              <a:effectLst/>
              <a:latin typeface="+mn-lt"/>
              <a:ea typeface="+mn-ea"/>
              <a:cs typeface="+mn-cs"/>
            </a:rPr>
            <a:t>間伐や人材育成、担い手の確保、木材利用の促進や普及啓発等の森林整備の促進</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・ふるさと納税基金：</a:t>
          </a:r>
          <a:r>
            <a:rPr lang="ja-JP" altLang="ja-JP" sz="1100">
              <a:solidFill>
                <a:schemeClr val="dk1"/>
              </a:solidFill>
              <a:effectLst/>
              <a:latin typeface="+mn-lt"/>
              <a:ea typeface="+mn-ea"/>
              <a:cs typeface="+mn-cs"/>
            </a:rPr>
            <a:t>教育振興に関する事業・保健福祉の向上に関する事業・地域産業の振興に関する事業・防災対策に関する事業・環境対策に関する事業等</a:t>
          </a:r>
          <a:endParaRPr lang="ja-JP" altLang="ja-JP" sz="1400">
            <a:effectLst/>
          </a:endParaRPr>
        </a:p>
        <a:p>
          <a:r>
            <a:rPr lang="ja-JP" altLang="ja-JP" sz="1100" b="0" i="0" baseline="0">
              <a:solidFill>
                <a:schemeClr val="dk1"/>
              </a:solidFill>
              <a:effectLst/>
              <a:latin typeface="+mn-lt"/>
              <a:ea typeface="+mn-ea"/>
              <a:cs typeface="+mn-cs"/>
            </a:rPr>
            <a:t>・庁舎建設基金：庁舎建設や緊急の改造補修等の事業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・ふるさと納税基金：ふるさと納税取崩し額が積立額を下回った事による増。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・地域福祉基金：地域福祉整備事業補助金等に充当したことによる減。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・ケーブルテレビ放送設備等整備基金：放送設備に充当したことによる減。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・森林環境譲与税基金：森林環境譲与税対象事業に充当したことによる減。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・地域福祉基金：老人宿泊研修補助金など、毎年５百万円程度の取り崩しを予定している。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・ケーブルテレビ放送設備等整備基金：今後の施設更新費用として、毎年１千万円程度を積み立てることとしている。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・防災対策基金：熊本地震復興基金交付金（市町村創意工夫事業分）を今後の復旧復興事業に充当予定。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・ふるさと納税基金：受入額から経費を差し引いた残額を全額積み立てることとしている。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・庁舎建設基金：今後の施設更新費用として、毎年５００万程度を積み立てることとしている。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・ふるさと納税基金からの繰入れで単独事業を賄った事で１，６１３百万まで増加した。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３０％から４０％の範囲内となるように努めることとしている。今後はふるさと納税基金繰入金で対応が不可能な事業については財政調整基金で対応していく事とするが、ふるさと納税受入額が多額である現状が維持されれば財政調整基金残高の増加が今後も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・平成２０年度、２１年度に補償金免除繰上償還を実施し、約５千万円を取り崩した。その後は、現在の残高を保持している。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・現在のところ、繰り上げ償還の予定もないため、基金への積立も予定なし。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3,850
3,733
115.90
6,396,080
5,755,105
443,865
2,614,576
3,028,134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収入額のうち譲与税等において増加が見られたが、基準財政需要額のうち公債費の過疎対策事業債償還費の増加が大きかった為、指数は前年度から０．０１ポイント減少している。今後も町基幹産業である観光業と農林業を地方創生の柱と位置付け産業振興を図る一方、徴収向上対策として近隣町村と連携した併任徴収などに取り組み、引き続き税収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111172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前年比８ポイントの増となっている。これは公債費及び繰出金の増による。今後も可能な限りの給与の抑制による人件費の減、物件費の見直しなど行財政改革への取り組みを行い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65913</xdr:rowOff>
    </xdr:from>
    <xdr:to>
      <xdr:col>23</xdr:col>
      <xdr:colOff>133350</xdr:colOff>
      <xdr:row>65</xdr:row>
      <xdr:rowOff>87503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3871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65913</xdr:rowOff>
    </xdr:from>
    <xdr:to>
      <xdr:col>19</xdr:col>
      <xdr:colOff>133350</xdr:colOff>
      <xdr:row>65</xdr:row>
      <xdr:rowOff>159893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3871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159893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829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67</xdr:row>
      <xdr:rowOff>7620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582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36703</xdr:rowOff>
    </xdr:from>
    <xdr:to>
      <xdr:col>23</xdr:col>
      <xdr:colOff>184150</xdr:colOff>
      <xdr:row>65</xdr:row>
      <xdr:rowOff>138303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8780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5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15113</xdr:rowOff>
    </xdr:from>
    <xdr:to>
      <xdr:col>19</xdr:col>
      <xdr:colOff>184150</xdr:colOff>
      <xdr:row>64</xdr:row>
      <xdr:rowOff>116713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101490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109093</xdr:rowOff>
    </xdr:from>
    <xdr:to>
      <xdr:col>15</xdr:col>
      <xdr:colOff>133350</xdr:colOff>
      <xdr:row>66</xdr:row>
      <xdr:rowOff>39243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24020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１人当たり人件費・物件費等決算額は昨年度よりやや増加している。これは、会計年度任用職員の勤勉手当支給が影響していると考えられる。令和４年度以降も人口減少が危惧されているが、旅費や需用費の見直しを行うなど可能な限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169912</xdr:rowOff>
    </xdr:from>
    <xdr:to>
      <xdr:col>23</xdr:col>
      <xdr:colOff>133350</xdr:colOff>
      <xdr:row>82</xdr:row>
      <xdr:rowOff>18600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7362"/>
          <a:ext cx="8382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167176</xdr:rowOff>
    </xdr:from>
    <xdr:to>
      <xdr:col>19</xdr:col>
      <xdr:colOff>133350</xdr:colOff>
      <xdr:row>81</xdr:row>
      <xdr:rowOff>169912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4626"/>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150318</xdr:rowOff>
    </xdr:from>
    <xdr:to>
      <xdr:col>15</xdr:col>
      <xdr:colOff>82550</xdr:colOff>
      <xdr:row>81</xdr:row>
      <xdr:rowOff>167176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7768"/>
          <a:ext cx="889000" cy="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134153</xdr:rowOff>
    </xdr:from>
    <xdr:to>
      <xdr:col>11</xdr:col>
      <xdr:colOff>31750</xdr:colOff>
      <xdr:row>81</xdr:row>
      <xdr:rowOff>150318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1603"/>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59957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139250</xdr:rowOff>
    </xdr:from>
    <xdr:to>
      <xdr:col>23</xdr:col>
      <xdr:colOff>184150</xdr:colOff>
      <xdr:row>82</xdr:row>
      <xdr:rowOff>69400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60527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119112</xdr:rowOff>
    </xdr:from>
    <xdr:to>
      <xdr:col>19</xdr:col>
      <xdr:colOff>184150</xdr:colOff>
      <xdr:row>82</xdr:row>
      <xdr:rowOff>49262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59439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116376</xdr:rowOff>
    </xdr:from>
    <xdr:to>
      <xdr:col>15</xdr:col>
      <xdr:colOff>133350</xdr:colOff>
      <xdr:row>82</xdr:row>
      <xdr:rowOff>46526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56703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99518</xdr:rowOff>
    </xdr:from>
    <xdr:to>
      <xdr:col>11</xdr:col>
      <xdr:colOff>82550</xdr:colOff>
      <xdr:row>82</xdr:row>
      <xdr:rowOff>29668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39845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83353</xdr:rowOff>
    </xdr:from>
    <xdr:to>
      <xdr:col>7</xdr:col>
      <xdr:colOff>31750</xdr:colOff>
      <xdr:row>82</xdr:row>
      <xdr:rowOff>13503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・令和４年度も前年度からほぼ横ばいとなっている。今後も制度運用の適正化に努め更なる人件費の見直しを行う。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147320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393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163407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393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87</xdr:row>
      <xdr:rowOff>163407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7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79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28804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28804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112607</xdr:rowOff>
    </xdr:from>
    <xdr:to>
      <xdr:col>73</xdr:col>
      <xdr:colOff>44450</xdr:colOff>
      <xdr:row>88</xdr:row>
      <xdr:rowOff>42757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27534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は退職者数以内の新規採用者数に留めてきたが、通常業務の質の向上及び災害対応時の人員確保も兼ねて微増を続けている。類似団体の平均値よりも少ない人数となっており、今後も最小限の人員で業務が維持できる体制を確保出来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144836</xdr:rowOff>
    </xdr:from>
    <xdr:to>
      <xdr:col>81</xdr:col>
      <xdr:colOff>44450</xdr:colOff>
      <xdr:row>59</xdr:row>
      <xdr:rowOff>146714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60386"/>
          <a:ext cx="8382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144836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56901"/>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125264</xdr:rowOff>
    </xdr:from>
    <xdr:to>
      <xdr:col>72</xdr:col>
      <xdr:colOff>203200</xdr:colOff>
      <xdr:row>59</xdr:row>
      <xdr:rowOff>141351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08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114942</xdr:rowOff>
    </xdr:from>
    <xdr:to>
      <xdr:col>68</xdr:col>
      <xdr:colOff>152400</xdr:colOff>
      <xdr:row>59</xdr:row>
      <xdr:rowOff>125264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30492"/>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2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95914</xdr:rowOff>
    </xdr:from>
    <xdr:to>
      <xdr:col>81</xdr:col>
      <xdr:colOff>95250</xdr:colOff>
      <xdr:row>60</xdr:row>
      <xdr:rowOff>26064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112441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5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94036</xdr:rowOff>
    </xdr:from>
    <xdr:to>
      <xdr:col>77</xdr:col>
      <xdr:colOff>95250</xdr:colOff>
      <xdr:row>60</xdr:row>
      <xdr:rowOff>24186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34363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90551</xdr:rowOff>
    </xdr:from>
    <xdr:to>
      <xdr:col>73</xdr:col>
      <xdr:colOff>44450</xdr:colOff>
      <xdr:row>60</xdr:row>
      <xdr:rowOff>20701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30878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74464</xdr:rowOff>
    </xdr:from>
    <xdr:to>
      <xdr:col>68</xdr:col>
      <xdr:colOff>203200</xdr:colOff>
      <xdr:row>60</xdr:row>
      <xdr:rowOff>4614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14791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64142</xdr:rowOff>
    </xdr:from>
    <xdr:to>
      <xdr:col>64</xdr:col>
      <xdr:colOff>152400</xdr:colOff>
      <xdr:row>59</xdr:row>
      <xdr:rowOff>165742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4469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元利償還金の増加に伴い、前年度比０．８ポイントの増となっている。今後も比率の増加を少しでも抑えるよう公営企業の経営健全化（使用料の見直し等）や、各事業の必要性やその効果を鑑み事業の選択を進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76200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413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68156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4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２年度以降は将来負担比率は発生していない。これはふるさと納税収入額増による基金総額が増加したためである。今後も比率の増加を少しでも抑えるよう公営企業の経営健全化（使用料の見直し等）に努め、公営企業債等繰入見込額を抑制すると同時に、ふるさと納税の取り組み活発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131233</xdr:rowOff>
    </xdr:from>
    <xdr:to>
      <xdr:col>68</xdr:col>
      <xdr:colOff>152400</xdr:colOff>
      <xdr:row>16</xdr:row>
      <xdr:rowOff>138218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53153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80433</xdr:rowOff>
    </xdr:from>
    <xdr:to>
      <xdr:col>68</xdr:col>
      <xdr:colOff>203200</xdr:colOff>
      <xdr:row>15</xdr:row>
      <xdr:rowOff>10583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166810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87418</xdr:rowOff>
    </xdr:from>
    <xdr:to>
      <xdr:col>64</xdr:col>
      <xdr:colOff>152400</xdr:colOff>
      <xdr:row>17</xdr:row>
      <xdr:rowOff>17568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2345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3,850
3,733
115.90
6,396,080
5,755,105
443,865
2,614,576
3,028,134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前年度比０．５ポイント増加しており、類似団体平均値を上回っている。これは、一般職員の増加及び単価の増が主な理由と考えられる。今後も適正な定員管理に努める。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53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123190</xdr:rowOff>
    </xdr:from>
    <xdr:to>
      <xdr:col>19</xdr:col>
      <xdr:colOff>187325</xdr:colOff>
      <xdr:row>37</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53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7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123190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5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72390</xdr:rowOff>
    </xdr:from>
    <xdr:to>
      <xdr:col>20</xdr:col>
      <xdr:colOff>38100</xdr:colOff>
      <xdr:row>37</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15240</xdr:rowOff>
    </xdr:from>
    <xdr:to>
      <xdr:col>15</xdr:col>
      <xdr:colOff>149225</xdr:colOff>
      <xdr:row>37</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１．５ポイント増加し、類似団体平均値を下回った。これは電子雑誌等作成業務委託等の委託料増加が要因と考えられる。令和５年度以降も旅費の見直しを行うなど可能な限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16</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98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16</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9875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85090</xdr:rowOff>
    </xdr:from>
    <xdr:to>
      <xdr:col>73</xdr:col>
      <xdr:colOff>180975</xdr:colOff>
      <xdr:row>17</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282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04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34290</xdr:rowOff>
    </xdr:from>
    <xdr:to>
      <xdr:col>74</xdr:col>
      <xdr:colOff>31750</xdr:colOff>
      <xdr:row>16</xdr:row>
      <xdr:rowOff>135890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120667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横ばいとなって新型コロナウイルス感染症対応による住民税非課税世帯等臨時特別給付金や子育て世帯への臨時特別給付金等が減少となったが、歳出全体額が減少している事が要因と考えられる。障害者福祉費については例年透析患者等の増があっており、今後も増加が懸念される。今後も適正な事業精査を行い町単独事業の削減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２．４ポイントの増加となっており、類似団体平均値を上回った。主な要因は、公営企業会計（簡易水道事業特別会計・公共下水道特別会計）への繰出金増加が考えられる。今後は配水池の新設工事が予定されているため、繰出金の増加が懸念される。独立採算の原則に立ち、使用料金の適正化や加入率向上の推進を更に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58</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739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59</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739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59</xdr:row>
      <xdr:rowOff>46990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282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28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・前年度比１．１ポイント増加となっており、類似団体平均を上回っている。令和４年度以降も補助金の精査を行うなど可能な限り補助費等の削減に努める。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27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76708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39</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918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96774</xdr:rowOff>
    </xdr:from>
    <xdr:to>
      <xdr:col>65</xdr:col>
      <xdr:colOff>53975</xdr:colOff>
      <xdr:row>40</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11701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値を下回っており、前年度比２．５ポイントの増加となっている。ケーブルテレビ更新事業の償還額増加が要因と考えられる。今後も起債額を抑え、実質公債費比率等の上昇を抑制していかなければならないと考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13360"/>
          <a:ext cx="8382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54610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・前年度比５．５ポイントの増となっており、類似団体平均値を上回っている。主な要因は、人件費の増が考えられる。今後も、それぞれの項目の内容精査を逐次行い、経常経費の削減に取り組む。</a:t>
          </a:r>
          <a:r>
            <a:rPr kumimoji="1"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79</xdr:row>
      <xdr:rowOff>53521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18457"/>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45357</xdr:rowOff>
    </xdr:from>
    <xdr:to>
      <xdr:col>78</xdr:col>
      <xdr:colOff>69850</xdr:colOff>
      <xdr:row>80</xdr:row>
      <xdr:rowOff>68218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18457"/>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164556</xdr:rowOff>
    </xdr:from>
    <xdr:to>
      <xdr:col>73</xdr:col>
      <xdr:colOff>180975</xdr:colOff>
      <xdr:row>80</xdr:row>
      <xdr:rowOff>68218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091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164556</xdr:rowOff>
    </xdr:from>
    <xdr:to>
      <xdr:col>69</xdr:col>
      <xdr:colOff>92075</xdr:colOff>
      <xdr:row>81</xdr:row>
      <xdr:rowOff>128632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09106"/>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2721</xdr:rowOff>
    </xdr:from>
    <xdr:to>
      <xdr:col>82</xdr:col>
      <xdr:colOff>158750</xdr:colOff>
      <xdr:row>79</xdr:row>
      <xdr:rowOff>104321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146248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166007</xdr:rowOff>
    </xdr:from>
    <xdr:to>
      <xdr:col>78</xdr:col>
      <xdr:colOff>120650</xdr:colOff>
      <xdr:row>78</xdr:row>
      <xdr:rowOff>96157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80934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17418</xdr:rowOff>
    </xdr:from>
    <xdr:to>
      <xdr:col>74</xdr:col>
      <xdr:colOff>31750</xdr:colOff>
      <xdr:row>80</xdr:row>
      <xdr:rowOff>119018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103795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8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113756</xdr:rowOff>
    </xdr:from>
    <xdr:to>
      <xdr:col>69</xdr:col>
      <xdr:colOff>142875</xdr:colOff>
      <xdr:row>80</xdr:row>
      <xdr:rowOff>43906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28683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77832</xdr:rowOff>
    </xdr:from>
    <xdr:to>
      <xdr:col>65</xdr:col>
      <xdr:colOff>53975</xdr:colOff>
      <xdr:row>82</xdr:row>
      <xdr:rowOff>7982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9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164209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405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122421</xdr:rowOff>
    </xdr:from>
    <xdr:to>
      <xdr:col>29</xdr:col>
      <xdr:colOff>127000</xdr:colOff>
      <xdr:row>18</xdr:row>
      <xdr:rowOff>136989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56146"/>
          <a:ext cx="647700" cy="14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136989</xdr:rowOff>
    </xdr:from>
    <xdr:to>
      <xdr:col>26</xdr:col>
      <xdr:colOff>50800</xdr:colOff>
      <xdr:row>18</xdr:row>
      <xdr:rowOff>140262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70714"/>
          <a:ext cx="698500" cy="3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140262</xdr:rowOff>
    </xdr:from>
    <xdr:to>
      <xdr:col>22</xdr:col>
      <xdr:colOff>114300</xdr:colOff>
      <xdr:row>18</xdr:row>
      <xdr:rowOff>162108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73987"/>
          <a:ext cx="698500" cy="21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115987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162108</xdr:rowOff>
    </xdr:from>
    <xdr:to>
      <xdr:col>18</xdr:col>
      <xdr:colOff>177800</xdr:colOff>
      <xdr:row>19</xdr:row>
      <xdr:rowOff>2537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5833"/>
          <a:ext cx="698500" cy="1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125222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71621</xdr:rowOff>
    </xdr:from>
    <xdr:to>
      <xdr:col>29</xdr:col>
      <xdr:colOff>177800</xdr:colOff>
      <xdr:row>19</xdr:row>
      <xdr:rowOff>1771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86189</xdr:rowOff>
    </xdr:from>
    <xdr:to>
      <xdr:col>26</xdr:col>
      <xdr:colOff>101600</xdr:colOff>
      <xdr:row>19</xdr:row>
      <xdr:rowOff>16339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1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1116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0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89462</xdr:rowOff>
    </xdr:from>
    <xdr:to>
      <xdr:col>22</xdr:col>
      <xdr:colOff>165100</xdr:colOff>
      <xdr:row>19</xdr:row>
      <xdr:rowOff>19612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2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111308</xdr:rowOff>
    </xdr:from>
    <xdr:to>
      <xdr:col>19</xdr:col>
      <xdr:colOff>38100</xdr:colOff>
      <xdr:row>19</xdr:row>
      <xdr:rowOff>41458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4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26235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3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123187</xdr:rowOff>
    </xdr:from>
    <xdr:to>
      <xdr:col>15</xdr:col>
      <xdr:colOff>101600</xdr:colOff>
      <xdr:row>19</xdr:row>
      <xdr:rowOff>53337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38114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41919</xdr:rowOff>
    </xdr:from>
    <xdr:to>
      <xdr:col>29</xdr:col>
      <xdr:colOff>127000</xdr:colOff>
      <xdr:row>36</xdr:row>
      <xdr:rowOff>111718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5169"/>
          <a:ext cx="647700" cy="69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83242</xdr:rowOff>
    </xdr:from>
    <xdr:to>
      <xdr:col>26</xdr:col>
      <xdr:colOff>50800</xdr:colOff>
      <xdr:row>36</xdr:row>
      <xdr:rowOff>111718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6492"/>
          <a:ext cx="698500" cy="2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83242</xdr:rowOff>
    </xdr:from>
    <xdr:to>
      <xdr:col>22</xdr:col>
      <xdr:colOff>114300</xdr:colOff>
      <xdr:row>36</xdr:row>
      <xdr:rowOff>115700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6492"/>
          <a:ext cx="698500" cy="3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104749</xdr:rowOff>
    </xdr:from>
    <xdr:to>
      <xdr:col>18</xdr:col>
      <xdr:colOff>177800</xdr:colOff>
      <xdr:row>36</xdr:row>
      <xdr:rowOff>115700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57999"/>
          <a:ext cx="698500" cy="10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334019</xdr:rowOff>
    </xdr:from>
    <xdr:to>
      <xdr:col>29</xdr:col>
      <xdr:colOff>177800</xdr:colOff>
      <xdr:row>36</xdr:row>
      <xdr:rowOff>92719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306096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60918</xdr:rowOff>
    </xdr:from>
    <xdr:to>
      <xdr:col>26</xdr:col>
      <xdr:colOff>101600</xdr:colOff>
      <xdr:row>36</xdr:row>
      <xdr:rowOff>162518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147295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0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32442</xdr:rowOff>
    </xdr:from>
    <xdr:to>
      <xdr:col>22</xdr:col>
      <xdr:colOff>165100</xdr:colOff>
      <xdr:row>36</xdr:row>
      <xdr:rowOff>134042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118819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64900</xdr:rowOff>
    </xdr:from>
    <xdr:to>
      <xdr:col>19</xdr:col>
      <xdr:colOff>38100</xdr:colOff>
      <xdr:row>36</xdr:row>
      <xdr:rowOff>166500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151277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53949</xdr:rowOff>
    </xdr:from>
    <xdr:to>
      <xdr:col>15</xdr:col>
      <xdr:colOff>101600</xdr:colOff>
      <xdr:row>36</xdr:row>
      <xdr:rowOff>155549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140326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3,850
3,733
115.90
6,396,080
5,755,105
443,865
2,614,576
3,028,134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113423</xdr:rowOff>
    </xdr:from>
    <xdr:to>
      <xdr:col>24</xdr:col>
      <xdr:colOff>63500</xdr:colOff>
      <xdr:row>37</xdr:row>
      <xdr:rowOff>122282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57073"/>
          <a:ext cx="8382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122282</xdr:rowOff>
    </xdr:from>
    <xdr:to>
      <xdr:col>19</xdr:col>
      <xdr:colOff>177800</xdr:colOff>
      <xdr:row>37</xdr:row>
      <xdr:rowOff>123816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5932"/>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123816</xdr:rowOff>
    </xdr:from>
    <xdr:to>
      <xdr:col>15</xdr:col>
      <xdr:colOff>50800</xdr:colOff>
      <xdr:row>37</xdr:row>
      <xdr:rowOff>160767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67466"/>
          <a:ext cx="889000" cy="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160767</xdr:rowOff>
    </xdr:from>
    <xdr:to>
      <xdr:col>10</xdr:col>
      <xdr:colOff>114300</xdr:colOff>
      <xdr:row>38</xdr:row>
      <xdr:rowOff>3554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4417"/>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62623</xdr:rowOff>
    </xdr:from>
    <xdr:to>
      <xdr:col>24</xdr:col>
      <xdr:colOff>114300</xdr:colOff>
      <xdr:row>37</xdr:row>
      <xdr:rowOff>164223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41050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71482</xdr:rowOff>
    </xdr:from>
    <xdr:to>
      <xdr:col>20</xdr:col>
      <xdr:colOff>38100</xdr:colOff>
      <xdr:row>38</xdr:row>
      <xdr:rowOff>1632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164209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73016</xdr:rowOff>
    </xdr:from>
    <xdr:to>
      <xdr:col>15</xdr:col>
      <xdr:colOff>101600</xdr:colOff>
      <xdr:row>38</xdr:row>
      <xdr:rowOff>3166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165743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0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109967</xdr:rowOff>
    </xdr:from>
    <xdr:to>
      <xdr:col>10</xdr:col>
      <xdr:colOff>165100</xdr:colOff>
      <xdr:row>38</xdr:row>
      <xdr:rowOff>40117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31244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124204</xdr:rowOff>
    </xdr:from>
    <xdr:to>
      <xdr:col>6</xdr:col>
      <xdr:colOff>38100</xdr:colOff>
      <xdr:row>38</xdr:row>
      <xdr:rowOff>54354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45481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53989</xdr:rowOff>
    </xdr:from>
    <xdr:to>
      <xdr:col>24</xdr:col>
      <xdr:colOff>63500</xdr:colOff>
      <xdr:row>58</xdr:row>
      <xdr:rowOff>80376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8089"/>
          <a:ext cx="8382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80376</xdr:rowOff>
    </xdr:from>
    <xdr:to>
      <xdr:col>19</xdr:col>
      <xdr:colOff>177800</xdr:colOff>
      <xdr:row>58</xdr:row>
      <xdr:rowOff>87335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4476"/>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87335</xdr:rowOff>
    </xdr:from>
    <xdr:to>
      <xdr:col>15</xdr:col>
      <xdr:colOff>50800</xdr:colOff>
      <xdr:row>58</xdr:row>
      <xdr:rowOff>91903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1435"/>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91903</xdr:rowOff>
    </xdr:from>
    <xdr:to>
      <xdr:col>10</xdr:col>
      <xdr:colOff>114300</xdr:colOff>
      <xdr:row>58</xdr:row>
      <xdr:rowOff>113427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6003"/>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115981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1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119421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2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3189</xdr:rowOff>
    </xdr:from>
    <xdr:to>
      <xdr:col>24</xdr:col>
      <xdr:colOff>114300</xdr:colOff>
      <xdr:row>58</xdr:row>
      <xdr:rowOff>104789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29576</xdr:rowOff>
    </xdr:from>
    <xdr:to>
      <xdr:col>20</xdr:col>
      <xdr:colOff>38100</xdr:colOff>
      <xdr:row>58</xdr:row>
      <xdr:rowOff>131176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122303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6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36535</xdr:rowOff>
    </xdr:from>
    <xdr:to>
      <xdr:col>15</xdr:col>
      <xdr:colOff>101600</xdr:colOff>
      <xdr:row>58</xdr:row>
      <xdr:rowOff>138135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129262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41103</xdr:rowOff>
    </xdr:from>
    <xdr:to>
      <xdr:col>10</xdr:col>
      <xdr:colOff>165100</xdr:colOff>
      <xdr:row>58</xdr:row>
      <xdr:rowOff>142703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133830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62627</xdr:rowOff>
    </xdr:from>
    <xdr:to>
      <xdr:col>6</xdr:col>
      <xdr:colOff>38100</xdr:colOff>
      <xdr:row>58</xdr:row>
      <xdr:rowOff>164227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155354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148827</xdr:rowOff>
    </xdr:from>
    <xdr:to>
      <xdr:col>24</xdr:col>
      <xdr:colOff>63500</xdr:colOff>
      <xdr:row>77</xdr:row>
      <xdr:rowOff>161708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50477"/>
          <a:ext cx="8382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136666</xdr:rowOff>
    </xdr:from>
    <xdr:to>
      <xdr:col>19</xdr:col>
      <xdr:colOff>177800</xdr:colOff>
      <xdr:row>77</xdr:row>
      <xdr:rowOff>161708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38316"/>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136666</xdr:rowOff>
    </xdr:from>
    <xdr:to>
      <xdr:col>15</xdr:col>
      <xdr:colOff>50800</xdr:colOff>
      <xdr:row>78</xdr:row>
      <xdr:rowOff>5020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38316"/>
          <a:ext cx="889000" cy="3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1831</xdr:rowOff>
    </xdr:from>
    <xdr:to>
      <xdr:col>10</xdr:col>
      <xdr:colOff>114300</xdr:colOff>
      <xdr:row>78</xdr:row>
      <xdr:rowOff>5020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74931"/>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98027</xdr:rowOff>
    </xdr:from>
    <xdr:to>
      <xdr:col>24</xdr:col>
      <xdr:colOff>114300</xdr:colOff>
      <xdr:row>78</xdr:row>
      <xdr:rowOff>28177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12954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110908</xdr:rowOff>
    </xdr:from>
    <xdr:to>
      <xdr:col>20</xdr:col>
      <xdr:colOff>38100</xdr:colOff>
      <xdr:row>78</xdr:row>
      <xdr:rowOff>41058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32185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85866</xdr:rowOff>
    </xdr:from>
    <xdr:to>
      <xdr:col>15</xdr:col>
      <xdr:colOff>101600</xdr:colOff>
      <xdr:row>78</xdr:row>
      <xdr:rowOff>16016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7143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125670</xdr:rowOff>
    </xdr:from>
    <xdr:to>
      <xdr:col>10</xdr:col>
      <xdr:colOff>165100</xdr:colOff>
      <xdr:row>78</xdr:row>
      <xdr:rowOff>55820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46947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122481</xdr:rowOff>
    </xdr:from>
    <xdr:to>
      <xdr:col>6</xdr:col>
      <xdr:colOff>38100</xdr:colOff>
      <xdr:row>78</xdr:row>
      <xdr:rowOff>52631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1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152395</xdr:rowOff>
    </xdr:from>
    <xdr:to>
      <xdr:col>24</xdr:col>
      <xdr:colOff>63500</xdr:colOff>
      <xdr:row>96</xdr:row>
      <xdr:rowOff>3394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68695"/>
          <a:ext cx="838200" cy="1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152395</xdr:rowOff>
    </xdr:from>
    <xdr:to>
      <xdr:col>19</xdr:col>
      <xdr:colOff>177800</xdr:colOff>
      <xdr:row>95</xdr:row>
      <xdr:rowOff>94247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68695"/>
          <a:ext cx="8890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94247</xdr:rowOff>
    </xdr:from>
    <xdr:to>
      <xdr:col>15</xdr:col>
      <xdr:colOff>50800</xdr:colOff>
      <xdr:row>95</xdr:row>
      <xdr:rowOff>138412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81997"/>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138412</xdr:rowOff>
    </xdr:from>
    <xdr:to>
      <xdr:col>10</xdr:col>
      <xdr:colOff>114300</xdr:colOff>
      <xdr:row>96</xdr:row>
      <xdr:rowOff>27967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26162"/>
          <a:ext cx="889000" cy="6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124044</xdr:rowOff>
    </xdr:from>
    <xdr:to>
      <xdr:col>24</xdr:col>
      <xdr:colOff>114300</xdr:colOff>
      <xdr:row>96</xdr:row>
      <xdr:rowOff>54194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102471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101595</xdr:rowOff>
    </xdr:from>
    <xdr:to>
      <xdr:col>20</xdr:col>
      <xdr:colOff>38100</xdr:colOff>
      <xdr:row>95</xdr:row>
      <xdr:rowOff>31745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48272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43447</xdr:rowOff>
    </xdr:from>
    <xdr:to>
      <xdr:col>15</xdr:col>
      <xdr:colOff>101600</xdr:colOff>
      <xdr:row>95</xdr:row>
      <xdr:rowOff>145047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161574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87612</xdr:rowOff>
    </xdr:from>
    <xdr:to>
      <xdr:col>10</xdr:col>
      <xdr:colOff>165100</xdr:colOff>
      <xdr:row>96</xdr:row>
      <xdr:rowOff>17762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34289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148617</xdr:rowOff>
    </xdr:from>
    <xdr:to>
      <xdr:col>6</xdr:col>
      <xdr:colOff>38100</xdr:colOff>
      <xdr:row>96</xdr:row>
      <xdr:rowOff>78767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95294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164970</xdr:rowOff>
    </xdr:from>
    <xdr:to>
      <xdr:col>55</xdr:col>
      <xdr:colOff>0</xdr:colOff>
      <xdr:row>35</xdr:row>
      <xdr:rowOff>100002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94270"/>
          <a:ext cx="8382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68177</xdr:rowOff>
    </xdr:from>
    <xdr:to>
      <xdr:col>50</xdr:col>
      <xdr:colOff>114300</xdr:colOff>
      <xdr:row>35</xdr:row>
      <xdr:rowOff>100002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97477"/>
          <a:ext cx="889000" cy="20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68177</xdr:rowOff>
    </xdr:from>
    <xdr:to>
      <xdr:col>45</xdr:col>
      <xdr:colOff>177800</xdr:colOff>
      <xdr:row>36</xdr:row>
      <xdr:rowOff>70992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97477"/>
          <a:ext cx="889000" cy="3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70992</xdr:rowOff>
    </xdr:from>
    <xdr:to>
      <xdr:col>41</xdr:col>
      <xdr:colOff>50800</xdr:colOff>
      <xdr:row>37</xdr:row>
      <xdr:rowOff>24000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43192"/>
          <a:ext cx="889000" cy="12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114170</xdr:rowOff>
    </xdr:from>
    <xdr:to>
      <xdr:col>55</xdr:col>
      <xdr:colOff>50800</xdr:colOff>
      <xdr:row>35</xdr:row>
      <xdr:rowOff>44320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137047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49202</xdr:rowOff>
    </xdr:from>
    <xdr:to>
      <xdr:col>50</xdr:col>
      <xdr:colOff>165100</xdr:colOff>
      <xdr:row>35</xdr:row>
      <xdr:rowOff>150802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167329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2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17377</xdr:rowOff>
    </xdr:from>
    <xdr:to>
      <xdr:col>46</xdr:col>
      <xdr:colOff>38100</xdr:colOff>
      <xdr:row>34</xdr:row>
      <xdr:rowOff>118977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135504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2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20192</xdr:rowOff>
    </xdr:from>
    <xdr:to>
      <xdr:col>41</xdr:col>
      <xdr:colOff>101600</xdr:colOff>
      <xdr:row>36</xdr:row>
      <xdr:rowOff>121792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138319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144650</xdr:rowOff>
    </xdr:from>
    <xdr:to>
      <xdr:col>36</xdr:col>
      <xdr:colOff>165100</xdr:colOff>
      <xdr:row>37</xdr:row>
      <xdr:rowOff>74800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91327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9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167841</xdr:rowOff>
    </xdr:from>
    <xdr:to>
      <xdr:col>55</xdr:col>
      <xdr:colOff>0</xdr:colOff>
      <xdr:row>59</xdr:row>
      <xdr:rowOff>14375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1941"/>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167841</xdr:rowOff>
    </xdr:from>
    <xdr:to>
      <xdr:col>50</xdr:col>
      <xdr:colOff>114300</xdr:colOff>
      <xdr:row>59</xdr:row>
      <xdr:rowOff>16383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1941"/>
          <a:ext cx="88900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9587</xdr:rowOff>
    </xdr:from>
    <xdr:to>
      <xdr:col>45</xdr:col>
      <xdr:colOff>177800</xdr:colOff>
      <xdr:row>59</xdr:row>
      <xdr:rowOff>16383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25137"/>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156149</xdr:rowOff>
    </xdr:from>
    <xdr:to>
      <xdr:col>41</xdr:col>
      <xdr:colOff>50800</xdr:colOff>
      <xdr:row>59</xdr:row>
      <xdr:rowOff>9587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00249"/>
          <a:ext cx="8890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9526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135025</xdr:rowOff>
    </xdr:from>
    <xdr:to>
      <xdr:col>55</xdr:col>
      <xdr:colOff>50800</xdr:colOff>
      <xdr:row>59</xdr:row>
      <xdr:rowOff>65175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49952</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117041</xdr:rowOff>
    </xdr:from>
    <xdr:to>
      <xdr:col>50</xdr:col>
      <xdr:colOff>165100</xdr:colOff>
      <xdr:row>59</xdr:row>
      <xdr:rowOff>47191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38318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137033</xdr:rowOff>
    </xdr:from>
    <xdr:to>
      <xdr:col>46</xdr:col>
      <xdr:colOff>38100</xdr:colOff>
      <xdr:row>59</xdr:row>
      <xdr:rowOff>67183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58310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130237</xdr:rowOff>
    </xdr:from>
    <xdr:to>
      <xdr:col>41</xdr:col>
      <xdr:colOff>101600</xdr:colOff>
      <xdr:row>59</xdr:row>
      <xdr:rowOff>60387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51514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105349</xdr:rowOff>
    </xdr:from>
    <xdr:to>
      <xdr:col>36</xdr:col>
      <xdr:colOff>165100</xdr:colOff>
      <xdr:row>59</xdr:row>
      <xdr:rowOff>35499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26626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166058</xdr:rowOff>
    </xdr:from>
    <xdr:to>
      <xdr:col>55</xdr:col>
      <xdr:colOff>0</xdr:colOff>
      <xdr:row>79</xdr:row>
      <xdr:rowOff>38319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39158"/>
          <a:ext cx="8382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166058</xdr:rowOff>
    </xdr:from>
    <xdr:to>
      <xdr:col>50</xdr:col>
      <xdr:colOff>114300</xdr:colOff>
      <xdr:row>79</xdr:row>
      <xdr:rowOff>4409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39158"/>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166621</xdr:rowOff>
    </xdr:from>
    <xdr:to>
      <xdr:col>45</xdr:col>
      <xdr:colOff>177800</xdr:colOff>
      <xdr:row>79</xdr:row>
      <xdr:rowOff>4409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9721"/>
          <a:ext cx="8890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150226</xdr:rowOff>
    </xdr:from>
    <xdr:to>
      <xdr:col>41</xdr:col>
      <xdr:colOff>50800</xdr:colOff>
      <xdr:row>78</xdr:row>
      <xdr:rowOff>166621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23326"/>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158969</xdr:rowOff>
    </xdr:from>
    <xdr:to>
      <xdr:col>55</xdr:col>
      <xdr:colOff>50800</xdr:colOff>
      <xdr:row>79</xdr:row>
      <xdr:rowOff>89119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73896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115258</xdr:rowOff>
    </xdr:from>
    <xdr:to>
      <xdr:col>50</xdr:col>
      <xdr:colOff>165100</xdr:colOff>
      <xdr:row>79</xdr:row>
      <xdr:rowOff>45408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36535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125059</xdr:rowOff>
    </xdr:from>
    <xdr:to>
      <xdr:col>46</xdr:col>
      <xdr:colOff>38100</xdr:colOff>
      <xdr:row>79</xdr:row>
      <xdr:rowOff>55209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46336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115821</xdr:rowOff>
    </xdr:from>
    <xdr:to>
      <xdr:col>41</xdr:col>
      <xdr:colOff>101600</xdr:colOff>
      <xdr:row>79</xdr:row>
      <xdr:rowOff>45971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37098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8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99426</xdr:rowOff>
    </xdr:from>
    <xdr:to>
      <xdr:col>36</xdr:col>
      <xdr:colOff>165100</xdr:colOff>
      <xdr:row>79</xdr:row>
      <xdr:rowOff>29576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20703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110934</xdr:rowOff>
    </xdr:from>
    <xdr:to>
      <xdr:col>55</xdr:col>
      <xdr:colOff>0</xdr:colOff>
      <xdr:row>98</xdr:row>
      <xdr:rowOff>114773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3034"/>
          <a:ext cx="8382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114773</xdr:rowOff>
    </xdr:from>
    <xdr:to>
      <xdr:col>50</xdr:col>
      <xdr:colOff>114300</xdr:colOff>
      <xdr:row>98</xdr:row>
      <xdr:rowOff>123896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6873"/>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119487</xdr:rowOff>
    </xdr:from>
    <xdr:to>
      <xdr:col>45</xdr:col>
      <xdr:colOff>177800</xdr:colOff>
      <xdr:row>98</xdr:row>
      <xdr:rowOff>123896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2158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96740</xdr:rowOff>
    </xdr:from>
    <xdr:to>
      <xdr:col>41</xdr:col>
      <xdr:colOff>50800</xdr:colOff>
      <xdr:row>98</xdr:row>
      <xdr:rowOff>119487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8840"/>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141932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60134</xdr:rowOff>
    </xdr:from>
    <xdr:to>
      <xdr:col>55</xdr:col>
      <xdr:colOff>50800</xdr:colOff>
      <xdr:row>98</xdr:row>
      <xdr:rowOff>161734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63973</xdr:rowOff>
    </xdr:from>
    <xdr:to>
      <xdr:col>50</xdr:col>
      <xdr:colOff>165100</xdr:colOff>
      <xdr:row>98</xdr:row>
      <xdr:rowOff>165573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156700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73096</xdr:rowOff>
    </xdr:from>
    <xdr:to>
      <xdr:col>46</xdr:col>
      <xdr:colOff>38100</xdr:colOff>
      <xdr:row>99</xdr:row>
      <xdr:rowOff>3246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165823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68687</xdr:rowOff>
    </xdr:from>
    <xdr:to>
      <xdr:col>41</xdr:col>
      <xdr:colOff>101600</xdr:colOff>
      <xdr:row>98</xdr:row>
      <xdr:rowOff>170287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161414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45940</xdr:rowOff>
    </xdr:from>
    <xdr:to>
      <xdr:col>36</xdr:col>
      <xdr:colOff>165100</xdr:colOff>
      <xdr:row>98</xdr:row>
      <xdr:rowOff>147540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157590</xdr:rowOff>
    </xdr:from>
    <xdr:to>
      <xdr:col>85</xdr:col>
      <xdr:colOff>127000</xdr:colOff>
      <xdr:row>37</xdr:row>
      <xdr:rowOff>23447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29790"/>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23447</xdr:rowOff>
    </xdr:from>
    <xdr:to>
      <xdr:col>81</xdr:col>
      <xdr:colOff>50800</xdr:colOff>
      <xdr:row>38</xdr:row>
      <xdr:rowOff>106556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67097"/>
          <a:ext cx="889000" cy="2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62587</xdr:rowOff>
    </xdr:from>
    <xdr:to>
      <xdr:col>76</xdr:col>
      <xdr:colOff>114300</xdr:colOff>
      <xdr:row>38</xdr:row>
      <xdr:rowOff>106556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06237"/>
          <a:ext cx="889000" cy="2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63784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62587</xdr:rowOff>
    </xdr:from>
    <xdr:to>
      <xdr:col>71</xdr:col>
      <xdr:colOff>177800</xdr:colOff>
      <xdr:row>37</xdr:row>
      <xdr:rowOff>103728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06237"/>
          <a:ext cx="889000" cy="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65537</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78153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106790</xdr:rowOff>
    </xdr:from>
    <xdr:to>
      <xdr:col>85</xdr:col>
      <xdr:colOff>177800</xdr:colOff>
      <xdr:row>37</xdr:row>
      <xdr:rowOff>36940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129667</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144097</xdr:rowOff>
    </xdr:from>
    <xdr:to>
      <xdr:col>81</xdr:col>
      <xdr:colOff>101600</xdr:colOff>
      <xdr:row>37</xdr:row>
      <xdr:rowOff>74247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90774</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60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55756</xdr:rowOff>
    </xdr:from>
    <xdr:to>
      <xdr:col>76</xdr:col>
      <xdr:colOff>165100</xdr:colOff>
      <xdr:row>38</xdr:row>
      <xdr:rowOff>157356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2433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11787</xdr:rowOff>
    </xdr:from>
    <xdr:to>
      <xdr:col>72</xdr:col>
      <xdr:colOff>38100</xdr:colOff>
      <xdr:row>37</xdr:row>
      <xdr:rowOff>113387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129914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613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52928</xdr:rowOff>
    </xdr:from>
    <xdr:to>
      <xdr:col>67</xdr:col>
      <xdr:colOff>101600</xdr:colOff>
      <xdr:row>37</xdr:row>
      <xdr:rowOff>154528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171055</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617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140754</xdr:rowOff>
    </xdr:from>
    <xdr:to>
      <xdr:col>85</xdr:col>
      <xdr:colOff>127000</xdr:colOff>
      <xdr:row>78</xdr:row>
      <xdr:rowOff>153339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13854"/>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153339</xdr:rowOff>
    </xdr:from>
    <xdr:to>
      <xdr:col>81</xdr:col>
      <xdr:colOff>50800</xdr:colOff>
      <xdr:row>78</xdr:row>
      <xdr:rowOff>160548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26439"/>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160548</xdr:rowOff>
    </xdr:from>
    <xdr:to>
      <xdr:col>76</xdr:col>
      <xdr:colOff>114300</xdr:colOff>
      <xdr:row>78</xdr:row>
      <xdr:rowOff>162272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3364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162272</xdr:rowOff>
    </xdr:from>
    <xdr:to>
      <xdr:col>71</xdr:col>
      <xdr:colOff>177800</xdr:colOff>
      <xdr:row>78</xdr:row>
      <xdr:rowOff>162982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35372"/>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89954</xdr:rowOff>
    </xdr:from>
    <xdr:to>
      <xdr:col>85</xdr:col>
      <xdr:colOff>177800</xdr:colOff>
      <xdr:row>79</xdr:row>
      <xdr:rowOff>20104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102539</xdr:rowOff>
    </xdr:from>
    <xdr:to>
      <xdr:col>81</xdr:col>
      <xdr:colOff>101600</xdr:colOff>
      <xdr:row>79</xdr:row>
      <xdr:rowOff>32689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23816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6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109748</xdr:rowOff>
    </xdr:from>
    <xdr:to>
      <xdr:col>76</xdr:col>
      <xdr:colOff>165100</xdr:colOff>
      <xdr:row>79</xdr:row>
      <xdr:rowOff>39898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31025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111472</xdr:rowOff>
    </xdr:from>
    <xdr:to>
      <xdr:col>72</xdr:col>
      <xdr:colOff>38100</xdr:colOff>
      <xdr:row>79</xdr:row>
      <xdr:rowOff>41622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32749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7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112182</xdr:rowOff>
    </xdr:from>
    <xdr:to>
      <xdr:col>67</xdr:col>
      <xdr:colOff>101600</xdr:colOff>
      <xdr:row>79</xdr:row>
      <xdr:rowOff>42332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33459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68455</xdr:rowOff>
    </xdr:from>
    <xdr:to>
      <xdr:col>85</xdr:col>
      <xdr:colOff>127000</xdr:colOff>
      <xdr:row>97</xdr:row>
      <xdr:rowOff>130938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99105"/>
          <a:ext cx="8382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68455</xdr:rowOff>
    </xdr:from>
    <xdr:to>
      <xdr:col>81</xdr:col>
      <xdr:colOff>50800</xdr:colOff>
      <xdr:row>97</xdr:row>
      <xdr:rowOff>124490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99105"/>
          <a:ext cx="889000" cy="5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124490</xdr:rowOff>
    </xdr:from>
    <xdr:to>
      <xdr:col>76</xdr:col>
      <xdr:colOff>114300</xdr:colOff>
      <xdr:row>98</xdr:row>
      <xdr:rowOff>93165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55140"/>
          <a:ext cx="889000" cy="14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93165</xdr:rowOff>
    </xdr:from>
    <xdr:to>
      <xdr:col>71</xdr:col>
      <xdr:colOff>177800</xdr:colOff>
      <xdr:row>98</xdr:row>
      <xdr:rowOff>116146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526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80138</xdr:rowOff>
    </xdr:from>
    <xdr:to>
      <xdr:col>85</xdr:col>
      <xdr:colOff>177800</xdr:colOff>
      <xdr:row>98</xdr:row>
      <xdr:rowOff>10288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103015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17655</xdr:rowOff>
    </xdr:from>
    <xdr:to>
      <xdr:col>81</xdr:col>
      <xdr:colOff>101600</xdr:colOff>
      <xdr:row>97</xdr:row>
      <xdr:rowOff>119255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135782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2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73690</xdr:rowOff>
    </xdr:from>
    <xdr:to>
      <xdr:col>76</xdr:col>
      <xdr:colOff>165100</xdr:colOff>
      <xdr:row>98</xdr:row>
      <xdr:rowOff>3840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20367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7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42365</xdr:rowOff>
    </xdr:from>
    <xdr:to>
      <xdr:col>72</xdr:col>
      <xdr:colOff>38100</xdr:colOff>
      <xdr:row>98</xdr:row>
      <xdr:rowOff>143965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135092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65346</xdr:rowOff>
    </xdr:from>
    <xdr:to>
      <xdr:col>67</xdr:col>
      <xdr:colOff>101600</xdr:colOff>
      <xdr:row>98</xdr:row>
      <xdr:rowOff>166946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158073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3928"/>
          <a:ext cx="8382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96886</xdr:rowOff>
    </xdr:from>
    <xdr:to>
      <xdr:col>111</xdr:col>
      <xdr:colOff>177800</xdr:colOff>
      <xdr:row>59</xdr:row>
      <xdr:rowOff>98378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2436"/>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96886</xdr:rowOff>
    </xdr:from>
    <xdr:to>
      <xdr:col>107</xdr:col>
      <xdr:colOff>50800</xdr:colOff>
      <xdr:row>59</xdr:row>
      <xdr:rowOff>96930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1243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96636</xdr:rowOff>
    </xdr:from>
    <xdr:to>
      <xdr:col>102</xdr:col>
      <xdr:colOff>114300</xdr:colOff>
      <xdr:row>59</xdr:row>
      <xdr:rowOff>96930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218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47578</xdr:rowOff>
    </xdr:from>
    <xdr:to>
      <xdr:col>112</xdr:col>
      <xdr:colOff>38100</xdr:colOff>
      <xdr:row>59</xdr:row>
      <xdr:rowOff>149178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140305</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5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46086</xdr:rowOff>
    </xdr:from>
    <xdr:to>
      <xdr:col>107</xdr:col>
      <xdr:colOff>101600</xdr:colOff>
      <xdr:row>59</xdr:row>
      <xdr:rowOff>147686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138813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46130</xdr:rowOff>
    </xdr:from>
    <xdr:to>
      <xdr:col>102</xdr:col>
      <xdr:colOff>165100</xdr:colOff>
      <xdr:row>59</xdr:row>
      <xdr:rowOff>147730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138857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4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45836</xdr:rowOff>
    </xdr:from>
    <xdr:to>
      <xdr:col>98</xdr:col>
      <xdr:colOff>38100</xdr:colOff>
      <xdr:row>59</xdr:row>
      <xdr:rowOff>147436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138563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4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118225</xdr:rowOff>
    </xdr:from>
    <xdr:to>
      <xdr:col>116</xdr:col>
      <xdr:colOff>63500</xdr:colOff>
      <xdr:row>78</xdr:row>
      <xdr:rowOff>3144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9875"/>
          <a:ext cx="8382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111234</xdr:rowOff>
    </xdr:from>
    <xdr:to>
      <xdr:col>111</xdr:col>
      <xdr:colOff>177800</xdr:colOff>
      <xdr:row>78</xdr:row>
      <xdr:rowOff>3144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12884"/>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111234</xdr:rowOff>
    </xdr:from>
    <xdr:to>
      <xdr:col>107</xdr:col>
      <xdr:colOff>50800</xdr:colOff>
      <xdr:row>77</xdr:row>
      <xdr:rowOff>163660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12884"/>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142029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147783</xdr:rowOff>
    </xdr:from>
    <xdr:to>
      <xdr:col>102</xdr:col>
      <xdr:colOff>114300</xdr:colOff>
      <xdr:row>77</xdr:row>
      <xdr:rowOff>163660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49433"/>
          <a:ext cx="889000" cy="1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148691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0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67425</xdr:rowOff>
    </xdr:from>
    <xdr:to>
      <xdr:col>116</xdr:col>
      <xdr:colOff>114300</xdr:colOff>
      <xdr:row>77</xdr:row>
      <xdr:rowOff>169025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45852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123794</xdr:rowOff>
    </xdr:from>
    <xdr:to>
      <xdr:col>112</xdr:col>
      <xdr:colOff>38100</xdr:colOff>
      <xdr:row>78</xdr:row>
      <xdr:rowOff>53944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45071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1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60434</xdr:rowOff>
    </xdr:from>
    <xdr:to>
      <xdr:col>107</xdr:col>
      <xdr:colOff>101600</xdr:colOff>
      <xdr:row>77</xdr:row>
      <xdr:rowOff>162034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153161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5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112860</xdr:rowOff>
    </xdr:from>
    <xdr:to>
      <xdr:col>102</xdr:col>
      <xdr:colOff>165100</xdr:colOff>
      <xdr:row>78</xdr:row>
      <xdr:rowOff>43010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34137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96983</xdr:rowOff>
    </xdr:from>
    <xdr:to>
      <xdr:col>98</xdr:col>
      <xdr:colOff>38100</xdr:colOff>
      <xdr:row>78</xdr:row>
      <xdr:rowOff>27133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18260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１，４９４，８３２円となっている。ほとんどの項目が類似団体平均と比較して下回っているか若しくはほぼ同じ値となっているが、補助費等及び災害復旧事業費が類似団体平均を大きく上回っている。補助費等が乖離している要因はふるさと納税</a:t>
          </a:r>
          <a:r>
            <a:rPr kumimoji="1" lang="ja-JP" altLang="ja-JP" sz="1100" b="0" i="0" baseline="0">
              <a:solidFill>
                <a:schemeClr val="dk1"/>
              </a:solidFill>
              <a:effectLst/>
              <a:latin typeface="+mn-lt"/>
              <a:ea typeface="+mn-ea"/>
              <a:cs typeface="+mn-cs"/>
            </a:rPr>
            <a:t>システム利用費の</a:t>
          </a:r>
          <a:r>
            <a:rPr kumimoji="1" lang="ja-JP" altLang="ja-JP" sz="1100">
              <a:solidFill>
                <a:schemeClr val="dk1"/>
              </a:solidFill>
              <a:effectLst/>
              <a:latin typeface="+mn-lt"/>
              <a:ea typeface="+mn-ea"/>
              <a:cs typeface="+mn-cs"/>
            </a:rPr>
            <a:t>増。災害復旧事業費については令和２年７月豪雨が乖離の要因となっている。補助費等の乖離についてはふるさと納税受入額に比例して増減すると思われる。また、災害復旧事業費については次年度も同程度の歳出が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3,850
3,733
115.90
6,396,080
5,755,105
443,865
2,614,576
3,028,134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89936</xdr:rowOff>
    </xdr:from>
    <xdr:to>
      <xdr:col>24</xdr:col>
      <xdr:colOff>63500</xdr:colOff>
      <xdr:row>38</xdr:row>
      <xdr:rowOff>92880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05036"/>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90294</xdr:rowOff>
    </xdr:from>
    <xdr:to>
      <xdr:col>19</xdr:col>
      <xdr:colOff>177800</xdr:colOff>
      <xdr:row>38</xdr:row>
      <xdr:rowOff>92880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605394"/>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90294</xdr:rowOff>
    </xdr:from>
    <xdr:to>
      <xdr:col>15</xdr:col>
      <xdr:colOff>50800</xdr:colOff>
      <xdr:row>38</xdr:row>
      <xdr:rowOff>119626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05394"/>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133161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117854</xdr:rowOff>
    </xdr:from>
    <xdr:to>
      <xdr:col>10</xdr:col>
      <xdr:colOff>114300</xdr:colOff>
      <xdr:row>38</xdr:row>
      <xdr:rowOff>119626</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63295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125074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39136</xdr:rowOff>
    </xdr:from>
    <xdr:to>
      <xdr:col>24</xdr:col>
      <xdr:colOff>114300</xdr:colOff>
      <xdr:row>38</xdr:row>
      <xdr:rowOff>140736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125513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42080</xdr:rowOff>
    </xdr:from>
    <xdr:to>
      <xdr:col>20</xdr:col>
      <xdr:colOff>38100</xdr:colOff>
      <xdr:row>38</xdr:row>
      <xdr:rowOff>143680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134807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39494</xdr:rowOff>
    </xdr:from>
    <xdr:to>
      <xdr:col>15</xdr:col>
      <xdr:colOff>101600</xdr:colOff>
      <xdr:row>38</xdr:row>
      <xdr:rowOff>141094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132221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68826</xdr:rowOff>
    </xdr:from>
    <xdr:to>
      <xdr:col>10</xdr:col>
      <xdr:colOff>165100</xdr:colOff>
      <xdr:row>38</xdr:row>
      <xdr:rowOff>170426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161553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67054</xdr:rowOff>
    </xdr:from>
    <xdr:to>
      <xdr:col>6</xdr:col>
      <xdr:colOff>38100</xdr:colOff>
      <xdr:row>38</xdr:row>
      <xdr:rowOff>168654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159781</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154150</xdr:rowOff>
    </xdr:from>
    <xdr:to>
      <xdr:col>24</xdr:col>
      <xdr:colOff>63500</xdr:colOff>
      <xdr:row>58</xdr:row>
      <xdr:rowOff>11301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26800"/>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154150</xdr:rowOff>
    </xdr:from>
    <xdr:to>
      <xdr:col>19</xdr:col>
      <xdr:colOff>177800</xdr:colOff>
      <xdr:row>57</xdr:row>
      <xdr:rowOff>164595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26800"/>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164595</xdr:rowOff>
    </xdr:from>
    <xdr:to>
      <xdr:col>15</xdr:col>
      <xdr:colOff>50800</xdr:colOff>
      <xdr:row>58</xdr:row>
      <xdr:rowOff>101470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37245"/>
          <a:ext cx="889000" cy="10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101470</xdr:rowOff>
    </xdr:from>
    <xdr:to>
      <xdr:col>10</xdr:col>
      <xdr:colOff>114300</xdr:colOff>
      <xdr:row>58</xdr:row>
      <xdr:rowOff>104733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5570"/>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131951</xdr:rowOff>
    </xdr:from>
    <xdr:to>
      <xdr:col>24</xdr:col>
      <xdr:colOff>114300</xdr:colOff>
      <xdr:row>58</xdr:row>
      <xdr:rowOff>62101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154828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103350</xdr:rowOff>
    </xdr:from>
    <xdr:to>
      <xdr:col>20</xdr:col>
      <xdr:colOff>38100</xdr:colOff>
      <xdr:row>58</xdr:row>
      <xdr:rowOff>33500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7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50027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5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113795</xdr:rowOff>
    </xdr:from>
    <xdr:to>
      <xdr:col>15</xdr:col>
      <xdr:colOff>101600</xdr:colOff>
      <xdr:row>58</xdr:row>
      <xdr:rowOff>43945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60472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6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50670</xdr:rowOff>
    </xdr:from>
    <xdr:to>
      <xdr:col>10</xdr:col>
      <xdr:colOff>165100</xdr:colOff>
      <xdr:row>58</xdr:row>
      <xdr:rowOff>152270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168797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53933</xdr:rowOff>
    </xdr:from>
    <xdr:to>
      <xdr:col>6</xdr:col>
      <xdr:colOff>38100</xdr:colOff>
      <xdr:row>58</xdr:row>
      <xdr:rowOff>155533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610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7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58646</xdr:rowOff>
    </xdr:from>
    <xdr:to>
      <xdr:col>24</xdr:col>
      <xdr:colOff>63500</xdr:colOff>
      <xdr:row>78</xdr:row>
      <xdr:rowOff>95895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31746"/>
          <a:ext cx="8382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58646</xdr:rowOff>
    </xdr:from>
    <xdr:to>
      <xdr:col>19</xdr:col>
      <xdr:colOff>177800</xdr:colOff>
      <xdr:row>78</xdr:row>
      <xdr:rowOff>105079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31746"/>
          <a:ext cx="889000" cy="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105079</xdr:rowOff>
    </xdr:from>
    <xdr:to>
      <xdr:col>15</xdr:col>
      <xdr:colOff>50800</xdr:colOff>
      <xdr:row>78</xdr:row>
      <xdr:rowOff>161300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78179"/>
          <a:ext cx="889000" cy="5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161300</xdr:rowOff>
    </xdr:from>
    <xdr:to>
      <xdr:col>10</xdr:col>
      <xdr:colOff>114300</xdr:colOff>
      <xdr:row>79</xdr:row>
      <xdr:rowOff>9274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34400"/>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166163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45095</xdr:rowOff>
    </xdr:from>
    <xdr:to>
      <xdr:col>24</xdr:col>
      <xdr:colOff>114300</xdr:colOff>
      <xdr:row>78</xdr:row>
      <xdr:rowOff>146695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23522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9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7846</xdr:rowOff>
    </xdr:from>
    <xdr:to>
      <xdr:col>20</xdr:col>
      <xdr:colOff>38100</xdr:colOff>
      <xdr:row>78</xdr:row>
      <xdr:rowOff>109446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100573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54279</xdr:rowOff>
    </xdr:from>
    <xdr:to>
      <xdr:col>15</xdr:col>
      <xdr:colOff>101600</xdr:colOff>
      <xdr:row>78</xdr:row>
      <xdr:rowOff>155879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147006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2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110500</xdr:rowOff>
    </xdr:from>
    <xdr:to>
      <xdr:col>10</xdr:col>
      <xdr:colOff>165100</xdr:colOff>
      <xdr:row>79</xdr:row>
      <xdr:rowOff>40650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31777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7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129924</xdr:rowOff>
    </xdr:from>
    <xdr:to>
      <xdr:col>6</xdr:col>
      <xdr:colOff>38100</xdr:colOff>
      <xdr:row>79</xdr:row>
      <xdr:rowOff>60074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51201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18934</xdr:rowOff>
    </xdr:from>
    <xdr:to>
      <xdr:col>24</xdr:col>
      <xdr:colOff>63500</xdr:colOff>
      <xdr:row>98</xdr:row>
      <xdr:rowOff>34217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1034"/>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34217</xdr:rowOff>
    </xdr:from>
    <xdr:to>
      <xdr:col>19</xdr:col>
      <xdr:colOff>177800</xdr:colOff>
      <xdr:row>98</xdr:row>
      <xdr:rowOff>35068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6317"/>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35068</xdr:rowOff>
    </xdr:from>
    <xdr:to>
      <xdr:col>15</xdr:col>
      <xdr:colOff>50800</xdr:colOff>
      <xdr:row>98</xdr:row>
      <xdr:rowOff>72098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7168"/>
          <a:ext cx="889000" cy="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64190</xdr:rowOff>
    </xdr:from>
    <xdr:to>
      <xdr:col>10</xdr:col>
      <xdr:colOff>114300</xdr:colOff>
      <xdr:row>98</xdr:row>
      <xdr:rowOff>72098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6290"/>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139584</xdr:rowOff>
    </xdr:from>
    <xdr:to>
      <xdr:col>24</xdr:col>
      <xdr:colOff>114300</xdr:colOff>
      <xdr:row>98</xdr:row>
      <xdr:rowOff>69734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54511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154867</xdr:rowOff>
    </xdr:from>
    <xdr:to>
      <xdr:col>20</xdr:col>
      <xdr:colOff>38100</xdr:colOff>
      <xdr:row>98</xdr:row>
      <xdr:rowOff>85017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76144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155718</xdr:rowOff>
    </xdr:from>
    <xdr:to>
      <xdr:col>15</xdr:col>
      <xdr:colOff>101600</xdr:colOff>
      <xdr:row>98</xdr:row>
      <xdr:rowOff>85868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76995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21298</xdr:rowOff>
    </xdr:from>
    <xdr:to>
      <xdr:col>10</xdr:col>
      <xdr:colOff>165100</xdr:colOff>
      <xdr:row>98</xdr:row>
      <xdr:rowOff>122898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114025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13390</xdr:rowOff>
    </xdr:from>
    <xdr:to>
      <xdr:col>6</xdr:col>
      <xdr:colOff>38100</xdr:colOff>
      <xdr:row>98</xdr:row>
      <xdr:rowOff>114990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42216</xdr:rowOff>
    </xdr:from>
    <xdr:to>
      <xdr:col>55</xdr:col>
      <xdr:colOff>0</xdr:colOff>
      <xdr:row>57</xdr:row>
      <xdr:rowOff>79066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4866"/>
          <a:ext cx="8382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61752</xdr:rowOff>
    </xdr:from>
    <xdr:to>
      <xdr:col>50</xdr:col>
      <xdr:colOff>114300</xdr:colOff>
      <xdr:row>57</xdr:row>
      <xdr:rowOff>79066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34402"/>
          <a:ext cx="8890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41603</xdr:rowOff>
    </xdr:from>
    <xdr:to>
      <xdr:col>45</xdr:col>
      <xdr:colOff>177800</xdr:colOff>
      <xdr:row>57</xdr:row>
      <xdr:rowOff>61752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14253"/>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41603</xdr:rowOff>
    </xdr:from>
    <xdr:to>
      <xdr:col>41</xdr:col>
      <xdr:colOff>50800</xdr:colOff>
      <xdr:row>57</xdr:row>
      <xdr:rowOff>80657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14253"/>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162866</xdr:rowOff>
    </xdr:from>
    <xdr:to>
      <xdr:col>55</xdr:col>
      <xdr:colOff>50800</xdr:colOff>
      <xdr:row>57</xdr:row>
      <xdr:rowOff>93016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14293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28266</xdr:rowOff>
    </xdr:from>
    <xdr:to>
      <xdr:col>50</xdr:col>
      <xdr:colOff>165100</xdr:colOff>
      <xdr:row>57</xdr:row>
      <xdr:rowOff>129866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120993</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89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10952</xdr:rowOff>
    </xdr:from>
    <xdr:to>
      <xdr:col>46</xdr:col>
      <xdr:colOff>38100</xdr:colOff>
      <xdr:row>57</xdr:row>
      <xdr:rowOff>112552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103679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7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162253</xdr:rowOff>
    </xdr:from>
    <xdr:to>
      <xdr:col>41</xdr:col>
      <xdr:colOff>101600</xdr:colOff>
      <xdr:row>57</xdr:row>
      <xdr:rowOff>92403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83530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29857</xdr:rowOff>
    </xdr:from>
    <xdr:to>
      <xdr:col>36</xdr:col>
      <xdr:colOff>165100</xdr:colOff>
      <xdr:row>57</xdr:row>
      <xdr:rowOff>131457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122584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8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87179</xdr:rowOff>
    </xdr:from>
    <xdr:to>
      <xdr:col>55</xdr:col>
      <xdr:colOff>0</xdr:colOff>
      <xdr:row>78</xdr:row>
      <xdr:rowOff>140567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60279"/>
          <a:ext cx="838200" cy="5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105246</xdr:rowOff>
    </xdr:from>
    <xdr:to>
      <xdr:col>50</xdr:col>
      <xdr:colOff>114300</xdr:colOff>
      <xdr:row>78</xdr:row>
      <xdr:rowOff>140567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78346"/>
          <a:ext cx="889000" cy="3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105246</xdr:rowOff>
    </xdr:from>
    <xdr:to>
      <xdr:col>45</xdr:col>
      <xdr:colOff>177800</xdr:colOff>
      <xdr:row>79</xdr:row>
      <xdr:rowOff>4133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78346"/>
          <a:ext cx="889000" cy="7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2280</xdr:rowOff>
    </xdr:from>
    <xdr:to>
      <xdr:col>41</xdr:col>
      <xdr:colOff>50800</xdr:colOff>
      <xdr:row>79</xdr:row>
      <xdr:rowOff>4133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46830"/>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36379</xdr:rowOff>
    </xdr:from>
    <xdr:to>
      <xdr:col>55</xdr:col>
      <xdr:colOff>50800</xdr:colOff>
      <xdr:row>78</xdr:row>
      <xdr:rowOff>137979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89767</xdr:rowOff>
    </xdr:from>
    <xdr:to>
      <xdr:col>50</xdr:col>
      <xdr:colOff>165100</xdr:colOff>
      <xdr:row>79</xdr:row>
      <xdr:rowOff>19917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11044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5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54446</xdr:rowOff>
    </xdr:from>
    <xdr:to>
      <xdr:col>46</xdr:col>
      <xdr:colOff>38100</xdr:colOff>
      <xdr:row>78</xdr:row>
      <xdr:rowOff>156046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147173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124783</xdr:rowOff>
    </xdr:from>
    <xdr:to>
      <xdr:col>41</xdr:col>
      <xdr:colOff>101600</xdr:colOff>
      <xdr:row>79</xdr:row>
      <xdr:rowOff>54933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46060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122930</xdr:rowOff>
    </xdr:from>
    <xdr:to>
      <xdr:col>36</xdr:col>
      <xdr:colOff>165100</xdr:colOff>
      <xdr:row>79</xdr:row>
      <xdr:rowOff>53080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44207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143783</xdr:rowOff>
    </xdr:from>
    <xdr:to>
      <xdr:col>55</xdr:col>
      <xdr:colOff>0</xdr:colOff>
      <xdr:row>97</xdr:row>
      <xdr:rowOff>154156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4433"/>
          <a:ext cx="8382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144478</xdr:rowOff>
    </xdr:from>
    <xdr:to>
      <xdr:col>50</xdr:col>
      <xdr:colOff>114300</xdr:colOff>
      <xdr:row>97</xdr:row>
      <xdr:rowOff>154156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7512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144478</xdr:rowOff>
    </xdr:from>
    <xdr:to>
      <xdr:col>45</xdr:col>
      <xdr:colOff>177800</xdr:colOff>
      <xdr:row>97</xdr:row>
      <xdr:rowOff>152416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5128"/>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152416</xdr:rowOff>
    </xdr:from>
    <xdr:to>
      <xdr:col>41</xdr:col>
      <xdr:colOff>50800</xdr:colOff>
      <xdr:row>97</xdr:row>
      <xdr:rowOff>162486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83066"/>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92983</xdr:rowOff>
    </xdr:from>
    <xdr:to>
      <xdr:col>55</xdr:col>
      <xdr:colOff>50800</xdr:colOff>
      <xdr:row>98</xdr:row>
      <xdr:rowOff>23133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103356</xdr:rowOff>
    </xdr:from>
    <xdr:to>
      <xdr:col>50</xdr:col>
      <xdr:colOff>165100</xdr:colOff>
      <xdr:row>98</xdr:row>
      <xdr:rowOff>33506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24633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93678</xdr:rowOff>
    </xdr:from>
    <xdr:to>
      <xdr:col>46</xdr:col>
      <xdr:colOff>38100</xdr:colOff>
      <xdr:row>98</xdr:row>
      <xdr:rowOff>23828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14955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101616</xdr:rowOff>
    </xdr:from>
    <xdr:to>
      <xdr:col>41</xdr:col>
      <xdr:colOff>101600</xdr:colOff>
      <xdr:row>98</xdr:row>
      <xdr:rowOff>31766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22893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2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111686</xdr:rowOff>
    </xdr:from>
    <xdr:to>
      <xdr:col>36</xdr:col>
      <xdr:colOff>165100</xdr:colOff>
      <xdr:row>98</xdr:row>
      <xdr:rowOff>41836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32963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155549</xdr:rowOff>
    </xdr:from>
    <xdr:to>
      <xdr:col>85</xdr:col>
      <xdr:colOff>127000</xdr:colOff>
      <xdr:row>38</xdr:row>
      <xdr:rowOff>158938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70649"/>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158938</xdr:rowOff>
    </xdr:from>
    <xdr:to>
      <xdr:col>81</xdr:col>
      <xdr:colOff>50800</xdr:colOff>
      <xdr:row>38</xdr:row>
      <xdr:rowOff>169467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74038"/>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165604</xdr:rowOff>
    </xdr:from>
    <xdr:to>
      <xdr:col>76</xdr:col>
      <xdr:colOff>114300</xdr:colOff>
      <xdr:row>38</xdr:row>
      <xdr:rowOff>169467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8070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158713</xdr:rowOff>
    </xdr:from>
    <xdr:to>
      <xdr:col>71</xdr:col>
      <xdr:colOff>177800</xdr:colOff>
      <xdr:row>38</xdr:row>
      <xdr:rowOff>165604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73813"/>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164494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104749</xdr:rowOff>
    </xdr:from>
    <xdr:to>
      <xdr:col>85</xdr:col>
      <xdr:colOff>177800</xdr:colOff>
      <xdr:row>39</xdr:row>
      <xdr:rowOff>34899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19676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108138</xdr:rowOff>
    </xdr:from>
    <xdr:to>
      <xdr:col>81</xdr:col>
      <xdr:colOff>101600</xdr:colOff>
      <xdr:row>39</xdr:row>
      <xdr:rowOff>38288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29415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118667</xdr:rowOff>
    </xdr:from>
    <xdr:to>
      <xdr:col>76</xdr:col>
      <xdr:colOff>165100</xdr:colOff>
      <xdr:row>39</xdr:row>
      <xdr:rowOff>48817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3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39944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114804</xdr:rowOff>
    </xdr:from>
    <xdr:to>
      <xdr:col>72</xdr:col>
      <xdr:colOff>38100</xdr:colOff>
      <xdr:row>39</xdr:row>
      <xdr:rowOff>44954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36081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107913</xdr:rowOff>
    </xdr:from>
    <xdr:to>
      <xdr:col>67</xdr:col>
      <xdr:colOff>101600</xdr:colOff>
      <xdr:row>39</xdr:row>
      <xdr:rowOff>38063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29190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149178</xdr:rowOff>
    </xdr:from>
    <xdr:to>
      <xdr:col>85</xdr:col>
      <xdr:colOff>127000</xdr:colOff>
      <xdr:row>58</xdr:row>
      <xdr:rowOff>158581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93278"/>
          <a:ext cx="8382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149043</xdr:rowOff>
    </xdr:from>
    <xdr:to>
      <xdr:col>81</xdr:col>
      <xdr:colOff>50800</xdr:colOff>
      <xdr:row>58</xdr:row>
      <xdr:rowOff>149178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93143"/>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149043</xdr:rowOff>
    </xdr:from>
    <xdr:to>
      <xdr:col>76</xdr:col>
      <xdr:colOff>114300</xdr:colOff>
      <xdr:row>58</xdr:row>
      <xdr:rowOff>154095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3143"/>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154095</xdr:rowOff>
    </xdr:from>
    <xdr:to>
      <xdr:col>71</xdr:col>
      <xdr:colOff>177800</xdr:colOff>
      <xdr:row>59</xdr:row>
      <xdr:rowOff>15717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98195"/>
          <a:ext cx="889000" cy="3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137737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107781</xdr:rowOff>
    </xdr:from>
    <xdr:to>
      <xdr:col>85</xdr:col>
      <xdr:colOff>177800</xdr:colOff>
      <xdr:row>59</xdr:row>
      <xdr:rowOff>37931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22708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98378</xdr:rowOff>
    </xdr:from>
    <xdr:to>
      <xdr:col>81</xdr:col>
      <xdr:colOff>101600</xdr:colOff>
      <xdr:row>59</xdr:row>
      <xdr:rowOff>28528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19655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98243</xdr:rowOff>
    </xdr:from>
    <xdr:to>
      <xdr:col>76</xdr:col>
      <xdr:colOff>165100</xdr:colOff>
      <xdr:row>59</xdr:row>
      <xdr:rowOff>28393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19520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103295</xdr:rowOff>
    </xdr:from>
    <xdr:to>
      <xdr:col>72</xdr:col>
      <xdr:colOff>38100</xdr:colOff>
      <xdr:row>59</xdr:row>
      <xdr:rowOff>33445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24572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136367</xdr:rowOff>
    </xdr:from>
    <xdr:to>
      <xdr:col>67</xdr:col>
      <xdr:colOff>101600</xdr:colOff>
      <xdr:row>59</xdr:row>
      <xdr:rowOff>66517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57644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157589</xdr:rowOff>
    </xdr:from>
    <xdr:to>
      <xdr:col>85</xdr:col>
      <xdr:colOff>127000</xdr:colOff>
      <xdr:row>77</xdr:row>
      <xdr:rowOff>23447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187789"/>
          <a:ext cx="8382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23447</xdr:rowOff>
    </xdr:from>
    <xdr:to>
      <xdr:col>81</xdr:col>
      <xdr:colOff>50800</xdr:colOff>
      <xdr:row>78</xdr:row>
      <xdr:rowOff>106556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25097"/>
          <a:ext cx="889000" cy="2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62587</xdr:rowOff>
    </xdr:from>
    <xdr:to>
      <xdr:col>76</xdr:col>
      <xdr:colOff>114300</xdr:colOff>
      <xdr:row>78</xdr:row>
      <xdr:rowOff>106556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64237"/>
          <a:ext cx="889000" cy="2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63780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62587</xdr:rowOff>
    </xdr:from>
    <xdr:to>
      <xdr:col>71</xdr:col>
      <xdr:colOff>177800</xdr:colOff>
      <xdr:row>77</xdr:row>
      <xdr:rowOff>103729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64237"/>
          <a:ext cx="889000" cy="4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65530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78153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106789</xdr:rowOff>
    </xdr:from>
    <xdr:to>
      <xdr:col>85</xdr:col>
      <xdr:colOff>177800</xdr:colOff>
      <xdr:row>77</xdr:row>
      <xdr:rowOff>36939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129666</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144097</xdr:rowOff>
    </xdr:from>
    <xdr:to>
      <xdr:col>81</xdr:col>
      <xdr:colOff>101600</xdr:colOff>
      <xdr:row>77</xdr:row>
      <xdr:rowOff>74247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90774</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9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55756</xdr:rowOff>
    </xdr:from>
    <xdr:to>
      <xdr:col>76</xdr:col>
      <xdr:colOff>165100</xdr:colOff>
      <xdr:row>78</xdr:row>
      <xdr:rowOff>157356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2433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11787</xdr:rowOff>
    </xdr:from>
    <xdr:to>
      <xdr:col>72</xdr:col>
      <xdr:colOff>38100</xdr:colOff>
      <xdr:row>77</xdr:row>
      <xdr:rowOff>113387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129914</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9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52929</xdr:rowOff>
    </xdr:from>
    <xdr:to>
      <xdr:col>67</xdr:col>
      <xdr:colOff>101600</xdr:colOff>
      <xdr:row>77</xdr:row>
      <xdr:rowOff>154529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171056</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30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140754</xdr:rowOff>
    </xdr:from>
    <xdr:to>
      <xdr:col>85</xdr:col>
      <xdr:colOff>127000</xdr:colOff>
      <xdr:row>98</xdr:row>
      <xdr:rowOff>153339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42854"/>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153339</xdr:rowOff>
    </xdr:from>
    <xdr:to>
      <xdr:col>81</xdr:col>
      <xdr:colOff>50800</xdr:colOff>
      <xdr:row>98</xdr:row>
      <xdr:rowOff>160548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55439"/>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160548</xdr:rowOff>
    </xdr:from>
    <xdr:to>
      <xdr:col>76</xdr:col>
      <xdr:colOff>114300</xdr:colOff>
      <xdr:row>98</xdr:row>
      <xdr:rowOff>162272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6264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162272</xdr:rowOff>
    </xdr:from>
    <xdr:to>
      <xdr:col>71</xdr:col>
      <xdr:colOff>177800</xdr:colOff>
      <xdr:row>98</xdr:row>
      <xdr:rowOff>162982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64372"/>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89954</xdr:rowOff>
    </xdr:from>
    <xdr:to>
      <xdr:col>85</xdr:col>
      <xdr:colOff>177800</xdr:colOff>
      <xdr:row>99</xdr:row>
      <xdr:rowOff>20104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102539</xdr:rowOff>
    </xdr:from>
    <xdr:to>
      <xdr:col>81</xdr:col>
      <xdr:colOff>101600</xdr:colOff>
      <xdr:row>99</xdr:row>
      <xdr:rowOff>32689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23816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109748</xdr:rowOff>
    </xdr:from>
    <xdr:to>
      <xdr:col>76</xdr:col>
      <xdr:colOff>165100</xdr:colOff>
      <xdr:row>99</xdr:row>
      <xdr:rowOff>39898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31025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111472</xdr:rowOff>
    </xdr:from>
    <xdr:to>
      <xdr:col>72</xdr:col>
      <xdr:colOff>38100</xdr:colOff>
      <xdr:row>99</xdr:row>
      <xdr:rowOff>41622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32749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112182</xdr:rowOff>
    </xdr:from>
    <xdr:to>
      <xdr:col>67</xdr:col>
      <xdr:colOff>101600</xdr:colOff>
      <xdr:row>99</xdr:row>
      <xdr:rowOff>42332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33459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44321</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44321</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164971</xdr:rowOff>
    </xdr:from>
    <xdr:to>
      <xdr:col>107</xdr:col>
      <xdr:colOff>101600</xdr:colOff>
      <xdr:row>39</xdr:row>
      <xdr:rowOff>95121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86248</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項目が類似団体平均と比較して下回っているか若しくはほぼ同じ値となっているが、災害復旧費と総務費が類似団体平均を上回っている。災害復旧事業費が類似団体平均を上回っている主な原因としては、令和２年７月豪雨による災害関連事業の増による高止まりが考えられる。なお、総務費においてはふるさと納税に係る歳出が含まれており、次年度も同程度の数値になる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普通交付税の増額及びふるさと納税基金からの繰入金により財政調整基金繰入金により財政調整基金残高の標準財政規模比が増加した。実質収支額は歳入歳出差引については微減であったものの、翌年度に繰り越すべき財源の増により、実質収支額が減少する結果となった事により標準財政規模比が減少した。実質単年度収支については積立金の減及び財政調整基金からの取り崩し額の皆増により標準財政規模比が減少した。次年度以降は農協跡地の利活用等の財政負担もあるが、一定のふるさと納税基金繰入金が見込める為、比率は横ばいに推移する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特別会計ともに赤字額は発生していない。個別にみると、水道事業特別会計は標準財政規模に対する黒字額の割合が増加したものの、その他の会計において黒字額の割合は前年以下となっている。標準財政規模はほぼ横ばいであった為、全体の比率は減少している。局地的な災害等に立て続けに見舞われている事や農協跡地の利活用等に多大な財政負担が発生する可能性がある為、予断を許さない状況である。その他の公営企業会計については、独立採算に向け、使用料の見直し等を行うなど、更なる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6396080</v>
      </c>
      <c r="BO4" s="371"/>
      <c r="BP4" s="371"/>
      <c r="BQ4" s="371"/>
      <c r="BR4" s="371"/>
      <c r="BS4" s="371"/>
      <c r="BT4" s="371"/>
      <c r="BU4" s="372"/>
      <c r="BV4" s="370">
        <v>6430247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v>
      </c>
      <c r="CU4" s="377"/>
      <c r="CV4" s="377"/>
      <c r="CW4" s="377"/>
      <c r="CX4" s="377"/>
      <c r="CY4" s="377"/>
      <c r="CZ4" s="377"/>
      <c r="DA4" s="378"/>
      <c r="DB4" s="376">
        <v>17.399999999999999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5755105</v>
      </c>
      <c r="BO5" s="439"/>
      <c r="BP5" s="439"/>
      <c r="BQ5" s="439"/>
      <c r="BR5" s="439"/>
      <c r="BS5" s="439"/>
      <c r="BT5" s="439"/>
      <c r="BU5" s="440"/>
      <c r="BV5" s="438">
        <v>5786255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88.1</v>
      </c>
      <c r="CU5" s="405"/>
      <c r="CV5" s="405"/>
      <c r="CW5" s="405"/>
      <c r="CX5" s="405"/>
      <c r="CY5" s="405"/>
      <c r="CZ5" s="405"/>
      <c r="DA5" s="406"/>
      <c r="DB5" s="404">
        <v>80.099999999999994</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640975</v>
      </c>
      <c r="BO6" s="439"/>
      <c r="BP6" s="439"/>
      <c r="BQ6" s="439"/>
      <c r="BR6" s="439"/>
      <c r="BS6" s="439"/>
      <c r="BT6" s="439"/>
      <c r="BU6" s="440"/>
      <c r="BV6" s="438">
        <v>643992</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88.9</v>
      </c>
      <c r="CU6" s="445"/>
      <c r="CV6" s="445"/>
      <c r="CW6" s="445"/>
      <c r="CX6" s="445"/>
      <c r="CY6" s="445"/>
      <c r="CZ6" s="445"/>
      <c r="DA6" s="446"/>
      <c r="DB6" s="444">
        <v>82.2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197110</v>
      </c>
      <c r="BO7" s="439"/>
      <c r="BP7" s="439"/>
      <c r="BQ7" s="439"/>
      <c r="BR7" s="439"/>
      <c r="BS7" s="439"/>
      <c r="BT7" s="439"/>
      <c r="BU7" s="440"/>
      <c r="BV7" s="438">
        <v>186726</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2614576</v>
      </c>
      <c r="CU7" s="439"/>
      <c r="CV7" s="439"/>
      <c r="CW7" s="439"/>
      <c r="CX7" s="439"/>
      <c r="CY7" s="439"/>
      <c r="CZ7" s="439"/>
      <c r="DA7" s="440"/>
      <c r="DB7" s="438">
        <v>2631910</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443865</v>
      </c>
      <c r="BO8" s="439"/>
      <c r="BP8" s="439"/>
      <c r="BQ8" s="439"/>
      <c r="BR8" s="439"/>
      <c r="BS8" s="439"/>
      <c r="BT8" s="439"/>
      <c r="BU8" s="440"/>
      <c r="BV8" s="438">
        <v>457266</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0.2</v>
      </c>
      <c r="CU8" s="448"/>
      <c r="CV8" s="448"/>
      <c r="CW8" s="448"/>
      <c r="CX8" s="448"/>
      <c r="CY8" s="448"/>
      <c r="CZ8" s="448"/>
      <c r="DA8" s="449"/>
      <c r="DB8" s="447">
        <v>0.21</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3750</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112</v>
      </c>
      <c r="AV9" s="434"/>
      <c r="AW9" s="434"/>
      <c r="AX9" s="434"/>
      <c r="AY9" s="435" t="s">
        <v>119</v>
      </c>
      <c r="AZ9" s="436"/>
      <c r="BA9" s="436"/>
      <c r="BB9" s="436"/>
      <c r="BC9" s="436"/>
      <c r="BD9" s="436"/>
      <c r="BE9" s="436"/>
      <c r="BF9" s="436"/>
      <c r="BG9" s="436"/>
      <c r="BH9" s="436"/>
      <c r="BI9" s="436"/>
      <c r="BJ9" s="436"/>
      <c r="BK9" s="436"/>
      <c r="BL9" s="436"/>
      <c r="BM9" s="437"/>
      <c r="BN9" s="438">
        <v>-13401</v>
      </c>
      <c r="BO9" s="439"/>
      <c r="BP9" s="439"/>
      <c r="BQ9" s="439"/>
      <c r="BR9" s="439"/>
      <c r="BS9" s="439"/>
      <c r="BT9" s="439"/>
      <c r="BU9" s="440"/>
      <c r="BV9" s="438">
        <v>-88163</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9.6</v>
      </c>
      <c r="CU9" s="405"/>
      <c r="CV9" s="405"/>
      <c r="CW9" s="405"/>
      <c r="CX9" s="405"/>
      <c r="CY9" s="405"/>
      <c r="CZ9" s="405"/>
      <c r="DA9" s="406"/>
      <c r="DB9" s="404">
        <v>7.7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4048</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229290</v>
      </c>
      <c r="BO10" s="439"/>
      <c r="BP10" s="439"/>
      <c r="BQ10" s="439"/>
      <c r="BR10" s="439"/>
      <c r="BS10" s="439"/>
      <c r="BT10" s="439"/>
      <c r="BU10" s="440"/>
      <c r="BV10" s="438">
        <v>556769</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3850</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48481</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3733</v>
      </c>
      <c r="S13" s="492"/>
      <c r="T13" s="492"/>
      <c r="U13" s="492"/>
      <c r="V13" s="493"/>
      <c r="W13" s="417" t="s">
        <v>144</v>
      </c>
      <c r="X13" s="418"/>
      <c r="Y13" s="418"/>
      <c r="Z13" s="418"/>
      <c r="AA13" s="418"/>
      <c r="AB13" s="408"/>
      <c r="AC13" s="458">
        <v>413</v>
      </c>
      <c r="AD13" s="459"/>
      <c r="AE13" s="459"/>
      <c r="AF13" s="459"/>
      <c r="AG13" s="501"/>
      <c r="AH13" s="458">
        <v>509</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167408</v>
      </c>
      <c r="BO13" s="439"/>
      <c r="BP13" s="439"/>
      <c r="BQ13" s="439"/>
      <c r="BR13" s="439"/>
      <c r="BS13" s="439"/>
      <c r="BT13" s="439"/>
      <c r="BU13" s="440"/>
      <c r="BV13" s="438">
        <v>468606</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6.5</v>
      </c>
      <c r="CU13" s="405"/>
      <c r="CV13" s="405"/>
      <c r="CW13" s="405"/>
      <c r="CX13" s="405"/>
      <c r="CY13" s="405"/>
      <c r="CZ13" s="405"/>
      <c r="DA13" s="406"/>
      <c r="DB13" s="404">
        <v>5.7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3877</v>
      </c>
      <c r="S14" s="492"/>
      <c r="T14" s="492"/>
      <c r="U14" s="492"/>
      <c r="V14" s="493"/>
      <c r="W14" s="397"/>
      <c r="X14" s="398"/>
      <c r="Y14" s="398"/>
      <c r="Z14" s="398"/>
      <c r="AA14" s="398"/>
      <c r="AB14" s="387"/>
      <c r="AC14" s="494">
        <v>19</v>
      </c>
      <c r="AD14" s="495"/>
      <c r="AE14" s="495"/>
      <c r="AF14" s="495"/>
      <c r="AG14" s="496"/>
      <c r="AH14" s="494">
        <v>22.1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3770</v>
      </c>
      <c r="S15" s="492"/>
      <c r="T15" s="492"/>
      <c r="U15" s="492"/>
      <c r="V15" s="493"/>
      <c r="W15" s="417" t="s">
        <v>152</v>
      </c>
      <c r="X15" s="418"/>
      <c r="Y15" s="418"/>
      <c r="Z15" s="418"/>
      <c r="AA15" s="418"/>
      <c r="AB15" s="408"/>
      <c r="AC15" s="458">
        <v>289</v>
      </c>
      <c r="AD15" s="459"/>
      <c r="AE15" s="459"/>
      <c r="AF15" s="459"/>
      <c r="AG15" s="501"/>
      <c r="AH15" s="458">
        <v>327</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472434</v>
      </c>
      <c r="BO15" s="371"/>
      <c r="BP15" s="371"/>
      <c r="BQ15" s="371"/>
      <c r="BR15" s="371"/>
      <c r="BS15" s="371"/>
      <c r="BT15" s="371"/>
      <c r="BU15" s="372"/>
      <c r="BV15" s="370">
        <v>452524</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13.3</v>
      </c>
      <c r="AD16" s="495"/>
      <c r="AE16" s="495"/>
      <c r="AF16" s="495"/>
      <c r="AG16" s="496"/>
      <c r="AH16" s="494">
        <v>14.2</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2486855</v>
      </c>
      <c r="BO16" s="439"/>
      <c r="BP16" s="439"/>
      <c r="BQ16" s="439"/>
      <c r="BR16" s="439"/>
      <c r="BS16" s="439"/>
      <c r="BT16" s="439"/>
      <c r="BU16" s="440"/>
      <c r="BV16" s="438">
        <v>2444180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1473</v>
      </c>
      <c r="AD17" s="459"/>
      <c r="AE17" s="459"/>
      <c r="AF17" s="459"/>
      <c r="AG17" s="501"/>
      <c r="AH17" s="458">
        <v>1469</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577033</v>
      </c>
      <c r="BO17" s="439"/>
      <c r="BP17" s="439"/>
      <c r="BQ17" s="439"/>
      <c r="BR17" s="439"/>
      <c r="BS17" s="439"/>
      <c r="BT17" s="439"/>
      <c r="BU17" s="440"/>
      <c r="BV17" s="438">
        <v>551137</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162</v>
      </c>
      <c r="C18" s="450"/>
      <c r="D18" s="450"/>
      <c r="E18" s="522"/>
      <c r="F18" s="522"/>
      <c r="G18" s="522"/>
      <c r="H18" s="522"/>
      <c r="I18" s="522"/>
      <c r="J18" s="522"/>
      <c r="K18" s="522"/>
      <c r="L18" s="523">
        <v>115.9</v>
      </c>
      <c r="M18" s="523"/>
      <c r="N18" s="523"/>
      <c r="O18" s="523"/>
      <c r="P18" s="523"/>
      <c r="Q18" s="523"/>
      <c r="R18" s="524"/>
      <c r="S18" s="524"/>
      <c r="T18" s="524"/>
      <c r="U18" s="524"/>
      <c r="V18" s="525"/>
      <c r="W18" s="419"/>
      <c r="X18" s="420"/>
      <c r="Y18" s="420"/>
      <c r="Z18" s="420"/>
      <c r="AA18" s="420"/>
      <c r="AB18" s="411"/>
      <c r="AC18" s="526">
        <v>67.7</v>
      </c>
      <c r="AD18" s="527"/>
      <c r="AE18" s="527"/>
      <c r="AF18" s="527"/>
      <c r="AG18" s="528"/>
      <c r="AH18" s="526">
        <v>63.7</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2359627</v>
      </c>
      <c r="BO18" s="439"/>
      <c r="BP18" s="439"/>
      <c r="BQ18" s="439"/>
      <c r="BR18" s="439"/>
      <c r="BS18" s="439"/>
      <c r="BT18" s="439"/>
      <c r="BU18" s="440"/>
      <c r="BV18" s="438">
        <v>2140423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164</v>
      </c>
      <c r="C19" s="450"/>
      <c r="D19" s="450"/>
      <c r="E19" s="522"/>
      <c r="F19" s="522"/>
      <c r="G19" s="522"/>
      <c r="H19" s="522"/>
      <c r="I19" s="522"/>
      <c r="J19" s="522"/>
      <c r="K19" s="522"/>
      <c r="L19" s="530">
        <v>32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3664494</v>
      </c>
      <c r="BO19" s="439"/>
      <c r="BP19" s="439"/>
      <c r="BQ19" s="439"/>
      <c r="BR19" s="439"/>
      <c r="BS19" s="439"/>
      <c r="BT19" s="439"/>
      <c r="BU19" s="440"/>
      <c r="BV19" s="438">
        <v>3673520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166</v>
      </c>
      <c r="C20" s="450"/>
      <c r="D20" s="450"/>
      <c r="E20" s="522"/>
      <c r="F20" s="522"/>
      <c r="G20" s="522"/>
      <c r="H20" s="522"/>
      <c r="I20" s="522"/>
      <c r="J20" s="522"/>
      <c r="K20" s="522"/>
      <c r="L20" s="530">
        <v>1603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3028134</v>
      </c>
      <c r="BO22" s="371"/>
      <c r="BP22" s="371"/>
      <c r="BQ22" s="371"/>
      <c r="BR22" s="371"/>
      <c r="BS22" s="371"/>
      <c r="BT22" s="371"/>
      <c r="BU22" s="372"/>
      <c r="BV22" s="370">
        <v>3177063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3016146</v>
      </c>
      <c r="BO23" s="439"/>
      <c r="BP23" s="439"/>
      <c r="BQ23" s="439"/>
      <c r="BR23" s="439"/>
      <c r="BS23" s="439"/>
      <c r="BT23" s="439"/>
      <c r="BU23" s="440"/>
      <c r="BV23" s="438">
        <v>3160662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176</v>
      </c>
      <c r="F24" s="431"/>
      <c r="G24" s="431"/>
      <c r="H24" s="431"/>
      <c r="I24" s="431"/>
      <c r="J24" s="431"/>
      <c r="K24" s="432"/>
      <c r="L24" s="458">
        <v>1</v>
      </c>
      <c r="M24" s="459"/>
      <c r="N24" s="459"/>
      <c r="O24" s="459"/>
      <c r="P24" s="501"/>
      <c r="Q24" s="458">
        <v>7570</v>
      </c>
      <c r="R24" s="459"/>
      <c r="S24" s="459"/>
      <c r="T24" s="459"/>
      <c r="U24" s="459"/>
      <c r="V24" s="501"/>
      <c r="W24" s="566"/>
      <c r="X24" s="554"/>
      <c r="Y24" s="555"/>
      <c r="Z24" s="457" t="s">
        <v>177</v>
      </c>
      <c r="AA24" s="431"/>
      <c r="AB24" s="431"/>
      <c r="AC24" s="431"/>
      <c r="AD24" s="431"/>
      <c r="AE24" s="431"/>
      <c r="AF24" s="431"/>
      <c r="AG24" s="432"/>
      <c r="AH24" s="458">
        <v>78</v>
      </c>
      <c r="AI24" s="459"/>
      <c r="AJ24" s="459"/>
      <c r="AK24" s="459"/>
      <c r="AL24" s="501"/>
      <c r="AM24" s="458">
        <v>211926</v>
      </c>
      <c r="AN24" s="459"/>
      <c r="AO24" s="459"/>
      <c r="AP24" s="459"/>
      <c r="AQ24" s="459"/>
      <c r="AR24" s="501"/>
      <c r="AS24" s="458">
        <v>2717</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1841655</v>
      </c>
      <c r="BO24" s="439"/>
      <c r="BP24" s="439"/>
      <c r="BQ24" s="439"/>
      <c r="BR24" s="439"/>
      <c r="BS24" s="439"/>
      <c r="BT24" s="439"/>
      <c r="BU24" s="440"/>
      <c r="BV24" s="438">
        <v>1876552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179</v>
      </c>
      <c r="F25" s="431"/>
      <c r="G25" s="431"/>
      <c r="H25" s="431"/>
      <c r="I25" s="431"/>
      <c r="J25" s="431"/>
      <c r="K25" s="432"/>
      <c r="L25" s="458">
        <v>1</v>
      </c>
      <c r="M25" s="459"/>
      <c r="N25" s="459"/>
      <c r="O25" s="459"/>
      <c r="P25" s="501"/>
      <c r="Q25" s="458">
        <v>5610</v>
      </c>
      <c r="R25" s="459"/>
      <c r="S25" s="459"/>
      <c r="T25" s="459"/>
      <c r="U25" s="459"/>
      <c r="V25" s="501"/>
      <c r="W25" s="566"/>
      <c r="X25" s="554"/>
      <c r="Y25" s="555"/>
      <c r="Z25" s="457" t="s">
        <v>180</v>
      </c>
      <c r="AA25" s="431"/>
      <c r="AB25" s="431"/>
      <c r="AC25" s="431"/>
      <c r="AD25" s="431"/>
      <c r="AE25" s="431"/>
      <c r="AF25" s="431"/>
      <c r="AG25" s="432"/>
      <c r="AH25" s="458" t="s">
        <v>142</v>
      </c>
      <c r="AI25" s="459"/>
      <c r="AJ25" s="459"/>
      <c r="AK25" s="459"/>
      <c r="AL25" s="501"/>
      <c r="AM25" s="458" t="s">
        <v>142</v>
      </c>
      <c r="AN25" s="459"/>
      <c r="AO25" s="459"/>
      <c r="AP25" s="459"/>
      <c r="AQ25" s="459"/>
      <c r="AR25" s="501"/>
      <c r="AS25" s="458" t="s">
        <v>142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274699</v>
      </c>
      <c r="BO25" s="371"/>
      <c r="BP25" s="371"/>
      <c r="BQ25" s="371"/>
      <c r="BR25" s="371"/>
      <c r="BS25" s="371"/>
      <c r="BT25" s="371"/>
      <c r="BU25" s="372"/>
      <c r="BV25" s="370">
        <v>295980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5200</v>
      </c>
      <c r="R26" s="459"/>
      <c r="S26" s="459"/>
      <c r="T26" s="459"/>
      <c r="U26" s="459"/>
      <c r="V26" s="501"/>
      <c r="W26" s="566"/>
      <c r="X26" s="554"/>
      <c r="Y26" s="555"/>
      <c r="Z26" s="457" t="s">
        <v>183</v>
      </c>
      <c r="AA26" s="578"/>
      <c r="AB26" s="578"/>
      <c r="AC26" s="578"/>
      <c r="AD26" s="578"/>
      <c r="AE26" s="578"/>
      <c r="AF26" s="578"/>
      <c r="AG26" s="579"/>
      <c r="AH26" s="458">
        <v>1</v>
      </c>
      <c r="AI26" s="459"/>
      <c r="AJ26" s="459"/>
      <c r="AK26" s="459"/>
      <c r="AL26" s="501"/>
      <c r="AM26" s="458" t="s">
        <v>184</v>
      </c>
      <c r="AN26" s="459"/>
      <c r="AO26" s="459"/>
      <c r="AP26" s="459"/>
      <c r="AQ26" s="459"/>
      <c r="AR26" s="501"/>
      <c r="AS26" s="458" t="s">
        <v>184</v>
      </c>
      <c r="AT26" s="459"/>
      <c r="AU26" s="459"/>
      <c r="AV26" s="459"/>
      <c r="AW26" s="459"/>
      <c r="AX26" s="460"/>
      <c r="AY26" s="441" t="s">
        <v>185</v>
      </c>
      <c r="AZ26" s="442"/>
      <c r="BA26" s="442"/>
      <c r="BB26" s="442"/>
      <c r="BC26" s="442"/>
      <c r="BD26" s="442"/>
      <c r="BE26" s="442"/>
      <c r="BF26" s="442"/>
      <c r="BG26" s="442"/>
      <c r="BH26" s="442"/>
      <c r="BI26" s="442"/>
      <c r="BJ26" s="442"/>
      <c r="BK26" s="442"/>
      <c r="BL26" s="442"/>
      <c r="BM26" s="443"/>
      <c r="BN26" s="438" t="s">
        <v>142</v>
      </c>
      <c r="BO26" s="439"/>
      <c r="BP26" s="439"/>
      <c r="BQ26" s="439"/>
      <c r="BR26" s="439"/>
      <c r="BS26" s="439"/>
      <c r="BT26" s="439"/>
      <c r="BU26" s="440"/>
      <c r="BV26" s="438" t="s">
        <v>142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186</v>
      </c>
      <c r="F27" s="431"/>
      <c r="G27" s="431"/>
      <c r="H27" s="431"/>
      <c r="I27" s="431"/>
      <c r="J27" s="431"/>
      <c r="K27" s="432"/>
      <c r="L27" s="458">
        <v>1</v>
      </c>
      <c r="M27" s="459"/>
      <c r="N27" s="459"/>
      <c r="O27" s="459"/>
      <c r="P27" s="501"/>
      <c r="Q27" s="458">
        <v>3010</v>
      </c>
      <c r="R27" s="459"/>
      <c r="S27" s="459"/>
      <c r="T27" s="459"/>
      <c r="U27" s="459"/>
      <c r="V27" s="501"/>
      <c r="W27" s="566"/>
      <c r="X27" s="554"/>
      <c r="Y27" s="555"/>
      <c r="Z27" s="457" t="s">
        <v>187</v>
      </c>
      <c r="AA27" s="431"/>
      <c r="AB27" s="431"/>
      <c r="AC27" s="431"/>
      <c r="AD27" s="431"/>
      <c r="AE27" s="431"/>
      <c r="AF27" s="431"/>
      <c r="AG27" s="432"/>
      <c r="AH27" s="458" t="s">
        <v>142</v>
      </c>
      <c r="AI27" s="459"/>
      <c r="AJ27" s="459"/>
      <c r="AK27" s="459"/>
      <c r="AL27" s="501"/>
      <c r="AM27" s="458" t="s">
        <v>142</v>
      </c>
      <c r="AN27" s="459"/>
      <c r="AO27" s="459"/>
      <c r="AP27" s="459"/>
      <c r="AQ27" s="459"/>
      <c r="AR27" s="501"/>
      <c r="AS27" s="458" t="s">
        <v>142</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t="s">
        <v>142</v>
      </c>
      <c r="BO27" s="548"/>
      <c r="BP27" s="548"/>
      <c r="BQ27" s="548"/>
      <c r="BR27" s="548"/>
      <c r="BS27" s="548"/>
      <c r="BT27" s="548"/>
      <c r="BU27" s="549"/>
      <c r="BV27" s="547" t="s">
        <v>142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189</v>
      </c>
      <c r="F28" s="431"/>
      <c r="G28" s="431"/>
      <c r="H28" s="431"/>
      <c r="I28" s="431"/>
      <c r="J28" s="431"/>
      <c r="K28" s="432"/>
      <c r="L28" s="458">
        <v>1</v>
      </c>
      <c r="M28" s="459"/>
      <c r="N28" s="459"/>
      <c r="O28" s="459"/>
      <c r="P28" s="501"/>
      <c r="Q28" s="458">
        <v>2480</v>
      </c>
      <c r="R28" s="459"/>
      <c r="S28" s="459"/>
      <c r="T28" s="459"/>
      <c r="U28" s="459"/>
      <c r="V28" s="501"/>
      <c r="W28" s="566"/>
      <c r="X28" s="554"/>
      <c r="Y28" s="555"/>
      <c r="Z28" s="457" t="s">
        <v>190</v>
      </c>
      <c r="AA28" s="431"/>
      <c r="AB28" s="431"/>
      <c r="AC28" s="431"/>
      <c r="AD28" s="431"/>
      <c r="AE28" s="431"/>
      <c r="AF28" s="431"/>
      <c r="AG28" s="432"/>
      <c r="AH28" s="458" t="s">
        <v>142</v>
      </c>
      <c r="AI28" s="459"/>
      <c r="AJ28" s="459"/>
      <c r="AK28" s="459"/>
      <c r="AL28" s="501"/>
      <c r="AM28" s="458" t="s">
        <v>142</v>
      </c>
      <c r="AN28" s="459"/>
      <c r="AO28" s="459"/>
      <c r="AP28" s="459"/>
      <c r="AQ28" s="459"/>
      <c r="AR28" s="501"/>
      <c r="AS28" s="458" t="s">
        <v>142</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1612807</v>
      </c>
      <c r="BO28" s="371"/>
      <c r="BP28" s="371"/>
      <c r="BQ28" s="371"/>
      <c r="BR28" s="371"/>
      <c r="BS28" s="371"/>
      <c r="BT28" s="371"/>
      <c r="BU28" s="372"/>
      <c r="BV28" s="370">
        <v>1431998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192</v>
      </c>
      <c r="F29" s="431"/>
      <c r="G29" s="431"/>
      <c r="H29" s="431"/>
      <c r="I29" s="431"/>
      <c r="J29" s="431"/>
      <c r="K29" s="432"/>
      <c r="L29" s="458">
        <v>8</v>
      </c>
      <c r="M29" s="459"/>
      <c r="N29" s="459"/>
      <c r="O29" s="459"/>
      <c r="P29" s="501"/>
      <c r="Q29" s="458">
        <v>2260</v>
      </c>
      <c r="R29" s="459"/>
      <c r="S29" s="459"/>
      <c r="T29" s="459"/>
      <c r="U29" s="459"/>
      <c r="V29" s="501"/>
      <c r="W29" s="567"/>
      <c r="X29" s="568"/>
      <c r="Y29" s="569"/>
      <c r="Z29" s="457" t="s">
        <v>193</v>
      </c>
      <c r="AA29" s="431"/>
      <c r="AB29" s="431"/>
      <c r="AC29" s="431"/>
      <c r="AD29" s="431"/>
      <c r="AE29" s="431"/>
      <c r="AF29" s="431"/>
      <c r="AG29" s="432"/>
      <c r="AH29" s="458">
        <v>78</v>
      </c>
      <c r="AI29" s="459"/>
      <c r="AJ29" s="459"/>
      <c r="AK29" s="459"/>
      <c r="AL29" s="501"/>
      <c r="AM29" s="458">
        <v>211926</v>
      </c>
      <c r="AN29" s="459"/>
      <c r="AO29" s="459"/>
      <c r="AP29" s="459"/>
      <c r="AQ29" s="459"/>
      <c r="AR29" s="501"/>
      <c r="AS29" s="458">
        <v>2717</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4687</v>
      </c>
      <c r="BO29" s="439"/>
      <c r="BP29" s="439"/>
      <c r="BQ29" s="439"/>
      <c r="BR29" s="439"/>
      <c r="BS29" s="439"/>
      <c r="BT29" s="439"/>
      <c r="BU29" s="440"/>
      <c r="BV29" s="438">
        <v>4687</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95.7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1452127</v>
      </c>
      <c r="BO30" s="548"/>
      <c r="BP30" s="548"/>
      <c r="BQ30" s="548"/>
      <c r="BR30" s="548"/>
      <c r="BS30" s="548"/>
      <c r="BT30" s="548"/>
      <c r="BU30" s="549"/>
      <c r="BV30" s="547">
        <v>1081881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202</v>
      </c>
      <c r="V33" s="425"/>
      <c r="W33" s="396" t="s">
        <v>203</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202</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株式会社　ＳＭＯ南小国</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小国郷公立病院組合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7</v>
      </c>
      <c r="BF36" s="597"/>
      <c r="BG36" s="598" t="str">
        <f>IF('各会計、関係団体の財政状況及び健全化判断比率'!B33="","",'各会計、関係団体の財政状況及び健全化判断比率'!B33)</f>
        <v>特定地域生活排水処理事業特別会計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阿蘇広域行政事務組合（一般会計）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8</v>
      </c>
      <c r="BF37" s="597"/>
      <c r="BG37" s="598" t="str">
        <f>IF('各会計、関係団体の財政状況及び健全化判断比率'!B34="","",'各会計、関係団体の財政状況及び健全化判断比率'!B34)</f>
        <v>公共下水道事業特別会計</v>
      </c>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阿蘇広域行政事務組合
（養護老人ホーム湯の里荘特別会計）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阿蘇広域行政事務組合
（阿蘇ふるさと市町村圏特別会計）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阿蘇広域行政事務組合
（特別養護老人ホーム阿蘇みやま荘特別会計）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熊本県後期高齢者医療広域連合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熊本県後期高齢者医療広域連合
（後期高齢者医療特別会計）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CppTLiCRNJ/7khBbdoFj5F9NXqrXo9JOKo485sNwbMCYgt0aJF+4AJpFaWd3VNrKx5pQUCUFHnNQZ65viBNDmg==" saltValue="66Tmle2U3zWuQ7BXyae8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9"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61" t="s">
        <v>579</v>
      </c>
      <c r="D34" s="1161"/>
      <c r="E34" s="1162"/>
      <c r="F34" s="32">
        <v>11.23</v>
      </c>
      <c r="G34" s="33">
        <v>27.19</v>
      </c>
      <c r="H34" s="33">
        <v>23</v>
      </c>
      <c r="I34" s="33">
        <v>17.399999999999999</v>
      </c>
      <c r="J34" s="34">
        <v>16.97</v>
      </c>
      <c r="K34" s="22"/>
      <c r="L34" s="22"/>
      <c r="M34" s="22"/>
      <c r="N34" s="22"/>
      <c r="O34" s="22"/>
      <c r="P34" s="22"/>
    </row>
    <row r="35" spans="1:16" ht="39" customHeight="1" x14ac:dyDescent="0.15">
      <c r="A35" s="22"/>
      <c r="B35" s="35"/>
      <c r="C35" s="1155" t="s">
        <v>580</v>
      </c>
      <c r="D35" s="1156"/>
      <c r="E35" s="1157"/>
      <c r="F35" s="36">
        <v>1.04</v>
      </c>
      <c r="G35" s="37">
        <v>0.92</v>
      </c>
      <c r="H35" s="37">
        <v>0.42</v>
      </c>
      <c r="I35" s="37">
        <v>0.72</v>
      </c>
      <c r="J35" s="38">
        <v>0.72</v>
      </c>
      <c r="K35" s="22"/>
      <c r="L35" s="22"/>
      <c r="M35" s="22"/>
      <c r="N35" s="22"/>
      <c r="O35" s="22"/>
      <c r="P35" s="22"/>
    </row>
    <row r="36" spans="1:16" ht="39" customHeight="1" x14ac:dyDescent="0.15">
      <c r="A36" s="22"/>
      <c r="B36" s="35"/>
      <c r="C36" s="1155" t="s">
        <v>581</v>
      </c>
      <c r="D36" s="1156"/>
      <c r="E36" s="1157"/>
      <c r="F36" s="36">
        <v>0.23</v>
      </c>
      <c r="G36" s="37">
        <v>0.65</v>
      </c>
      <c r="H36" s="37">
        <v>0.53</v>
      </c>
      <c r="I36" s="37">
        <v>0.27</v>
      </c>
      <c r="J36" s="38">
        <v>0.52</v>
      </c>
      <c r="K36" s="22"/>
      <c r="L36" s="22"/>
      <c r="M36" s="22"/>
      <c r="N36" s="22"/>
      <c r="O36" s="22"/>
      <c r="P36" s="22"/>
    </row>
    <row r="37" spans="1:16" ht="39" customHeight="1" x14ac:dyDescent="0.15">
      <c r="A37" s="22"/>
      <c r="B37" s="35"/>
      <c r="C37" s="1155" t="s">
        <v>582</v>
      </c>
      <c r="D37" s="1156"/>
      <c r="E37" s="1157"/>
      <c r="F37" s="36">
        <v>1.48</v>
      </c>
      <c r="G37" s="37">
        <v>1.03</v>
      </c>
      <c r="H37" s="37">
        <v>0.42</v>
      </c>
      <c r="I37" s="37">
        <v>0.52</v>
      </c>
      <c r="J37" s="38">
        <v>0.21</v>
      </c>
      <c r="K37" s="22"/>
      <c r="L37" s="22"/>
      <c r="M37" s="22"/>
      <c r="N37" s="22"/>
      <c r="O37" s="22"/>
      <c r="P37" s="22"/>
    </row>
    <row r="38" spans="1:16" ht="39" customHeight="1" x14ac:dyDescent="0.15">
      <c r="A38" s="22"/>
      <c r="B38" s="35"/>
      <c r="C38" s="1155" t="s">
        <v>583</v>
      </c>
      <c r="D38" s="1156"/>
      <c r="E38" s="1157"/>
      <c r="F38" s="36">
        <v>0.47</v>
      </c>
      <c r="G38" s="37">
        <v>0.46</v>
      </c>
      <c r="H38" s="37">
        <v>0.4</v>
      </c>
      <c r="I38" s="37">
        <v>0.21</v>
      </c>
      <c r="J38" s="38">
        <v>0.16</v>
      </c>
      <c r="K38" s="22"/>
      <c r="L38" s="22"/>
      <c r="M38" s="22"/>
      <c r="N38" s="22"/>
      <c r="O38" s="22"/>
      <c r="P38" s="22"/>
    </row>
    <row r="39" spans="1:16" ht="39" customHeight="1" x14ac:dyDescent="0.15">
      <c r="A39" s="22"/>
      <c r="B39" s="35"/>
      <c r="C39" s="1155" t="s">
        <v>584</v>
      </c>
      <c r="D39" s="1156"/>
      <c r="E39" s="1157"/>
      <c r="F39" s="36">
        <v>0.08</v>
      </c>
      <c r="G39" s="37">
        <v>0.08</v>
      </c>
      <c r="H39" s="37">
        <v>0.15</v>
      </c>
      <c r="I39" s="37">
        <v>0.09</v>
      </c>
      <c r="J39" s="38">
        <v>0.05</v>
      </c>
      <c r="K39" s="22"/>
      <c r="L39" s="22"/>
      <c r="M39" s="22"/>
      <c r="N39" s="22"/>
      <c r="O39" s="22"/>
      <c r="P39" s="22"/>
    </row>
    <row r="40" spans="1:16" ht="39" customHeight="1" x14ac:dyDescent="0.15">
      <c r="A40" s="22"/>
      <c r="B40" s="35"/>
      <c r="C40" s="1155" t="s">
        <v>585</v>
      </c>
      <c r="D40" s="1156"/>
      <c r="E40" s="1157"/>
      <c r="F40" s="36">
        <v>0.04</v>
      </c>
      <c r="G40" s="37">
        <v>0.04</v>
      </c>
      <c r="H40" s="37">
        <v>0.05</v>
      </c>
      <c r="I40" s="37">
        <v>0.04</v>
      </c>
      <c r="J40" s="38">
        <v>0.02</v>
      </c>
      <c r="K40" s="22"/>
      <c r="L40" s="22"/>
      <c r="M40" s="22"/>
      <c r="N40" s="22"/>
      <c r="O40" s="22"/>
      <c r="P40" s="22"/>
    </row>
    <row r="41" spans="1:16" ht="39" customHeight="1" x14ac:dyDescent="0.15">
      <c r="A41" s="22"/>
      <c r="B41" s="35"/>
      <c r="C41" s="1155" t="s">
        <v>586</v>
      </c>
      <c r="D41" s="1156"/>
      <c r="E41" s="1157"/>
      <c r="F41" s="36">
        <v>0.02</v>
      </c>
      <c r="G41" s="37">
        <v>0.03</v>
      </c>
      <c r="H41" s="37">
        <v>0.02</v>
      </c>
      <c r="I41" s="37">
        <v>0.01</v>
      </c>
      <c r="J41" s="38">
        <v>0.01</v>
      </c>
      <c r="K41" s="22"/>
      <c r="L41" s="22"/>
      <c r="M41" s="22"/>
      <c r="N41" s="22"/>
      <c r="O41" s="22"/>
      <c r="P41" s="22"/>
    </row>
    <row r="42" spans="1:16" ht="39" customHeight="1" x14ac:dyDescent="0.15">
      <c r="A42" s="22"/>
      <c r="B42" s="39"/>
      <c r="C42" s="1155" t="s">
        <v>587</v>
      </c>
      <c r="D42" s="1156"/>
      <c r="E42" s="1157"/>
      <c r="F42" s="36" t="s">
        <v>531</v>
      </c>
      <c r="G42" s="37" t="s">
        <v>531</v>
      </c>
      <c r="H42" s="37" t="s">
        <v>531</v>
      </c>
      <c r="I42" s="37" t="s">
        <v>531</v>
      </c>
      <c r="J42" s="38" t="s">
        <v>531</v>
      </c>
      <c r="K42" s="22"/>
      <c r="L42" s="22"/>
      <c r="M42" s="22"/>
      <c r="N42" s="22"/>
      <c r="O42" s="22"/>
      <c r="P42" s="22"/>
    </row>
    <row r="43" spans="1:16" ht="39" customHeight="1" thickBot="1" x14ac:dyDescent="0.2">
      <c r="A43" s="22"/>
      <c r="B43" s="40"/>
      <c r="C43" s="1158" t="s">
        <v>588</v>
      </c>
      <c r="D43" s="1159"/>
      <c r="E43" s="1160"/>
      <c r="F43" s="41" t="s">
        <v>531</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s/MHdcwK7cTw48U1ejk0WuNEUHR8Gohw7gwGnK5JAGnfc0Q0OH+BE3EOhWQT1tKfeqGj//dwwcpU7LiaQNw8Q==" saltValue="aDrsmBFDTjlryCPEJGd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283</v>
      </c>
      <c r="L45" s="60">
        <v>283</v>
      </c>
      <c r="M45" s="60">
        <v>285</v>
      </c>
      <c r="N45" s="60">
        <v>318</v>
      </c>
      <c r="O45" s="61">
        <v>380</v>
      </c>
      <c r="P45" s="48"/>
      <c r="Q45" s="48"/>
      <c r="R45" s="48"/>
      <c r="S45" s="48"/>
      <c r="T45" s="48"/>
      <c r="U45" s="48"/>
    </row>
    <row r="46" spans="1:21" ht="30.75" customHeight="1" x14ac:dyDescent="0.15">
      <c r="A46" s="48"/>
      <c r="B46" s="1165"/>
      <c r="C46" s="1166"/>
      <c r="D46" s="62"/>
      <c r="E46" s="1171" t="s">
        <v>13</v>
      </c>
      <c r="F46" s="1171"/>
      <c r="G46" s="1171"/>
      <c r="H46" s="1171"/>
      <c r="I46" s="1171"/>
      <c r="J46" s="1172"/>
      <c r="K46" s="63" t="s">
        <v>531</v>
      </c>
      <c r="L46" s="64" t="s">
        <v>531</v>
      </c>
      <c r="M46" s="64" t="s">
        <v>531</v>
      </c>
      <c r="N46" s="64" t="s">
        <v>531</v>
      </c>
      <c r="O46" s="65" t="s">
        <v>531</v>
      </c>
      <c r="P46" s="48"/>
      <c r="Q46" s="48"/>
      <c r="R46" s="48"/>
      <c r="S46" s="48"/>
      <c r="T46" s="48"/>
      <c r="U46" s="48"/>
    </row>
    <row r="47" spans="1:21" ht="30.75" customHeight="1" x14ac:dyDescent="0.15">
      <c r="A47" s="48"/>
      <c r="B47" s="1165"/>
      <c r="C47" s="1166"/>
      <c r="D47" s="62"/>
      <c r="E47" s="1171" t="s">
        <v>14</v>
      </c>
      <c r="F47" s="1171"/>
      <c r="G47" s="1171"/>
      <c r="H47" s="1171"/>
      <c r="I47" s="1171"/>
      <c r="J47" s="1172"/>
      <c r="K47" s="63" t="s">
        <v>531</v>
      </c>
      <c r="L47" s="64" t="s">
        <v>531</v>
      </c>
      <c r="M47" s="64" t="s">
        <v>531</v>
      </c>
      <c r="N47" s="64" t="s">
        <v>531</v>
      </c>
      <c r="O47" s="65" t="s">
        <v>531</v>
      </c>
      <c r="P47" s="48"/>
      <c r="Q47" s="48"/>
      <c r="R47" s="48"/>
      <c r="S47" s="48"/>
      <c r="T47" s="48"/>
      <c r="U47" s="48"/>
    </row>
    <row r="48" spans="1:21" ht="30.75" customHeight="1" x14ac:dyDescent="0.15">
      <c r="A48" s="48"/>
      <c r="B48" s="1165"/>
      <c r="C48" s="1166"/>
      <c r="D48" s="62"/>
      <c r="E48" s="1171" t="s">
        <v>15</v>
      </c>
      <c r="F48" s="1171"/>
      <c r="G48" s="1171"/>
      <c r="H48" s="1171"/>
      <c r="I48" s="1171"/>
      <c r="J48" s="1172"/>
      <c r="K48" s="63">
        <v>101</v>
      </c>
      <c r="L48" s="64">
        <v>100</v>
      </c>
      <c r="M48" s="64">
        <v>128</v>
      </c>
      <c r="N48" s="64">
        <v>77</v>
      </c>
      <c r="O48" s="65">
        <v>112</v>
      </c>
      <c r="P48" s="48"/>
      <c r="Q48" s="48"/>
      <c r="R48" s="48"/>
      <c r="S48" s="48"/>
      <c r="T48" s="48"/>
      <c r="U48" s="48"/>
    </row>
    <row r="49" spans="1:21" ht="30.75" customHeight="1" x14ac:dyDescent="0.15">
      <c r="A49" s="48"/>
      <c r="B49" s="1165"/>
      <c r="C49" s="1166"/>
      <c r="D49" s="62"/>
      <c r="E49" s="1171" t="s">
        <v>16</v>
      </c>
      <c r="F49" s="1171"/>
      <c r="G49" s="1171"/>
      <c r="H49" s="1171"/>
      <c r="I49" s="1171"/>
      <c r="J49" s="1172"/>
      <c r="K49" s="63">
        <v>37</v>
      </c>
      <c r="L49" s="64">
        <v>32</v>
      </c>
      <c r="M49" s="64">
        <v>28</v>
      </c>
      <c r="N49" s="64">
        <v>29</v>
      </c>
      <c r="O49" s="65">
        <v>40</v>
      </c>
      <c r="P49" s="48"/>
      <c r="Q49" s="48"/>
      <c r="R49" s="48"/>
      <c r="S49" s="48"/>
      <c r="T49" s="48"/>
      <c r="U49" s="48"/>
    </row>
    <row r="50" spans="1:21" ht="30.75" customHeight="1" x14ac:dyDescent="0.15">
      <c r="A50" s="48"/>
      <c r="B50" s="1165"/>
      <c r="C50" s="1166"/>
      <c r="D50" s="62"/>
      <c r="E50" s="1171" t="s">
        <v>17</v>
      </c>
      <c r="F50" s="1171"/>
      <c r="G50" s="1171"/>
      <c r="H50" s="1171"/>
      <c r="I50" s="1171"/>
      <c r="J50" s="1172"/>
      <c r="K50" s="63">
        <v>16</v>
      </c>
      <c r="L50" s="64">
        <v>2</v>
      </c>
      <c r="M50" s="64">
        <v>2</v>
      </c>
      <c r="N50" s="64">
        <v>2</v>
      </c>
      <c r="O50" s="65">
        <v>2</v>
      </c>
      <c r="P50" s="48"/>
      <c r="Q50" s="48"/>
      <c r="R50" s="48"/>
      <c r="S50" s="48"/>
      <c r="T50" s="48"/>
      <c r="U50" s="48"/>
    </row>
    <row r="51" spans="1:21" ht="30.75" customHeight="1" x14ac:dyDescent="0.15">
      <c r="A51" s="48"/>
      <c r="B51" s="1167"/>
      <c r="C51" s="1168"/>
      <c r="D51" s="66"/>
      <c r="E51" s="1171" t="s">
        <v>18</v>
      </c>
      <c r="F51" s="1171"/>
      <c r="G51" s="1171"/>
      <c r="H51" s="1171"/>
      <c r="I51" s="1171"/>
      <c r="J51" s="1172"/>
      <c r="K51" s="63">
        <v>0</v>
      </c>
      <c r="L51" s="64" t="s">
        <v>531</v>
      </c>
      <c r="M51" s="64" t="s">
        <v>531</v>
      </c>
      <c r="N51" s="64" t="s">
        <v>531</v>
      </c>
      <c r="O51" s="65" t="s">
        <v>531</v>
      </c>
      <c r="P51" s="48"/>
      <c r="Q51" s="48"/>
      <c r="R51" s="48"/>
      <c r="S51" s="48"/>
      <c r="T51" s="48"/>
      <c r="U51" s="48"/>
    </row>
    <row r="52" spans="1:21" ht="30.75" customHeight="1" x14ac:dyDescent="0.15">
      <c r="A52" s="48"/>
      <c r="B52" s="1173" t="s">
        <v>19</v>
      </c>
      <c r="C52" s="1174"/>
      <c r="D52" s="66"/>
      <c r="E52" s="1171" t="s">
        <v>20</v>
      </c>
      <c r="F52" s="1171"/>
      <c r="G52" s="1171"/>
      <c r="H52" s="1171"/>
      <c r="I52" s="1171"/>
      <c r="J52" s="1172"/>
      <c r="K52" s="63">
        <v>312</v>
      </c>
      <c r="L52" s="64">
        <v>305</v>
      </c>
      <c r="M52" s="64">
        <v>300</v>
      </c>
      <c r="N52" s="64">
        <v>313</v>
      </c>
      <c r="O52" s="65">
        <v>351</v>
      </c>
      <c r="P52" s="48"/>
      <c r="Q52" s="48"/>
      <c r="R52" s="48"/>
      <c r="S52" s="48"/>
      <c r="T52" s="48"/>
      <c r="U52" s="48"/>
    </row>
    <row r="53" spans="1:21" ht="30.75" customHeight="1" thickBot="1" x14ac:dyDescent="0.2">
      <c r="A53" s="48"/>
      <c r="B53" s="1175" t="s">
        <v>21</v>
      </c>
      <c r="C53" s="1176"/>
      <c r="D53" s="67"/>
      <c r="E53" s="1177" t="s">
        <v>22</v>
      </c>
      <c r="F53" s="1177"/>
      <c r="G53" s="1177"/>
      <c r="H53" s="1177"/>
      <c r="I53" s="1177"/>
      <c r="J53" s="1178"/>
      <c r="K53" s="68">
        <v>125</v>
      </c>
      <c r="L53" s="69">
        <v>112</v>
      </c>
      <c r="M53" s="69">
        <v>143</v>
      </c>
      <c r="N53" s="69">
        <v>113</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79" t="s">
        <v>26</v>
      </c>
      <c r="C58" s="1180"/>
      <c r="D58" s="1185" t="s">
        <v>27</v>
      </c>
      <c r="E58" s="1186"/>
      <c r="F58" s="1186"/>
      <c r="G58" s="1186"/>
      <c r="H58" s="1186"/>
      <c r="I58" s="1186"/>
      <c r="J58" s="1187"/>
      <c r="K58" s="83"/>
      <c r="L58" s="84"/>
      <c r="M58" s="84"/>
      <c r="N58" s="84"/>
      <c r="O58" s="85"/>
    </row>
    <row r="59" spans="1:21" ht="31.5" customHeight="1" x14ac:dyDescent="0.15">
      <c r="B59" s="1181"/>
      <c r="C59" s="1182"/>
      <c r="D59" s="1188" t="s">
        <v>28</v>
      </c>
      <c r="E59" s="1189"/>
      <c r="F59" s="1189"/>
      <c r="G59" s="1189"/>
      <c r="H59" s="1189"/>
      <c r="I59" s="1189"/>
      <c r="J59" s="1190"/>
      <c r="K59" s="86"/>
      <c r="L59" s="87"/>
      <c r="M59" s="87"/>
      <c r="N59" s="87"/>
      <c r="O59" s="88"/>
    </row>
    <row r="60" spans="1:21" ht="31.5" customHeight="1" thickBot="1" x14ac:dyDescent="0.2">
      <c r="B60" s="1183"/>
      <c r="C60" s="1184"/>
      <c r="D60" s="1191" t="s">
        <v>29</v>
      </c>
      <c r="E60" s="1192"/>
      <c r="F60" s="1192"/>
      <c r="G60" s="1192"/>
      <c r="H60" s="1192"/>
      <c r="I60" s="1192"/>
      <c r="J60" s="119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X6ZvVvVbS1Bcf9S2RL9CK4TJXw8ojSmzhiJlrCHQveif7C8zmWzE8YMx97jI2WTGB6htjwABlGCN1ZHEIPgYA==" saltValue="RN3hsjGvGhXqdy8v3tRc0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4" t="s">
        <v>32</v>
      </c>
      <c r="C41" s="1195"/>
      <c r="D41" s="105"/>
      <c r="E41" s="1200" t="s">
        <v>33</v>
      </c>
      <c r="F41" s="1200"/>
      <c r="G41" s="1200"/>
      <c r="H41" s="1201"/>
      <c r="I41" s="355">
        <v>3464</v>
      </c>
      <c r="J41" s="356">
        <v>3367</v>
      </c>
      <c r="K41" s="356">
        <v>3264</v>
      </c>
      <c r="L41" s="356">
        <v>3177</v>
      </c>
      <c r="M41" s="357">
        <v>3028</v>
      </c>
    </row>
    <row r="42" spans="2:13" ht="27.75" customHeight="1" x14ac:dyDescent="0.15">
      <c r="B42" s="1196"/>
      <c r="C42" s="1197"/>
      <c r="D42" s="106"/>
      <c r="E42" s="1202" t="s">
        <v>34</v>
      </c>
      <c r="F42" s="1202"/>
      <c r="G42" s="1202"/>
      <c r="H42" s="1203"/>
      <c r="I42" s="358">
        <v>9</v>
      </c>
      <c r="J42" s="359">
        <v>7</v>
      </c>
      <c r="K42" s="359">
        <v>5</v>
      </c>
      <c r="L42" s="359">
        <v>4</v>
      </c>
      <c r="M42" s="360">
        <v>2</v>
      </c>
    </row>
    <row r="43" spans="2:13" ht="27.75" customHeight="1" x14ac:dyDescent="0.15">
      <c r="B43" s="1196"/>
      <c r="C43" s="1197"/>
      <c r="D43" s="106"/>
      <c r="E43" s="1202" t="s">
        <v>35</v>
      </c>
      <c r="F43" s="1202"/>
      <c r="G43" s="1202"/>
      <c r="H43" s="1203"/>
      <c r="I43" s="358">
        <v>1604</v>
      </c>
      <c r="J43" s="359">
        <v>1564</v>
      </c>
      <c r="K43" s="359">
        <v>1550</v>
      </c>
      <c r="L43" s="359">
        <v>1457</v>
      </c>
      <c r="M43" s="360">
        <v>1421</v>
      </c>
    </row>
    <row r="44" spans="2:13" ht="27.75" customHeight="1" x14ac:dyDescent="0.15">
      <c r="B44" s="1196"/>
      <c r="C44" s="1197"/>
      <c r="D44" s="106"/>
      <c r="E44" s="1202" t="s">
        <v>36</v>
      </c>
      <c r="F44" s="1202"/>
      <c r="G44" s="1202"/>
      <c r="H44" s="1203"/>
      <c r="I44" s="358">
        <v>153</v>
      </c>
      <c r="J44" s="359">
        <v>122</v>
      </c>
      <c r="K44" s="359">
        <v>133</v>
      </c>
      <c r="L44" s="359">
        <v>140</v>
      </c>
      <c r="M44" s="360">
        <v>158</v>
      </c>
    </row>
    <row r="45" spans="2:13" ht="27.75" customHeight="1" x14ac:dyDescent="0.15">
      <c r="B45" s="1196"/>
      <c r="C45" s="1197"/>
      <c r="D45" s="106"/>
      <c r="E45" s="1202" t="s">
        <v>37</v>
      </c>
      <c r="F45" s="1202"/>
      <c r="G45" s="1202"/>
      <c r="H45" s="1203"/>
      <c r="I45" s="358">
        <v>512</v>
      </c>
      <c r="J45" s="359">
        <v>507</v>
      </c>
      <c r="K45" s="359">
        <v>479</v>
      </c>
      <c r="L45" s="359">
        <v>414</v>
      </c>
      <c r="M45" s="360">
        <v>337</v>
      </c>
    </row>
    <row r="46" spans="2:13" ht="27.75" customHeight="1" x14ac:dyDescent="0.15">
      <c r="B46" s="1196"/>
      <c r="C46" s="1197"/>
      <c r="D46" s="107"/>
      <c r="E46" s="1202" t="s">
        <v>38</v>
      </c>
      <c r="F46" s="1202"/>
      <c r="G46" s="1202"/>
      <c r="H46" s="1203"/>
      <c r="I46" s="358" t="s">
        <v>531</v>
      </c>
      <c r="J46" s="359" t="s">
        <v>531</v>
      </c>
      <c r="K46" s="359" t="s">
        <v>531</v>
      </c>
      <c r="L46" s="359" t="s">
        <v>531</v>
      </c>
      <c r="M46" s="360" t="s">
        <v>531</v>
      </c>
    </row>
    <row r="47" spans="2:13" ht="27.75" customHeight="1" x14ac:dyDescent="0.15">
      <c r="B47" s="1196"/>
      <c r="C47" s="1197"/>
      <c r="D47" s="108"/>
      <c r="E47" s="1204" t="s">
        <v>39</v>
      </c>
      <c r="F47" s="1205"/>
      <c r="G47" s="1205"/>
      <c r="H47" s="1206"/>
      <c r="I47" s="358" t="s">
        <v>531</v>
      </c>
      <c r="J47" s="359" t="s">
        <v>531</v>
      </c>
      <c r="K47" s="359" t="s">
        <v>531</v>
      </c>
      <c r="L47" s="359" t="s">
        <v>531</v>
      </c>
      <c r="M47" s="360" t="s">
        <v>531</v>
      </c>
    </row>
    <row r="48" spans="2:13" ht="27.75" customHeight="1" x14ac:dyDescent="0.15">
      <c r="B48" s="1196"/>
      <c r="C48" s="1197"/>
      <c r="D48" s="106"/>
      <c r="E48" s="1202" t="s">
        <v>40</v>
      </c>
      <c r="F48" s="1202"/>
      <c r="G48" s="1202"/>
      <c r="H48" s="1203"/>
      <c r="I48" s="358" t="s">
        <v>531</v>
      </c>
      <c r="J48" s="359" t="s">
        <v>531</v>
      </c>
      <c r="K48" s="359" t="s">
        <v>531</v>
      </c>
      <c r="L48" s="359" t="s">
        <v>531</v>
      </c>
      <c r="M48" s="360" t="s">
        <v>531</v>
      </c>
    </row>
    <row r="49" spans="2:13" ht="27.75" customHeight="1" x14ac:dyDescent="0.15">
      <c r="B49" s="1198"/>
      <c r="C49" s="1199"/>
      <c r="D49" s="106"/>
      <c r="E49" s="1202" t="s">
        <v>41</v>
      </c>
      <c r="F49" s="1202"/>
      <c r="G49" s="1202"/>
      <c r="H49" s="1203"/>
      <c r="I49" s="358" t="s">
        <v>531</v>
      </c>
      <c r="J49" s="359" t="s">
        <v>531</v>
      </c>
      <c r="K49" s="359" t="s">
        <v>531</v>
      </c>
      <c r="L49" s="359" t="s">
        <v>531</v>
      </c>
      <c r="M49" s="360" t="s">
        <v>531</v>
      </c>
    </row>
    <row r="50" spans="2:13" ht="27.75" customHeight="1" x14ac:dyDescent="0.15">
      <c r="B50" s="1207" t="s">
        <v>42</v>
      </c>
      <c r="C50" s="1208"/>
      <c r="D50" s="109"/>
      <c r="E50" s="1202" t="s">
        <v>43</v>
      </c>
      <c r="F50" s="1202"/>
      <c r="G50" s="1202"/>
      <c r="H50" s="1203"/>
      <c r="I50" s="358">
        <v>1349</v>
      </c>
      <c r="J50" s="359">
        <v>1584</v>
      </c>
      <c r="K50" s="359">
        <v>2000</v>
      </c>
      <c r="L50" s="359">
        <v>2647</v>
      </c>
      <c r="M50" s="360">
        <v>3193</v>
      </c>
    </row>
    <row r="51" spans="2:13" ht="27.75" customHeight="1" x14ac:dyDescent="0.15">
      <c r="B51" s="1196"/>
      <c r="C51" s="1197"/>
      <c r="D51" s="106"/>
      <c r="E51" s="1202" t="s">
        <v>44</v>
      </c>
      <c r="F51" s="1202"/>
      <c r="G51" s="1202"/>
      <c r="H51" s="1203"/>
      <c r="I51" s="358">
        <v>129</v>
      </c>
      <c r="J51" s="359">
        <v>118</v>
      </c>
      <c r="K51" s="359">
        <v>97</v>
      </c>
      <c r="L51" s="359">
        <v>72</v>
      </c>
      <c r="M51" s="360">
        <v>46</v>
      </c>
    </row>
    <row r="52" spans="2:13" ht="27.75" customHeight="1" x14ac:dyDescent="0.15">
      <c r="B52" s="1198"/>
      <c r="C52" s="1199"/>
      <c r="D52" s="106"/>
      <c r="E52" s="1202" t="s">
        <v>45</v>
      </c>
      <c r="F52" s="1202"/>
      <c r="G52" s="1202"/>
      <c r="H52" s="1203"/>
      <c r="I52" s="358">
        <v>3537</v>
      </c>
      <c r="J52" s="359">
        <v>3632</v>
      </c>
      <c r="K52" s="359">
        <v>3473</v>
      </c>
      <c r="L52" s="359">
        <v>3199</v>
      </c>
      <c r="M52" s="360">
        <v>3093</v>
      </c>
    </row>
    <row r="53" spans="2:13" ht="27.75" customHeight="1" thickBot="1" x14ac:dyDescent="0.2">
      <c r="B53" s="1209" t="s">
        <v>46</v>
      </c>
      <c r="C53" s="1210"/>
      <c r="D53" s="110"/>
      <c r="E53" s="1211" t="s">
        <v>47</v>
      </c>
      <c r="F53" s="1211"/>
      <c r="G53" s="1211"/>
      <c r="H53" s="1212"/>
      <c r="I53" s="361">
        <v>727</v>
      </c>
      <c r="J53" s="362">
        <v>233</v>
      </c>
      <c r="K53" s="362">
        <v>-140</v>
      </c>
      <c r="L53" s="362">
        <v>-728</v>
      </c>
      <c r="M53" s="363">
        <v>-1387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MynL4j12JX7z0nQaVnsOt7UDeooWxwGHM5PDtwkBXqnVlzgzVCr5xIgUqm5rPKuQq+BMn7BIIuEzZeiZvV1HA==" saltValue="EWxfj9qfMp+rtOzic/BC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52" zoomScale="60" zoomScaleNormal="60"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21" t="s">
        <v>50</v>
      </c>
      <c r="D55" s="1221"/>
      <c r="E55" s="1222"/>
      <c r="F55" s="122">
        <v>875</v>
      </c>
      <c r="G55" s="122">
        <v>1432</v>
      </c>
      <c r="H55" s="123">
        <v>1613</v>
      </c>
    </row>
    <row r="56" spans="2:8" ht="52.5" customHeight="1" x14ac:dyDescent="0.15">
      <c r="B56" s="124"/>
      <c r="C56" s="1223" t="s">
        <v>51</v>
      </c>
      <c r="D56" s="1223"/>
      <c r="E56" s="1224"/>
      <c r="F56" s="125">
        <v>5</v>
      </c>
      <c r="G56" s="125">
        <v>5</v>
      </c>
      <c r="H56" s="126">
        <v>5</v>
      </c>
    </row>
    <row r="57" spans="2:8" ht="53.25" customHeight="1" x14ac:dyDescent="0.15">
      <c r="B57" s="124"/>
      <c r="C57" s="1225" t="s">
        <v>52</v>
      </c>
      <c r="D57" s="1225"/>
      <c r="E57" s="1226"/>
      <c r="F57" s="127">
        <v>921</v>
      </c>
      <c r="G57" s="127">
        <v>1082</v>
      </c>
      <c r="H57" s="128">
        <v>1452</v>
      </c>
    </row>
    <row r="58" spans="2:8" ht="45.75" customHeight="1" x14ac:dyDescent="0.15">
      <c r="B58" s="129"/>
      <c r="C58" s="1213" t="s">
        <v>608</v>
      </c>
      <c r="D58" s="1214"/>
      <c r="E58" s="1215"/>
      <c r="F58" s="130">
        <v>477</v>
      </c>
      <c r="G58" s="130">
        <v>620</v>
      </c>
      <c r="H58" s="131">
        <v>1012</v>
      </c>
    </row>
    <row r="59" spans="2:8" ht="45.75" customHeight="1" x14ac:dyDescent="0.15">
      <c r="B59" s="129"/>
      <c r="C59" s="1213" t="s">
        <v>609</v>
      </c>
      <c r="D59" s="1214"/>
      <c r="E59" s="1215"/>
      <c r="F59" s="130">
        <v>162</v>
      </c>
      <c r="G59" s="130">
        <v>161</v>
      </c>
      <c r="H59" s="131">
        <v>159</v>
      </c>
    </row>
    <row r="60" spans="2:8" ht="45.75" customHeight="1" x14ac:dyDescent="0.15">
      <c r="B60" s="129"/>
      <c r="C60" s="1213" t="s">
        <v>610</v>
      </c>
      <c r="D60" s="1214"/>
      <c r="E60" s="1215"/>
      <c r="F60" s="130">
        <v>153</v>
      </c>
      <c r="G60" s="130">
        <v>153</v>
      </c>
      <c r="H60" s="131">
        <v>153</v>
      </c>
    </row>
    <row r="61" spans="2:8" ht="45.75" customHeight="1" x14ac:dyDescent="0.15">
      <c r="B61" s="129"/>
      <c r="C61" s="1213" t="s">
        <v>611</v>
      </c>
      <c r="D61" s="1214"/>
      <c r="E61" s="1215"/>
      <c r="F61" s="130">
        <v>73</v>
      </c>
      <c r="G61" s="130">
        <v>86</v>
      </c>
      <c r="H61" s="131">
        <v>81</v>
      </c>
    </row>
    <row r="62" spans="2:8" ht="45.75" customHeight="1" thickBot="1" x14ac:dyDescent="0.2">
      <c r="B62" s="132"/>
      <c r="C62" s="1216" t="s">
        <v>612</v>
      </c>
      <c r="D62" s="1217"/>
      <c r="E62" s="1218"/>
      <c r="F62" s="133">
        <v>19</v>
      </c>
      <c r="G62" s="133">
        <v>29</v>
      </c>
      <c r="H62" s="134">
        <v>21</v>
      </c>
    </row>
    <row r="63" spans="2:8" ht="52.5" customHeight="1" thickBot="1" x14ac:dyDescent="0.2">
      <c r="B63" s="135"/>
      <c r="C63" s="1219" t="s">
        <v>53</v>
      </c>
      <c r="D63" s="1219"/>
      <c r="E63" s="1220"/>
      <c r="F63" s="136">
        <v>1801</v>
      </c>
      <c r="G63" s="136">
        <v>2519</v>
      </c>
      <c r="H63" s="137">
        <v>3070</v>
      </c>
    </row>
    <row r="64" spans="2:8" x14ac:dyDescent="0.15"/>
  </sheetData>
  <sheetProtection algorithmName="SHA-512" hashValue="2KqITorvcDUxpUuFtVWptSA6rDkLgYzEI9lBgw40FrowlTHUDbiFrIpGdR3pqJQ5U0gcQahY9cltpZaaMns38g==" saltValue="s77QGYZ1WIgyVbivbLf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156825</v>
      </c>
      <c r="E3" s="156"/>
      <c r="F3" s="157">
        <v>271581</v>
      </c>
      <c r="G3" s="158"/>
      <c r="H3" s="159"/>
    </row>
    <row r="4" spans="1:8" x14ac:dyDescent="0.15">
      <c r="A4" s="160"/>
      <c r="B4" s="161"/>
      <c r="C4" s="162"/>
      <c r="D4" s="163">
        <v>111870</v>
      </c>
      <c r="E4" s="164"/>
      <c r="F4" s="165">
        <v>117844</v>
      </c>
      <c r="G4" s="166"/>
      <c r="H4" s="167"/>
    </row>
    <row r="5" spans="1:8" x14ac:dyDescent="0.15">
      <c r="A5" s="148" t="s">
        <v>564</v>
      </c>
      <c r="B5" s="153"/>
      <c r="C5" s="154"/>
      <c r="D5" s="155">
        <v>91503</v>
      </c>
      <c r="E5" s="156"/>
      <c r="F5" s="157">
        <v>268375</v>
      </c>
      <c r="G5" s="158"/>
      <c r="H5" s="159"/>
    </row>
    <row r="6" spans="1:8" x14ac:dyDescent="0.15">
      <c r="A6" s="160"/>
      <c r="B6" s="161"/>
      <c r="C6" s="162"/>
      <c r="D6" s="163">
        <v>37383</v>
      </c>
      <c r="E6" s="164"/>
      <c r="F6" s="165">
        <v>119602</v>
      </c>
      <c r="G6" s="166"/>
      <c r="H6" s="167"/>
    </row>
    <row r="7" spans="1:8" x14ac:dyDescent="0.15">
      <c r="A7" s="148" t="s">
        <v>565</v>
      </c>
      <c r="B7" s="153"/>
      <c r="C7" s="154"/>
      <c r="D7" s="155">
        <v>73665</v>
      </c>
      <c r="E7" s="156"/>
      <c r="F7" s="157">
        <v>301035</v>
      </c>
      <c r="G7" s="158"/>
      <c r="H7" s="159"/>
    </row>
    <row r="8" spans="1:8" x14ac:dyDescent="0.15">
      <c r="A8" s="160"/>
      <c r="B8" s="161"/>
      <c r="C8" s="162"/>
      <c r="D8" s="163">
        <v>34158</v>
      </c>
      <c r="E8" s="164"/>
      <c r="F8" s="165">
        <v>154376</v>
      </c>
      <c r="G8" s="166"/>
      <c r="H8" s="167"/>
    </row>
    <row r="9" spans="1:8" x14ac:dyDescent="0.15">
      <c r="A9" s="148" t="s">
        <v>566</v>
      </c>
      <c r="B9" s="153"/>
      <c r="C9" s="154"/>
      <c r="D9" s="155">
        <v>126140</v>
      </c>
      <c r="E9" s="156"/>
      <c r="F9" s="157">
        <v>362690</v>
      </c>
      <c r="G9" s="158"/>
      <c r="H9" s="159"/>
    </row>
    <row r="10" spans="1:8" x14ac:dyDescent="0.15">
      <c r="A10" s="160"/>
      <c r="B10" s="161"/>
      <c r="C10" s="162"/>
      <c r="D10" s="163">
        <v>88655</v>
      </c>
      <c r="E10" s="164"/>
      <c r="F10" s="165">
        <v>172580</v>
      </c>
      <c r="G10" s="166"/>
      <c r="H10" s="167"/>
    </row>
    <row r="11" spans="1:8" x14ac:dyDescent="0.15">
      <c r="A11" s="148" t="s">
        <v>567</v>
      </c>
      <c r="B11" s="153"/>
      <c r="C11" s="154"/>
      <c r="D11" s="155">
        <v>78937</v>
      </c>
      <c r="E11" s="156"/>
      <c r="F11" s="157">
        <v>296093</v>
      </c>
      <c r="G11" s="158"/>
      <c r="H11" s="159"/>
    </row>
    <row r="12" spans="1:8" x14ac:dyDescent="0.15">
      <c r="A12" s="160"/>
      <c r="B12" s="161"/>
      <c r="C12" s="168"/>
      <c r="D12" s="163">
        <v>36721</v>
      </c>
      <c r="E12" s="164"/>
      <c r="F12" s="165">
        <v>140545</v>
      </c>
      <c r="G12" s="166"/>
      <c r="H12" s="167"/>
    </row>
    <row r="13" spans="1:8" x14ac:dyDescent="0.15">
      <c r="A13" s="148"/>
      <c r="B13" s="153"/>
      <c r="C13" s="169"/>
      <c r="D13" s="170">
        <v>105414</v>
      </c>
      <c r="E13" s="171"/>
      <c r="F13" s="172">
        <v>299955</v>
      </c>
      <c r="G13" s="173"/>
      <c r="H13" s="159"/>
    </row>
    <row r="14" spans="1:8" x14ac:dyDescent="0.15">
      <c r="A14" s="160"/>
      <c r="B14" s="161"/>
      <c r="C14" s="162"/>
      <c r="D14" s="163">
        <v>61757</v>
      </c>
      <c r="E14" s="164"/>
      <c r="F14" s="165">
        <v>140989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11.24</v>
      </c>
      <c r="C19" s="174">
        <f>ROUND(VALUE(SUBSTITUTE(実質収支比率等に係る経年分析!G$48,"▲","-")),2)</f>
        <v>27.19</v>
      </c>
      <c r="D19" s="174">
        <f>ROUND(VALUE(SUBSTITUTE(実質収支比率等に係る経年分析!H$48,"▲","-")),2)</f>
        <v>23.01</v>
      </c>
      <c r="E19" s="174">
        <f>ROUND(VALUE(SUBSTITUTE(実質収支比率等に係る経年分析!I$48,"▲","-")),2)</f>
        <v>17.37</v>
      </c>
      <c r="F19" s="174">
        <f>ROUND(VALUE(SUBSTITUTE(実質収支比率等に係る経年分析!J$48,"▲","-")),2)</f>
        <v>16.98</v>
      </c>
    </row>
    <row r="20" spans="1:11" x14ac:dyDescent="0.15">
      <c r="A20" s="174" t="s">
        <v>57</v>
      </c>
      <c r="B20" s="174">
        <f>ROUND(VALUE(SUBSTITUTE(実質収支比率等に係る経年分析!F$47,"▲","-")),2)</f>
        <v>34.86</v>
      </c>
      <c r="C20" s="174">
        <f>ROUND(VALUE(SUBSTITUTE(実質収支比率等に係る経年分析!G$47,"▲","-")),2)</f>
        <v>40.090000000000003</v>
      </c>
      <c r="D20" s="174">
        <f>ROUND(VALUE(SUBSTITUTE(実質収支比率等に係る経年分析!H$47,"▲","-")),2)</f>
        <v>36.92</v>
      </c>
      <c r="E20" s="174">
        <f>ROUND(VALUE(SUBSTITUTE(実質収支比率等に係る経年分析!I$47,"▲","-")),2)</f>
        <v>54.41</v>
      </c>
      <c r="F20" s="174">
        <f>ROUND(VALUE(SUBSTITUTE(実質収支比率等に係る経年分析!J$47,"▲","-")),2)</f>
        <v>61.69</v>
      </c>
    </row>
    <row r="21" spans="1:11" x14ac:dyDescent="0.15">
      <c r="A21" s="174" t="s">
        <v>58</v>
      </c>
      <c r="B21" s="174">
        <f>IF(ISNUMBER(VALUE(SUBSTITUTE(実質収支比率等に係る経年分析!F$49,"▲","-"))),ROUND(VALUE(SUBSTITUTE(実質収支比率等に係る経年分析!F$49,"▲","-")),2),NA())</f>
        <v>-0.79</v>
      </c>
      <c r="C21" s="174">
        <f>IF(ISNUMBER(VALUE(SUBSTITUTE(実質収支比率等に係る経年分析!G$49,"▲","-"))),ROUND(VALUE(SUBSTITUTE(実質収支比率等に係る経年分析!G$49,"▲","-")),2),NA())</f>
        <v>21.63</v>
      </c>
      <c r="D21" s="174">
        <f>IF(ISNUMBER(VALUE(SUBSTITUTE(実質収支比率等に係る経年分析!H$49,"▲","-"))),ROUND(VALUE(SUBSTITUTE(実質収支比率等に係る経年分析!H$49,"▲","-")),2),NA())</f>
        <v>-2.7</v>
      </c>
      <c r="E21" s="174">
        <f>IF(ISNUMBER(VALUE(SUBSTITUTE(実質収支比率等に係る経年分析!I$49,"▲","-"))),ROUND(VALUE(SUBSTITUTE(実質収支比率等に係る経年分析!I$49,"▲","-")),2),NA())</f>
        <v>17.8</v>
      </c>
      <c r="F21" s="174">
        <f>IF(ISNUMBER(VALUE(SUBSTITUTE(実質収支比率等に係る経年分析!J$49,"▲","-"))),ROUND(VALUE(SUBSTITUTE(実質収支比率等に係る経年分析!J$49,"▲","-")),2),NA())</f>
        <v>6.4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特定地域生活排水処理事業特別会計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0.52</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17.399999999999999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312</v>
      </c>
      <c r="E42" s="176"/>
      <c r="F42" s="176"/>
      <c r="G42" s="176">
        <f>'実質公債費比率（分子）の構造'!L$52</f>
        <v>305</v>
      </c>
      <c r="H42" s="176"/>
      <c r="I42" s="176"/>
      <c r="J42" s="176">
        <f>'実質公債費比率（分子）の構造'!M$52</f>
        <v>300</v>
      </c>
      <c r="K42" s="176"/>
      <c r="L42" s="176"/>
      <c r="M42" s="176">
        <f>'実質公債費比率（分子）の構造'!N$52</f>
        <v>313</v>
      </c>
      <c r="N42" s="176"/>
      <c r="O42" s="176"/>
      <c r="P42" s="176">
        <f>'実質公債費比率（分子）の構造'!O$52</f>
        <v>351</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16</v>
      </c>
      <c r="C44" s="176"/>
      <c r="D44" s="176"/>
      <c r="E44" s="176">
        <f>'実質公債費比率（分子）の構造'!L$50</f>
        <v>2</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68</v>
      </c>
      <c r="B45" s="176">
        <f>'実質公債費比率（分子）の構造'!K$49</f>
        <v>37</v>
      </c>
      <c r="C45" s="176"/>
      <c r="D45" s="176"/>
      <c r="E45" s="176">
        <f>'実質公債費比率（分子）の構造'!L$49</f>
        <v>32</v>
      </c>
      <c r="F45" s="176"/>
      <c r="G45" s="176"/>
      <c r="H45" s="176">
        <f>'実質公債費比率（分子）の構造'!M$49</f>
        <v>28</v>
      </c>
      <c r="I45" s="176"/>
      <c r="J45" s="176"/>
      <c r="K45" s="176">
        <f>'実質公債費比率（分子）の構造'!N$49</f>
        <v>29</v>
      </c>
      <c r="L45" s="176"/>
      <c r="M45" s="176"/>
      <c r="N45" s="176">
        <f>'実質公債費比率（分子）の構造'!O$49</f>
        <v>40</v>
      </c>
      <c r="O45" s="176"/>
      <c r="P45" s="176"/>
    </row>
    <row r="46" spans="1:16" x14ac:dyDescent="0.15">
      <c r="A46" s="176" t="s">
        <v>69</v>
      </c>
      <c r="B46" s="176">
        <f>'実質公債費比率（分子）の構造'!K$48</f>
        <v>101</v>
      </c>
      <c r="C46" s="176"/>
      <c r="D46" s="176"/>
      <c r="E46" s="176">
        <f>'実質公債費比率（分子）の構造'!L$48</f>
        <v>100</v>
      </c>
      <c r="F46" s="176"/>
      <c r="G46" s="176"/>
      <c r="H46" s="176">
        <f>'実質公債費比率（分子）の構造'!M$48</f>
        <v>128</v>
      </c>
      <c r="I46" s="176"/>
      <c r="J46" s="176"/>
      <c r="K46" s="176">
        <f>'実質公債費比率（分子）の構造'!N$48</f>
        <v>77</v>
      </c>
      <c r="L46" s="176"/>
      <c r="M46" s="176"/>
      <c r="N46" s="176">
        <f>'実質公債費比率（分子）の構造'!O$48</f>
        <v>112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283</v>
      </c>
      <c r="C49" s="176"/>
      <c r="D49" s="176"/>
      <c r="E49" s="176">
        <f>'実質公債費比率（分子）の構造'!L$45</f>
        <v>283</v>
      </c>
      <c r="F49" s="176"/>
      <c r="G49" s="176"/>
      <c r="H49" s="176">
        <f>'実質公債費比率（分子）の構造'!M$45</f>
        <v>285</v>
      </c>
      <c r="I49" s="176"/>
      <c r="J49" s="176"/>
      <c r="K49" s="176">
        <f>'実質公債費比率（分子）の構造'!N$45</f>
        <v>318</v>
      </c>
      <c r="L49" s="176"/>
      <c r="M49" s="176"/>
      <c r="N49" s="176">
        <f>'実質公債費比率（分子）の構造'!O$45</f>
        <v>380</v>
      </c>
      <c r="O49" s="176"/>
      <c r="P49" s="176"/>
    </row>
    <row r="50" spans="1:16" x14ac:dyDescent="0.15">
      <c r="A50" s="176" t="s">
        <v>73</v>
      </c>
      <c r="B50" s="176" t="e">
        <f>NA()</f>
        <v>#N/A</v>
      </c>
      <c r="C50" s="176">
        <f>IF(ISNUMBER('実質公債費比率（分子）の構造'!K$53),'実質公債費比率（分子）の構造'!K$53,NA())</f>
        <v>125</v>
      </c>
      <c r="D50" s="176" t="e">
        <f>NA()</f>
        <v>#N/A</v>
      </c>
      <c r="E50" s="176" t="e">
        <f>NA()</f>
        <v>#N/A</v>
      </c>
      <c r="F50" s="176">
        <f>IF(ISNUMBER('実質公債費比率（分子）の構造'!L$53),'実質公債費比率（分子）の構造'!L$53,NA())</f>
        <v>112</v>
      </c>
      <c r="G50" s="176" t="e">
        <f>NA()</f>
        <v>#N/A</v>
      </c>
      <c r="H50" s="176" t="e">
        <f>NA()</f>
        <v>#N/A</v>
      </c>
      <c r="I50" s="176">
        <f>IF(ISNUMBER('実質公債費比率（分子）の構造'!M$53),'実質公債費比率（分子）の構造'!M$53,NA())</f>
        <v>143</v>
      </c>
      <c r="J50" s="176" t="e">
        <f>NA()</f>
        <v>#N/A</v>
      </c>
      <c r="K50" s="176" t="e">
        <f>NA()</f>
        <v>#N/A</v>
      </c>
      <c r="L50" s="176">
        <f>IF(ISNUMBER('実質公債費比率（分子）の構造'!N$53),'実質公債費比率（分子）の構造'!N$53,NA())</f>
        <v>113</v>
      </c>
      <c r="M50" s="176" t="e">
        <f>NA()</f>
        <v>#N/A</v>
      </c>
      <c r="N50" s="176" t="e">
        <f>NA()</f>
        <v>#N/A</v>
      </c>
      <c r="O50" s="176">
        <f>IF(ISNUMBER('実質公債費比率（分子）の構造'!O$53),'実質公債費比率（分子）の構造'!O$53,NA())</f>
        <v>183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3537</v>
      </c>
      <c r="E56" s="175"/>
      <c r="F56" s="175"/>
      <c r="G56" s="175">
        <f>'将来負担比率（分子）の構造'!J$52</f>
        <v>3632</v>
      </c>
      <c r="H56" s="175"/>
      <c r="I56" s="175"/>
      <c r="J56" s="175">
        <f>'将来負担比率（分子）の構造'!K$52</f>
        <v>3473</v>
      </c>
      <c r="K56" s="175"/>
      <c r="L56" s="175"/>
      <c r="M56" s="175">
        <f>'将来負担比率（分子）の構造'!L$52</f>
        <v>3199</v>
      </c>
      <c r="N56" s="175"/>
      <c r="O56" s="175"/>
      <c r="P56" s="175">
        <f>'将来負担比率（分子）の構造'!M$52</f>
        <v>3093</v>
      </c>
    </row>
    <row r="57" spans="1:16" x14ac:dyDescent="0.15">
      <c r="A57" s="175" t="s">
        <v>44</v>
      </c>
      <c r="B57" s="175"/>
      <c r="C57" s="175"/>
      <c r="D57" s="175">
        <f>'将来負担比率（分子）の構造'!I$51</f>
        <v>129</v>
      </c>
      <c r="E57" s="175"/>
      <c r="F57" s="175"/>
      <c r="G57" s="175">
        <f>'将来負担比率（分子）の構造'!J$51</f>
        <v>118</v>
      </c>
      <c r="H57" s="175"/>
      <c r="I57" s="175"/>
      <c r="J57" s="175">
        <f>'将来負担比率（分子）の構造'!K$51</f>
        <v>97</v>
      </c>
      <c r="K57" s="175"/>
      <c r="L57" s="175"/>
      <c r="M57" s="175">
        <f>'将来負担比率（分子）の構造'!L$51</f>
        <v>72</v>
      </c>
      <c r="N57" s="175"/>
      <c r="O57" s="175"/>
      <c r="P57" s="175">
        <f>'将来負担比率（分子）の構造'!M$51</f>
        <v>46</v>
      </c>
    </row>
    <row r="58" spans="1:16" x14ac:dyDescent="0.15">
      <c r="A58" s="175" t="s">
        <v>43</v>
      </c>
      <c r="B58" s="175"/>
      <c r="C58" s="175"/>
      <c r="D58" s="175">
        <f>'将来負担比率（分子）の構造'!I$50</f>
        <v>1349</v>
      </c>
      <c r="E58" s="175"/>
      <c r="F58" s="175"/>
      <c r="G58" s="175">
        <f>'将来負担比率（分子）の構造'!J$50</f>
        <v>1584</v>
      </c>
      <c r="H58" s="175"/>
      <c r="I58" s="175"/>
      <c r="J58" s="175">
        <f>'将来負担比率（分子）の構造'!K$50</f>
        <v>2000</v>
      </c>
      <c r="K58" s="175"/>
      <c r="L58" s="175"/>
      <c r="M58" s="175">
        <f>'将来負担比率（分子）の構造'!L$50</f>
        <v>2647</v>
      </c>
      <c r="N58" s="175"/>
      <c r="O58" s="175"/>
      <c r="P58" s="175">
        <f>'将来負担比率（分子）の構造'!M$50</f>
        <v>3193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512</v>
      </c>
      <c r="C62" s="175"/>
      <c r="D62" s="175"/>
      <c r="E62" s="175">
        <f>'将来負担比率（分子）の構造'!J$45</f>
        <v>507</v>
      </c>
      <c r="F62" s="175"/>
      <c r="G62" s="175"/>
      <c r="H62" s="175">
        <f>'将来負担比率（分子）の構造'!K$45</f>
        <v>479</v>
      </c>
      <c r="I62" s="175"/>
      <c r="J62" s="175"/>
      <c r="K62" s="175">
        <f>'将来負担比率（分子）の構造'!L$45</f>
        <v>414</v>
      </c>
      <c r="L62" s="175"/>
      <c r="M62" s="175"/>
      <c r="N62" s="175">
        <f>'将来負担比率（分子）の構造'!M$45</f>
        <v>337</v>
      </c>
      <c r="O62" s="175"/>
      <c r="P62" s="175"/>
    </row>
    <row r="63" spans="1:16" x14ac:dyDescent="0.15">
      <c r="A63" s="175" t="s">
        <v>36</v>
      </c>
      <c r="B63" s="175">
        <f>'将来負担比率（分子）の構造'!I$44</f>
        <v>153</v>
      </c>
      <c r="C63" s="175"/>
      <c r="D63" s="175"/>
      <c r="E63" s="175">
        <f>'将来負担比率（分子）の構造'!J$44</f>
        <v>122</v>
      </c>
      <c r="F63" s="175"/>
      <c r="G63" s="175"/>
      <c r="H63" s="175">
        <f>'将来負担比率（分子）の構造'!K$44</f>
        <v>133</v>
      </c>
      <c r="I63" s="175"/>
      <c r="J63" s="175"/>
      <c r="K63" s="175">
        <f>'将来負担比率（分子）の構造'!L$44</f>
        <v>140</v>
      </c>
      <c r="L63" s="175"/>
      <c r="M63" s="175"/>
      <c r="N63" s="175">
        <f>'将来負担比率（分子）の構造'!M$44</f>
        <v>158</v>
      </c>
      <c r="O63" s="175"/>
      <c r="P63" s="175"/>
    </row>
    <row r="64" spans="1:16" x14ac:dyDescent="0.15">
      <c r="A64" s="175" t="s">
        <v>35</v>
      </c>
      <c r="B64" s="175">
        <f>'将来負担比率（分子）の構造'!I$43</f>
        <v>1604</v>
      </c>
      <c r="C64" s="175"/>
      <c r="D64" s="175"/>
      <c r="E64" s="175">
        <f>'将来負担比率（分子）の構造'!J$43</f>
        <v>1564</v>
      </c>
      <c r="F64" s="175"/>
      <c r="G64" s="175"/>
      <c r="H64" s="175">
        <f>'将来負担比率（分子）の構造'!K$43</f>
        <v>1550</v>
      </c>
      <c r="I64" s="175"/>
      <c r="J64" s="175"/>
      <c r="K64" s="175">
        <f>'将来負担比率（分子）の構造'!L$43</f>
        <v>1457</v>
      </c>
      <c r="L64" s="175"/>
      <c r="M64" s="175"/>
      <c r="N64" s="175">
        <f>'将来負担比率（分子）の構造'!M$43</f>
        <v>1421</v>
      </c>
      <c r="O64" s="175"/>
      <c r="P64" s="175"/>
    </row>
    <row r="65" spans="1:16" x14ac:dyDescent="0.15">
      <c r="A65" s="175" t="s">
        <v>34</v>
      </c>
      <c r="B65" s="175">
        <f>'将来負担比率（分子）の構造'!I$42</f>
        <v>9</v>
      </c>
      <c r="C65" s="175"/>
      <c r="D65" s="175"/>
      <c r="E65" s="175">
        <f>'将来負担比率（分子）の構造'!J$42</f>
        <v>7</v>
      </c>
      <c r="F65" s="175"/>
      <c r="G65" s="175"/>
      <c r="H65" s="175">
        <f>'将来負担比率（分子）の構造'!K$42</f>
        <v>5</v>
      </c>
      <c r="I65" s="175"/>
      <c r="J65" s="175"/>
      <c r="K65" s="175">
        <f>'将来負担比率（分子）の構造'!L$42</f>
        <v>4</v>
      </c>
      <c r="L65" s="175"/>
      <c r="M65" s="175"/>
      <c r="N65" s="175">
        <f>'将来負担比率（分子）の構造'!M$42</f>
        <v>2</v>
      </c>
      <c r="O65" s="175"/>
      <c r="P65" s="175"/>
    </row>
    <row r="66" spans="1:16" x14ac:dyDescent="0.15">
      <c r="A66" s="175" t="s">
        <v>33</v>
      </c>
      <c r="B66" s="175">
        <f>'将来負担比率（分子）の構造'!I$41</f>
        <v>3464</v>
      </c>
      <c r="C66" s="175"/>
      <c r="D66" s="175"/>
      <c r="E66" s="175">
        <f>'将来負担比率（分子）の構造'!J$41</f>
        <v>3367</v>
      </c>
      <c r="F66" s="175"/>
      <c r="G66" s="175"/>
      <c r="H66" s="175">
        <f>'将来負担比率（分子）の構造'!K$41</f>
        <v>3264</v>
      </c>
      <c r="I66" s="175"/>
      <c r="J66" s="175"/>
      <c r="K66" s="175">
        <f>'将来負担比率（分子）の構造'!L$41</f>
        <v>3177</v>
      </c>
      <c r="L66" s="175"/>
      <c r="M66" s="175"/>
      <c r="N66" s="175">
        <f>'将来負担比率（分子）の構造'!M$41</f>
        <v>3028</v>
      </c>
      <c r="O66" s="175"/>
      <c r="P66" s="175"/>
    </row>
    <row r="67" spans="1:16" x14ac:dyDescent="0.15">
      <c r="A67" s="175" t="s">
        <v>77</v>
      </c>
      <c r="B67" s="175" t="e">
        <f>NA()</f>
        <v>#N/A</v>
      </c>
      <c r="C67" s="175">
        <f>IF(ISNUMBER('将来負担比率（分子）の構造'!I$53), IF('将来負担比率（分子）の構造'!I$53 &lt; 0, 0, '将来負担比率（分子）の構造'!I$53), NA())</f>
        <v>727</v>
      </c>
      <c r="D67" s="175" t="e">
        <f>NA()</f>
        <v>#N/A</v>
      </c>
      <c r="E67" s="175" t="e">
        <f>NA()</f>
        <v>#N/A</v>
      </c>
      <c r="F67" s="175">
        <f>IF(ISNUMBER('将来負担比率（分子）の構造'!J$53), IF('将来負担比率（分子）の構造'!J$53 &lt; 0, 0, '将来負担比率（分子）の構造'!J$53), NA())</f>
        <v>233</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875</v>
      </c>
      <c r="C72" s="179">
        <f>基金残高に係る経年分析!G55</f>
        <v>1432</v>
      </c>
      <c r="D72" s="179">
        <f>基金残高に係る経年分析!H55</f>
        <v>1613</v>
      </c>
    </row>
    <row r="73" spans="1:16" x14ac:dyDescent="0.15">
      <c r="A73" s="178" t="s">
        <v>80</v>
      </c>
      <c r="B73" s="179">
        <f>基金残高に係る経年分析!F56</f>
        <v>5</v>
      </c>
      <c r="C73" s="179">
        <f>基金残高に係る経年分析!G56</f>
        <v>5</v>
      </c>
      <c r="D73" s="179">
        <f>基金残高に係る経年分析!H56</f>
        <v>5</v>
      </c>
    </row>
    <row r="74" spans="1:16" x14ac:dyDescent="0.15">
      <c r="A74" s="178" t="s">
        <v>81</v>
      </c>
      <c r="B74" s="179">
        <f>基金残高に係る経年分析!F57</f>
        <v>921</v>
      </c>
      <c r="C74" s="179">
        <f>基金残高に係る経年分析!G57</f>
        <v>1082</v>
      </c>
      <c r="D74" s="179">
        <f>基金残高に係る経年分析!H57</f>
        <v>1452</v>
      </c>
    </row>
  </sheetData>
  <sheetProtection algorithmName="SHA-512" hashValue="tg7lwoqywqdF00a3ftYHzH1nd1NG9ZTwZqh1IQEYYt05a9wKu0yfB9PdfIYBClxv6t1eYJhqNO2bGR4TYmAdIw==" saltValue="U0qZOuwF6cQV+vviPLg0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437046</v>
      </c>
      <c r="S5" s="613"/>
      <c r="T5" s="613"/>
      <c r="U5" s="613"/>
      <c r="V5" s="613"/>
      <c r="W5" s="613"/>
      <c r="X5" s="613"/>
      <c r="Y5" s="614"/>
      <c r="Z5" s="615">
        <v>6.8</v>
      </c>
      <c r="AA5" s="615"/>
      <c r="AB5" s="615"/>
      <c r="AC5" s="615"/>
      <c r="AD5" s="616">
        <v>437046</v>
      </c>
      <c r="AE5" s="616"/>
      <c r="AF5" s="616"/>
      <c r="AG5" s="616"/>
      <c r="AH5" s="616"/>
      <c r="AI5" s="616"/>
      <c r="AJ5" s="616"/>
      <c r="AK5" s="616"/>
      <c r="AL5" s="617">
        <v>16.5</v>
      </c>
      <c r="AM5" s="618"/>
      <c r="AN5" s="618"/>
      <c r="AO5" s="619"/>
      <c r="AP5" s="609" t="s">
        <v>232</v>
      </c>
      <c r="AQ5" s="610"/>
      <c r="AR5" s="610"/>
      <c r="AS5" s="610"/>
      <c r="AT5" s="610"/>
      <c r="AU5" s="610"/>
      <c r="AV5" s="610"/>
      <c r="AW5" s="610"/>
      <c r="AX5" s="610"/>
      <c r="AY5" s="610"/>
      <c r="AZ5" s="610"/>
      <c r="BA5" s="610"/>
      <c r="BB5" s="610"/>
      <c r="BC5" s="610"/>
      <c r="BD5" s="610"/>
      <c r="BE5" s="610"/>
      <c r="BF5" s="611"/>
      <c r="BG5" s="623">
        <v>391435</v>
      </c>
      <c r="BH5" s="624"/>
      <c r="BI5" s="624"/>
      <c r="BJ5" s="624"/>
      <c r="BK5" s="624"/>
      <c r="BL5" s="624"/>
      <c r="BM5" s="624"/>
      <c r="BN5" s="625"/>
      <c r="BO5" s="626">
        <v>89.6</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79951</v>
      </c>
      <c r="S6" s="624"/>
      <c r="T6" s="624"/>
      <c r="U6" s="624"/>
      <c r="V6" s="624"/>
      <c r="W6" s="624"/>
      <c r="X6" s="624"/>
      <c r="Y6" s="625"/>
      <c r="Z6" s="626">
        <v>1.3</v>
      </c>
      <c r="AA6" s="626"/>
      <c r="AB6" s="626"/>
      <c r="AC6" s="626"/>
      <c r="AD6" s="627">
        <v>79951</v>
      </c>
      <c r="AE6" s="627"/>
      <c r="AF6" s="627"/>
      <c r="AG6" s="627"/>
      <c r="AH6" s="627"/>
      <c r="AI6" s="627"/>
      <c r="AJ6" s="627"/>
      <c r="AK6" s="627"/>
      <c r="AL6" s="628">
        <v>3</v>
      </c>
      <c r="AM6" s="629"/>
      <c r="AN6" s="629"/>
      <c r="AO6" s="630"/>
      <c r="AP6" s="620" t="s">
        <v>238</v>
      </c>
      <c r="AQ6" s="621"/>
      <c r="AR6" s="621"/>
      <c r="AS6" s="621"/>
      <c r="AT6" s="621"/>
      <c r="AU6" s="621"/>
      <c r="AV6" s="621"/>
      <c r="AW6" s="621"/>
      <c r="AX6" s="621"/>
      <c r="AY6" s="621"/>
      <c r="AZ6" s="621"/>
      <c r="BA6" s="621"/>
      <c r="BB6" s="621"/>
      <c r="BC6" s="621"/>
      <c r="BD6" s="621"/>
      <c r="BE6" s="621"/>
      <c r="BF6" s="622"/>
      <c r="BG6" s="623">
        <v>391435</v>
      </c>
      <c r="BH6" s="624"/>
      <c r="BI6" s="624"/>
      <c r="BJ6" s="624"/>
      <c r="BK6" s="624"/>
      <c r="BL6" s="624"/>
      <c r="BM6" s="624"/>
      <c r="BN6" s="625"/>
      <c r="BO6" s="626">
        <v>89.6</v>
      </c>
      <c r="BP6" s="626"/>
      <c r="BQ6" s="626"/>
      <c r="BR6" s="626"/>
      <c r="BS6" s="627" t="s">
        <v>233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59609</v>
      </c>
      <c r="CS6" s="624"/>
      <c r="CT6" s="624"/>
      <c r="CU6" s="624"/>
      <c r="CV6" s="624"/>
      <c r="CW6" s="624"/>
      <c r="CX6" s="624"/>
      <c r="CY6" s="625"/>
      <c r="CZ6" s="617">
        <v>1</v>
      </c>
      <c r="DA6" s="618"/>
      <c r="DB6" s="618"/>
      <c r="DC6" s="634"/>
      <c r="DD6" s="632" t="s">
        <v>233</v>
      </c>
      <c r="DE6" s="624"/>
      <c r="DF6" s="624"/>
      <c r="DG6" s="624"/>
      <c r="DH6" s="624"/>
      <c r="DI6" s="624"/>
      <c r="DJ6" s="624"/>
      <c r="DK6" s="624"/>
      <c r="DL6" s="624"/>
      <c r="DM6" s="624"/>
      <c r="DN6" s="624"/>
      <c r="DO6" s="624"/>
      <c r="DP6" s="625"/>
      <c r="DQ6" s="632">
        <v>59609</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76</v>
      </c>
      <c r="S7" s="624"/>
      <c r="T7" s="624"/>
      <c r="U7" s="624"/>
      <c r="V7" s="624"/>
      <c r="W7" s="624"/>
      <c r="X7" s="624"/>
      <c r="Y7" s="625"/>
      <c r="Z7" s="626">
        <v>0</v>
      </c>
      <c r="AA7" s="626"/>
      <c r="AB7" s="626"/>
      <c r="AC7" s="626"/>
      <c r="AD7" s="627">
        <v>76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146184</v>
      </c>
      <c r="BH7" s="624"/>
      <c r="BI7" s="624"/>
      <c r="BJ7" s="624"/>
      <c r="BK7" s="624"/>
      <c r="BL7" s="624"/>
      <c r="BM7" s="624"/>
      <c r="BN7" s="625"/>
      <c r="BO7" s="626">
        <v>33.4</v>
      </c>
      <c r="BP7" s="626"/>
      <c r="BQ7" s="626"/>
      <c r="BR7" s="626"/>
      <c r="BS7" s="627" t="s">
        <v>233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2067468</v>
      </c>
      <c r="CS7" s="624"/>
      <c r="CT7" s="624"/>
      <c r="CU7" s="624"/>
      <c r="CV7" s="624"/>
      <c r="CW7" s="624"/>
      <c r="CX7" s="624"/>
      <c r="CY7" s="625"/>
      <c r="CZ7" s="626">
        <v>35.9</v>
      </c>
      <c r="DA7" s="626"/>
      <c r="DB7" s="626"/>
      <c r="DC7" s="626"/>
      <c r="DD7" s="632">
        <v>19200</v>
      </c>
      <c r="DE7" s="624"/>
      <c r="DF7" s="624"/>
      <c r="DG7" s="624"/>
      <c r="DH7" s="624"/>
      <c r="DI7" s="624"/>
      <c r="DJ7" s="624"/>
      <c r="DK7" s="624"/>
      <c r="DL7" s="624"/>
      <c r="DM7" s="624"/>
      <c r="DN7" s="624"/>
      <c r="DO7" s="624"/>
      <c r="DP7" s="625"/>
      <c r="DQ7" s="632">
        <v>765109</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1482</v>
      </c>
      <c r="S8" s="624"/>
      <c r="T8" s="624"/>
      <c r="U8" s="624"/>
      <c r="V8" s="624"/>
      <c r="W8" s="624"/>
      <c r="X8" s="624"/>
      <c r="Y8" s="625"/>
      <c r="Z8" s="626">
        <v>0</v>
      </c>
      <c r="AA8" s="626"/>
      <c r="AB8" s="626"/>
      <c r="AC8" s="626"/>
      <c r="AD8" s="627">
        <v>1482</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6076</v>
      </c>
      <c r="BH8" s="624"/>
      <c r="BI8" s="624"/>
      <c r="BJ8" s="624"/>
      <c r="BK8" s="624"/>
      <c r="BL8" s="624"/>
      <c r="BM8" s="624"/>
      <c r="BN8" s="625"/>
      <c r="BO8" s="626">
        <v>1.4</v>
      </c>
      <c r="BP8" s="626"/>
      <c r="BQ8" s="626"/>
      <c r="BR8" s="626"/>
      <c r="BS8" s="627" t="s">
        <v>233</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843772</v>
      </c>
      <c r="CS8" s="624"/>
      <c r="CT8" s="624"/>
      <c r="CU8" s="624"/>
      <c r="CV8" s="624"/>
      <c r="CW8" s="624"/>
      <c r="CX8" s="624"/>
      <c r="CY8" s="625"/>
      <c r="CZ8" s="626">
        <v>14.7</v>
      </c>
      <c r="DA8" s="626"/>
      <c r="DB8" s="626"/>
      <c r="DC8" s="626"/>
      <c r="DD8" s="632" t="s">
        <v>233</v>
      </c>
      <c r="DE8" s="624"/>
      <c r="DF8" s="624"/>
      <c r="DG8" s="624"/>
      <c r="DH8" s="624"/>
      <c r="DI8" s="624"/>
      <c r="DJ8" s="624"/>
      <c r="DK8" s="624"/>
      <c r="DL8" s="624"/>
      <c r="DM8" s="624"/>
      <c r="DN8" s="624"/>
      <c r="DO8" s="624"/>
      <c r="DP8" s="625"/>
      <c r="DQ8" s="632">
        <v>547131</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1017</v>
      </c>
      <c r="S9" s="624"/>
      <c r="T9" s="624"/>
      <c r="U9" s="624"/>
      <c r="V9" s="624"/>
      <c r="W9" s="624"/>
      <c r="X9" s="624"/>
      <c r="Y9" s="625"/>
      <c r="Z9" s="626">
        <v>0</v>
      </c>
      <c r="AA9" s="626"/>
      <c r="AB9" s="626"/>
      <c r="AC9" s="626"/>
      <c r="AD9" s="627">
        <v>1017</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118737</v>
      </c>
      <c r="BH9" s="624"/>
      <c r="BI9" s="624"/>
      <c r="BJ9" s="624"/>
      <c r="BK9" s="624"/>
      <c r="BL9" s="624"/>
      <c r="BM9" s="624"/>
      <c r="BN9" s="625"/>
      <c r="BO9" s="626">
        <v>27.2</v>
      </c>
      <c r="BP9" s="626"/>
      <c r="BQ9" s="626"/>
      <c r="BR9" s="626"/>
      <c r="BS9" s="627" t="s">
        <v>233</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398065</v>
      </c>
      <c r="CS9" s="624"/>
      <c r="CT9" s="624"/>
      <c r="CU9" s="624"/>
      <c r="CV9" s="624"/>
      <c r="CW9" s="624"/>
      <c r="CX9" s="624"/>
      <c r="CY9" s="625"/>
      <c r="CZ9" s="626">
        <v>6.9</v>
      </c>
      <c r="DA9" s="626"/>
      <c r="DB9" s="626"/>
      <c r="DC9" s="626"/>
      <c r="DD9" s="632" t="s">
        <v>233</v>
      </c>
      <c r="DE9" s="624"/>
      <c r="DF9" s="624"/>
      <c r="DG9" s="624"/>
      <c r="DH9" s="624"/>
      <c r="DI9" s="624"/>
      <c r="DJ9" s="624"/>
      <c r="DK9" s="624"/>
      <c r="DL9" s="624"/>
      <c r="DM9" s="624"/>
      <c r="DN9" s="624"/>
      <c r="DO9" s="624"/>
      <c r="DP9" s="625"/>
      <c r="DQ9" s="632">
        <v>342962</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233</v>
      </c>
      <c r="AA10" s="626"/>
      <c r="AB10" s="626"/>
      <c r="AC10" s="626"/>
      <c r="AD10" s="627" t="s">
        <v>233</v>
      </c>
      <c r="AE10" s="627"/>
      <c r="AF10" s="627"/>
      <c r="AG10" s="627"/>
      <c r="AH10" s="627"/>
      <c r="AI10" s="627"/>
      <c r="AJ10" s="627"/>
      <c r="AK10" s="627"/>
      <c r="AL10" s="628" t="s">
        <v>233</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11915</v>
      </c>
      <c r="BH10" s="624"/>
      <c r="BI10" s="624"/>
      <c r="BJ10" s="624"/>
      <c r="BK10" s="624"/>
      <c r="BL10" s="624"/>
      <c r="BM10" s="624"/>
      <c r="BN10" s="625"/>
      <c r="BO10" s="626">
        <v>2.7</v>
      </c>
      <c r="BP10" s="626"/>
      <c r="BQ10" s="626"/>
      <c r="BR10" s="626"/>
      <c r="BS10" s="627" t="s">
        <v>233</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233</v>
      </c>
      <c r="CS10" s="624"/>
      <c r="CT10" s="624"/>
      <c r="CU10" s="624"/>
      <c r="CV10" s="624"/>
      <c r="CW10" s="624"/>
      <c r="CX10" s="624"/>
      <c r="CY10" s="625"/>
      <c r="CZ10" s="626" t="s">
        <v>233</v>
      </c>
      <c r="DA10" s="626"/>
      <c r="DB10" s="626"/>
      <c r="DC10" s="626"/>
      <c r="DD10" s="632" t="s">
        <v>233</v>
      </c>
      <c r="DE10" s="624"/>
      <c r="DF10" s="624"/>
      <c r="DG10" s="624"/>
      <c r="DH10" s="624"/>
      <c r="DI10" s="624"/>
      <c r="DJ10" s="624"/>
      <c r="DK10" s="624"/>
      <c r="DL10" s="624"/>
      <c r="DM10" s="624"/>
      <c r="DN10" s="624"/>
      <c r="DO10" s="624"/>
      <c r="DP10" s="625"/>
      <c r="DQ10" s="632" t="s">
        <v>233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99678</v>
      </c>
      <c r="S11" s="624"/>
      <c r="T11" s="624"/>
      <c r="U11" s="624"/>
      <c r="V11" s="624"/>
      <c r="W11" s="624"/>
      <c r="X11" s="624"/>
      <c r="Y11" s="625"/>
      <c r="Z11" s="628">
        <v>1.6</v>
      </c>
      <c r="AA11" s="629"/>
      <c r="AB11" s="629"/>
      <c r="AC11" s="635"/>
      <c r="AD11" s="632">
        <v>99678</v>
      </c>
      <c r="AE11" s="624"/>
      <c r="AF11" s="624"/>
      <c r="AG11" s="624"/>
      <c r="AH11" s="624"/>
      <c r="AI11" s="624"/>
      <c r="AJ11" s="624"/>
      <c r="AK11" s="625"/>
      <c r="AL11" s="628">
        <v>3.8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9456</v>
      </c>
      <c r="BH11" s="624"/>
      <c r="BI11" s="624"/>
      <c r="BJ11" s="624"/>
      <c r="BK11" s="624"/>
      <c r="BL11" s="624"/>
      <c r="BM11" s="624"/>
      <c r="BN11" s="625"/>
      <c r="BO11" s="626">
        <v>2.2000000000000002</v>
      </c>
      <c r="BP11" s="626"/>
      <c r="BQ11" s="626"/>
      <c r="BR11" s="626"/>
      <c r="BS11" s="627" t="s">
        <v>233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452928</v>
      </c>
      <c r="CS11" s="624"/>
      <c r="CT11" s="624"/>
      <c r="CU11" s="624"/>
      <c r="CV11" s="624"/>
      <c r="CW11" s="624"/>
      <c r="CX11" s="624"/>
      <c r="CY11" s="625"/>
      <c r="CZ11" s="626">
        <v>7.9</v>
      </c>
      <c r="DA11" s="626"/>
      <c r="DB11" s="626"/>
      <c r="DC11" s="626"/>
      <c r="DD11" s="632">
        <v>101775</v>
      </c>
      <c r="DE11" s="624"/>
      <c r="DF11" s="624"/>
      <c r="DG11" s="624"/>
      <c r="DH11" s="624"/>
      <c r="DI11" s="624"/>
      <c r="DJ11" s="624"/>
      <c r="DK11" s="624"/>
      <c r="DL11" s="624"/>
      <c r="DM11" s="624"/>
      <c r="DN11" s="624"/>
      <c r="DO11" s="624"/>
      <c r="DP11" s="625"/>
      <c r="DQ11" s="632">
        <v>262010</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233</v>
      </c>
      <c r="AA12" s="626"/>
      <c r="AB12" s="626"/>
      <c r="AC12" s="626"/>
      <c r="AD12" s="627" t="s">
        <v>233</v>
      </c>
      <c r="AE12" s="627"/>
      <c r="AF12" s="627"/>
      <c r="AG12" s="627"/>
      <c r="AH12" s="627"/>
      <c r="AI12" s="627"/>
      <c r="AJ12" s="627"/>
      <c r="AK12" s="627"/>
      <c r="AL12" s="628" t="s">
        <v>233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193494</v>
      </c>
      <c r="BH12" s="624"/>
      <c r="BI12" s="624"/>
      <c r="BJ12" s="624"/>
      <c r="BK12" s="624"/>
      <c r="BL12" s="624"/>
      <c r="BM12" s="624"/>
      <c r="BN12" s="625"/>
      <c r="BO12" s="626">
        <v>44.3</v>
      </c>
      <c r="BP12" s="626"/>
      <c r="BQ12" s="626"/>
      <c r="BR12" s="626"/>
      <c r="BS12" s="627" t="s">
        <v>233</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260144</v>
      </c>
      <c r="CS12" s="624"/>
      <c r="CT12" s="624"/>
      <c r="CU12" s="624"/>
      <c r="CV12" s="624"/>
      <c r="CW12" s="624"/>
      <c r="CX12" s="624"/>
      <c r="CY12" s="625"/>
      <c r="CZ12" s="626">
        <v>4.5</v>
      </c>
      <c r="DA12" s="626"/>
      <c r="DB12" s="626"/>
      <c r="DC12" s="626"/>
      <c r="DD12" s="632">
        <v>2290</v>
      </c>
      <c r="DE12" s="624"/>
      <c r="DF12" s="624"/>
      <c r="DG12" s="624"/>
      <c r="DH12" s="624"/>
      <c r="DI12" s="624"/>
      <c r="DJ12" s="624"/>
      <c r="DK12" s="624"/>
      <c r="DL12" s="624"/>
      <c r="DM12" s="624"/>
      <c r="DN12" s="624"/>
      <c r="DO12" s="624"/>
      <c r="DP12" s="625"/>
      <c r="DQ12" s="632">
        <v>97486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233</v>
      </c>
      <c r="AA13" s="626"/>
      <c r="AB13" s="626"/>
      <c r="AC13" s="626"/>
      <c r="AD13" s="627" t="s">
        <v>233</v>
      </c>
      <c r="AE13" s="627"/>
      <c r="AF13" s="627"/>
      <c r="AG13" s="627"/>
      <c r="AH13" s="627"/>
      <c r="AI13" s="627"/>
      <c r="AJ13" s="627"/>
      <c r="AK13" s="627"/>
      <c r="AL13" s="628" t="s">
        <v>233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192947</v>
      </c>
      <c r="BH13" s="624"/>
      <c r="BI13" s="624"/>
      <c r="BJ13" s="624"/>
      <c r="BK13" s="624"/>
      <c r="BL13" s="624"/>
      <c r="BM13" s="624"/>
      <c r="BN13" s="625"/>
      <c r="BO13" s="626">
        <v>44.1</v>
      </c>
      <c r="BP13" s="626"/>
      <c r="BQ13" s="626"/>
      <c r="BR13" s="626"/>
      <c r="BS13" s="627" t="s">
        <v>233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357489</v>
      </c>
      <c r="CS13" s="624"/>
      <c r="CT13" s="624"/>
      <c r="CU13" s="624"/>
      <c r="CV13" s="624"/>
      <c r="CW13" s="624"/>
      <c r="CX13" s="624"/>
      <c r="CY13" s="625"/>
      <c r="CZ13" s="626">
        <v>6.2</v>
      </c>
      <c r="DA13" s="626"/>
      <c r="DB13" s="626"/>
      <c r="DC13" s="626"/>
      <c r="DD13" s="632">
        <v>170583</v>
      </c>
      <c r="DE13" s="624"/>
      <c r="DF13" s="624"/>
      <c r="DG13" s="624"/>
      <c r="DH13" s="624"/>
      <c r="DI13" s="624"/>
      <c r="DJ13" s="624"/>
      <c r="DK13" s="624"/>
      <c r="DL13" s="624"/>
      <c r="DM13" s="624"/>
      <c r="DN13" s="624"/>
      <c r="DO13" s="624"/>
      <c r="DP13" s="625"/>
      <c r="DQ13" s="632">
        <v>204694</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233</v>
      </c>
      <c r="S14" s="624"/>
      <c r="T14" s="624"/>
      <c r="U14" s="624"/>
      <c r="V14" s="624"/>
      <c r="W14" s="624"/>
      <c r="X14" s="624"/>
      <c r="Y14" s="625"/>
      <c r="Z14" s="626" t="s">
        <v>233</v>
      </c>
      <c r="AA14" s="626"/>
      <c r="AB14" s="626"/>
      <c r="AC14" s="626"/>
      <c r="AD14" s="627" t="s">
        <v>233</v>
      </c>
      <c r="AE14" s="627"/>
      <c r="AF14" s="627"/>
      <c r="AG14" s="627"/>
      <c r="AH14" s="627"/>
      <c r="AI14" s="627"/>
      <c r="AJ14" s="627"/>
      <c r="AK14" s="627"/>
      <c r="AL14" s="628" t="s">
        <v>233</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18026</v>
      </c>
      <c r="BH14" s="624"/>
      <c r="BI14" s="624"/>
      <c r="BJ14" s="624"/>
      <c r="BK14" s="624"/>
      <c r="BL14" s="624"/>
      <c r="BM14" s="624"/>
      <c r="BN14" s="625"/>
      <c r="BO14" s="626">
        <v>4.0999999999999996</v>
      </c>
      <c r="BP14" s="626"/>
      <c r="BQ14" s="626"/>
      <c r="BR14" s="626"/>
      <c r="BS14" s="627" t="s">
        <v>233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135315</v>
      </c>
      <c r="CS14" s="624"/>
      <c r="CT14" s="624"/>
      <c r="CU14" s="624"/>
      <c r="CV14" s="624"/>
      <c r="CW14" s="624"/>
      <c r="CX14" s="624"/>
      <c r="CY14" s="625"/>
      <c r="CZ14" s="626">
        <v>2.4</v>
      </c>
      <c r="DA14" s="626"/>
      <c r="DB14" s="626"/>
      <c r="DC14" s="626"/>
      <c r="DD14" s="632">
        <v>20</v>
      </c>
      <c r="DE14" s="624"/>
      <c r="DF14" s="624"/>
      <c r="DG14" s="624"/>
      <c r="DH14" s="624"/>
      <c r="DI14" s="624"/>
      <c r="DJ14" s="624"/>
      <c r="DK14" s="624"/>
      <c r="DL14" s="624"/>
      <c r="DM14" s="624"/>
      <c r="DN14" s="624"/>
      <c r="DO14" s="624"/>
      <c r="DP14" s="625"/>
      <c r="DQ14" s="632">
        <v>127015</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233</v>
      </c>
      <c r="AA15" s="626"/>
      <c r="AB15" s="626"/>
      <c r="AC15" s="626"/>
      <c r="AD15" s="627" t="s">
        <v>233</v>
      </c>
      <c r="AE15" s="627"/>
      <c r="AF15" s="627"/>
      <c r="AG15" s="627"/>
      <c r="AH15" s="627"/>
      <c r="AI15" s="627"/>
      <c r="AJ15" s="627"/>
      <c r="AK15" s="627"/>
      <c r="AL15" s="628" t="s">
        <v>233</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33731</v>
      </c>
      <c r="BH15" s="624"/>
      <c r="BI15" s="624"/>
      <c r="BJ15" s="624"/>
      <c r="BK15" s="624"/>
      <c r="BL15" s="624"/>
      <c r="BM15" s="624"/>
      <c r="BN15" s="625"/>
      <c r="BO15" s="626">
        <v>7.7</v>
      </c>
      <c r="BP15" s="626"/>
      <c r="BQ15" s="626"/>
      <c r="BR15" s="626"/>
      <c r="BS15" s="627" t="s">
        <v>233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263481</v>
      </c>
      <c r="CS15" s="624"/>
      <c r="CT15" s="624"/>
      <c r="CU15" s="624"/>
      <c r="CV15" s="624"/>
      <c r="CW15" s="624"/>
      <c r="CX15" s="624"/>
      <c r="CY15" s="625"/>
      <c r="CZ15" s="626">
        <v>4.5999999999999996</v>
      </c>
      <c r="DA15" s="626"/>
      <c r="DB15" s="626"/>
      <c r="DC15" s="626"/>
      <c r="DD15" s="632">
        <v>10039</v>
      </c>
      <c r="DE15" s="624"/>
      <c r="DF15" s="624"/>
      <c r="DG15" s="624"/>
      <c r="DH15" s="624"/>
      <c r="DI15" s="624"/>
      <c r="DJ15" s="624"/>
      <c r="DK15" s="624"/>
      <c r="DL15" s="624"/>
      <c r="DM15" s="624"/>
      <c r="DN15" s="624"/>
      <c r="DO15" s="624"/>
      <c r="DP15" s="625"/>
      <c r="DQ15" s="632">
        <v>201186</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4886</v>
      </c>
      <c r="S16" s="624"/>
      <c r="T16" s="624"/>
      <c r="U16" s="624"/>
      <c r="V16" s="624"/>
      <c r="W16" s="624"/>
      <c r="X16" s="624"/>
      <c r="Y16" s="625"/>
      <c r="Z16" s="626">
        <v>0.1</v>
      </c>
      <c r="AA16" s="626"/>
      <c r="AB16" s="626"/>
      <c r="AC16" s="626"/>
      <c r="AD16" s="627">
        <v>4886</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233</v>
      </c>
      <c r="BP16" s="626"/>
      <c r="BQ16" s="626"/>
      <c r="BR16" s="626"/>
      <c r="BS16" s="627" t="s">
        <v>233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537160</v>
      </c>
      <c r="CS16" s="624"/>
      <c r="CT16" s="624"/>
      <c r="CU16" s="624"/>
      <c r="CV16" s="624"/>
      <c r="CW16" s="624"/>
      <c r="CX16" s="624"/>
      <c r="CY16" s="625"/>
      <c r="CZ16" s="626">
        <v>9.3000000000000007</v>
      </c>
      <c r="DA16" s="626"/>
      <c r="DB16" s="626"/>
      <c r="DC16" s="626"/>
      <c r="DD16" s="632" t="s">
        <v>233</v>
      </c>
      <c r="DE16" s="624"/>
      <c r="DF16" s="624"/>
      <c r="DG16" s="624"/>
      <c r="DH16" s="624"/>
      <c r="DI16" s="624"/>
      <c r="DJ16" s="624"/>
      <c r="DK16" s="624"/>
      <c r="DL16" s="624"/>
      <c r="DM16" s="624"/>
      <c r="DN16" s="624"/>
      <c r="DO16" s="624"/>
      <c r="DP16" s="625"/>
      <c r="DQ16" s="632">
        <v>64122</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6796</v>
      </c>
      <c r="S17" s="624"/>
      <c r="T17" s="624"/>
      <c r="U17" s="624"/>
      <c r="V17" s="624"/>
      <c r="W17" s="624"/>
      <c r="X17" s="624"/>
      <c r="Y17" s="625"/>
      <c r="Z17" s="626">
        <v>0.1</v>
      </c>
      <c r="AA17" s="626"/>
      <c r="AB17" s="626"/>
      <c r="AC17" s="626"/>
      <c r="AD17" s="627">
        <v>6796</v>
      </c>
      <c r="AE17" s="627"/>
      <c r="AF17" s="627"/>
      <c r="AG17" s="627"/>
      <c r="AH17" s="627"/>
      <c r="AI17" s="627"/>
      <c r="AJ17" s="627"/>
      <c r="AK17" s="627"/>
      <c r="AL17" s="628">
        <v>0.3</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233</v>
      </c>
      <c r="BP17" s="626"/>
      <c r="BQ17" s="626"/>
      <c r="BR17" s="626"/>
      <c r="BS17" s="627" t="s">
        <v>233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379674</v>
      </c>
      <c r="CS17" s="624"/>
      <c r="CT17" s="624"/>
      <c r="CU17" s="624"/>
      <c r="CV17" s="624"/>
      <c r="CW17" s="624"/>
      <c r="CX17" s="624"/>
      <c r="CY17" s="625"/>
      <c r="CZ17" s="626">
        <v>6.6</v>
      </c>
      <c r="DA17" s="626"/>
      <c r="DB17" s="626"/>
      <c r="DC17" s="626"/>
      <c r="DD17" s="632" t="s">
        <v>233</v>
      </c>
      <c r="DE17" s="624"/>
      <c r="DF17" s="624"/>
      <c r="DG17" s="624"/>
      <c r="DH17" s="624"/>
      <c r="DI17" s="624"/>
      <c r="DJ17" s="624"/>
      <c r="DK17" s="624"/>
      <c r="DL17" s="624"/>
      <c r="DM17" s="624"/>
      <c r="DN17" s="624"/>
      <c r="DO17" s="624"/>
      <c r="DP17" s="625"/>
      <c r="DQ17" s="632">
        <v>352195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815</v>
      </c>
      <c r="S18" s="624"/>
      <c r="T18" s="624"/>
      <c r="U18" s="624"/>
      <c r="V18" s="624"/>
      <c r="W18" s="624"/>
      <c r="X18" s="624"/>
      <c r="Y18" s="625"/>
      <c r="Z18" s="626">
        <v>0</v>
      </c>
      <c r="AA18" s="626"/>
      <c r="AB18" s="626"/>
      <c r="AC18" s="626"/>
      <c r="AD18" s="627">
        <v>815</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233</v>
      </c>
      <c r="BP18" s="626"/>
      <c r="BQ18" s="626"/>
      <c r="BR18" s="626"/>
      <c r="BS18" s="627" t="s">
        <v>233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233</v>
      </c>
      <c r="DA18" s="626"/>
      <c r="DB18" s="626"/>
      <c r="DC18" s="626"/>
      <c r="DD18" s="632" t="s">
        <v>233</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815</v>
      </c>
      <c r="S19" s="624"/>
      <c r="T19" s="624"/>
      <c r="U19" s="624"/>
      <c r="V19" s="624"/>
      <c r="W19" s="624"/>
      <c r="X19" s="624"/>
      <c r="Y19" s="625"/>
      <c r="Z19" s="626">
        <v>0</v>
      </c>
      <c r="AA19" s="626"/>
      <c r="AB19" s="626"/>
      <c r="AC19" s="626"/>
      <c r="AD19" s="627">
        <v>815</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45611</v>
      </c>
      <c r="BH19" s="624"/>
      <c r="BI19" s="624"/>
      <c r="BJ19" s="624"/>
      <c r="BK19" s="624"/>
      <c r="BL19" s="624"/>
      <c r="BM19" s="624"/>
      <c r="BN19" s="625"/>
      <c r="BO19" s="626">
        <v>10.4</v>
      </c>
      <c r="BP19" s="626"/>
      <c r="BQ19" s="626"/>
      <c r="BR19" s="626"/>
      <c r="BS19" s="627" t="s">
        <v>233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233</v>
      </c>
      <c r="DA19" s="626"/>
      <c r="DB19" s="626"/>
      <c r="DC19" s="626"/>
      <c r="DD19" s="632" t="s">
        <v>233</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233</v>
      </c>
      <c r="S20" s="624"/>
      <c r="T20" s="624"/>
      <c r="U20" s="624"/>
      <c r="V20" s="624"/>
      <c r="W20" s="624"/>
      <c r="X20" s="624"/>
      <c r="Y20" s="625"/>
      <c r="Z20" s="626" t="s">
        <v>233</v>
      </c>
      <c r="AA20" s="626"/>
      <c r="AB20" s="626"/>
      <c r="AC20" s="626"/>
      <c r="AD20" s="627" t="s">
        <v>233</v>
      </c>
      <c r="AE20" s="627"/>
      <c r="AF20" s="627"/>
      <c r="AG20" s="627"/>
      <c r="AH20" s="627"/>
      <c r="AI20" s="627"/>
      <c r="AJ20" s="627"/>
      <c r="AK20" s="627"/>
      <c r="AL20" s="628" t="s">
        <v>233</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45611</v>
      </c>
      <c r="BH20" s="624"/>
      <c r="BI20" s="624"/>
      <c r="BJ20" s="624"/>
      <c r="BK20" s="624"/>
      <c r="BL20" s="624"/>
      <c r="BM20" s="624"/>
      <c r="BN20" s="625"/>
      <c r="BO20" s="626">
        <v>10.4</v>
      </c>
      <c r="BP20" s="626"/>
      <c r="BQ20" s="626"/>
      <c r="BR20" s="626"/>
      <c r="BS20" s="627" t="s">
        <v>233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5755105</v>
      </c>
      <c r="CS20" s="624"/>
      <c r="CT20" s="624"/>
      <c r="CU20" s="624"/>
      <c r="CV20" s="624"/>
      <c r="CW20" s="624"/>
      <c r="CX20" s="624"/>
      <c r="CY20" s="625"/>
      <c r="CZ20" s="626">
        <v>100</v>
      </c>
      <c r="DA20" s="626"/>
      <c r="DB20" s="626"/>
      <c r="DC20" s="626"/>
      <c r="DD20" s="632">
        <v>303907</v>
      </c>
      <c r="DE20" s="624"/>
      <c r="DF20" s="624"/>
      <c r="DG20" s="624"/>
      <c r="DH20" s="624"/>
      <c r="DI20" s="624"/>
      <c r="DJ20" s="624"/>
      <c r="DK20" s="624"/>
      <c r="DL20" s="624"/>
      <c r="DM20" s="624"/>
      <c r="DN20" s="624"/>
      <c r="DO20" s="624"/>
      <c r="DP20" s="625"/>
      <c r="DQ20" s="632">
        <v>3023519</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2267988</v>
      </c>
      <c r="S21" s="624"/>
      <c r="T21" s="624"/>
      <c r="U21" s="624"/>
      <c r="V21" s="624"/>
      <c r="W21" s="624"/>
      <c r="X21" s="624"/>
      <c r="Y21" s="625"/>
      <c r="Z21" s="626">
        <v>35.5</v>
      </c>
      <c r="AA21" s="626"/>
      <c r="AB21" s="626"/>
      <c r="AC21" s="626"/>
      <c r="AD21" s="627">
        <v>2014421</v>
      </c>
      <c r="AE21" s="627"/>
      <c r="AF21" s="627"/>
      <c r="AG21" s="627"/>
      <c r="AH21" s="627"/>
      <c r="AI21" s="627"/>
      <c r="AJ21" s="627"/>
      <c r="AK21" s="627"/>
      <c r="AL21" s="628">
        <v>75.900000000000006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45611</v>
      </c>
      <c r="BH21" s="624"/>
      <c r="BI21" s="624"/>
      <c r="BJ21" s="624"/>
      <c r="BK21" s="624"/>
      <c r="BL21" s="624"/>
      <c r="BM21" s="624"/>
      <c r="BN21" s="625"/>
      <c r="BO21" s="626">
        <v>10.4</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2014421</v>
      </c>
      <c r="S22" s="624"/>
      <c r="T22" s="624"/>
      <c r="U22" s="624"/>
      <c r="V22" s="624"/>
      <c r="W22" s="624"/>
      <c r="X22" s="624"/>
      <c r="Y22" s="625"/>
      <c r="Z22" s="626">
        <v>31.5</v>
      </c>
      <c r="AA22" s="626"/>
      <c r="AB22" s="626"/>
      <c r="AC22" s="626"/>
      <c r="AD22" s="627">
        <v>2014421</v>
      </c>
      <c r="AE22" s="627"/>
      <c r="AF22" s="627"/>
      <c r="AG22" s="627"/>
      <c r="AH22" s="627"/>
      <c r="AI22" s="627"/>
      <c r="AJ22" s="627"/>
      <c r="AK22" s="627"/>
      <c r="AL22" s="628">
        <v>75.900000000000006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233</v>
      </c>
      <c r="BP22" s="626"/>
      <c r="BQ22" s="626"/>
      <c r="BR22" s="626"/>
      <c r="BS22" s="627" t="s">
        <v>233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253567</v>
      </c>
      <c r="S23" s="624"/>
      <c r="T23" s="624"/>
      <c r="U23" s="624"/>
      <c r="V23" s="624"/>
      <c r="W23" s="624"/>
      <c r="X23" s="624"/>
      <c r="Y23" s="625"/>
      <c r="Z23" s="626">
        <v>4</v>
      </c>
      <c r="AA23" s="626"/>
      <c r="AB23" s="626"/>
      <c r="AC23" s="626"/>
      <c r="AD23" s="627" t="s">
        <v>233</v>
      </c>
      <c r="AE23" s="627"/>
      <c r="AF23" s="627"/>
      <c r="AG23" s="627"/>
      <c r="AH23" s="627"/>
      <c r="AI23" s="627"/>
      <c r="AJ23" s="627"/>
      <c r="AK23" s="627"/>
      <c r="AL23" s="628" t="s">
        <v>233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233</v>
      </c>
      <c r="BP23" s="626"/>
      <c r="BQ23" s="626"/>
      <c r="BR23" s="626"/>
      <c r="BS23" s="627" t="s">
        <v>233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233</v>
      </c>
      <c r="S24" s="624"/>
      <c r="T24" s="624"/>
      <c r="U24" s="624"/>
      <c r="V24" s="624"/>
      <c r="W24" s="624"/>
      <c r="X24" s="624"/>
      <c r="Y24" s="625"/>
      <c r="Z24" s="626" t="s">
        <v>233</v>
      </c>
      <c r="AA24" s="626"/>
      <c r="AB24" s="626"/>
      <c r="AC24" s="626"/>
      <c r="AD24" s="627" t="s">
        <v>233</v>
      </c>
      <c r="AE24" s="627"/>
      <c r="AF24" s="627"/>
      <c r="AG24" s="627"/>
      <c r="AH24" s="627"/>
      <c r="AI24" s="627"/>
      <c r="AJ24" s="627"/>
      <c r="AK24" s="627"/>
      <c r="AL24" s="628" t="s">
        <v>233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233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1434499</v>
      </c>
      <c r="CS24" s="613"/>
      <c r="CT24" s="613"/>
      <c r="CU24" s="613"/>
      <c r="CV24" s="613"/>
      <c r="CW24" s="613"/>
      <c r="CX24" s="613"/>
      <c r="CY24" s="614"/>
      <c r="CZ24" s="617">
        <v>24.9</v>
      </c>
      <c r="DA24" s="618"/>
      <c r="DB24" s="618"/>
      <c r="DC24" s="634"/>
      <c r="DD24" s="653">
        <v>1189470</v>
      </c>
      <c r="DE24" s="613"/>
      <c r="DF24" s="613"/>
      <c r="DG24" s="613"/>
      <c r="DH24" s="613"/>
      <c r="DI24" s="613"/>
      <c r="DJ24" s="613"/>
      <c r="DK24" s="614"/>
      <c r="DL24" s="653">
        <v>1180036</v>
      </c>
      <c r="DM24" s="613"/>
      <c r="DN24" s="613"/>
      <c r="DO24" s="613"/>
      <c r="DP24" s="613"/>
      <c r="DQ24" s="613"/>
      <c r="DR24" s="613"/>
      <c r="DS24" s="613"/>
      <c r="DT24" s="613"/>
      <c r="DU24" s="613"/>
      <c r="DV24" s="614"/>
      <c r="DW24" s="617">
        <v>44.1</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2899735</v>
      </c>
      <c r="S25" s="624"/>
      <c r="T25" s="624"/>
      <c r="U25" s="624"/>
      <c r="V25" s="624"/>
      <c r="W25" s="624"/>
      <c r="X25" s="624"/>
      <c r="Y25" s="625"/>
      <c r="Z25" s="626">
        <v>45.3</v>
      </c>
      <c r="AA25" s="626"/>
      <c r="AB25" s="626"/>
      <c r="AC25" s="626"/>
      <c r="AD25" s="627">
        <v>2646168</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233</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774208</v>
      </c>
      <c r="CS25" s="654"/>
      <c r="CT25" s="654"/>
      <c r="CU25" s="654"/>
      <c r="CV25" s="654"/>
      <c r="CW25" s="654"/>
      <c r="CX25" s="654"/>
      <c r="CY25" s="655"/>
      <c r="CZ25" s="628">
        <v>13.5</v>
      </c>
      <c r="DA25" s="656"/>
      <c r="DB25" s="656"/>
      <c r="DC25" s="658"/>
      <c r="DD25" s="632">
        <v>742351</v>
      </c>
      <c r="DE25" s="654"/>
      <c r="DF25" s="654"/>
      <c r="DG25" s="654"/>
      <c r="DH25" s="654"/>
      <c r="DI25" s="654"/>
      <c r="DJ25" s="654"/>
      <c r="DK25" s="655"/>
      <c r="DL25" s="632">
        <v>733414</v>
      </c>
      <c r="DM25" s="654"/>
      <c r="DN25" s="654"/>
      <c r="DO25" s="654"/>
      <c r="DP25" s="654"/>
      <c r="DQ25" s="654"/>
      <c r="DR25" s="654"/>
      <c r="DS25" s="654"/>
      <c r="DT25" s="654"/>
      <c r="DU25" s="654"/>
      <c r="DV25" s="655"/>
      <c r="DW25" s="628">
        <v>27.4</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233</v>
      </c>
      <c r="S26" s="624"/>
      <c r="T26" s="624"/>
      <c r="U26" s="624"/>
      <c r="V26" s="624"/>
      <c r="W26" s="624"/>
      <c r="X26" s="624"/>
      <c r="Y26" s="625"/>
      <c r="Z26" s="626" t="s">
        <v>233</v>
      </c>
      <c r="AA26" s="626"/>
      <c r="AB26" s="626"/>
      <c r="AC26" s="626"/>
      <c r="AD26" s="627" t="s">
        <v>233</v>
      </c>
      <c r="AE26" s="627"/>
      <c r="AF26" s="627"/>
      <c r="AG26" s="627"/>
      <c r="AH26" s="627"/>
      <c r="AI26" s="627"/>
      <c r="AJ26" s="627"/>
      <c r="AK26" s="627"/>
      <c r="AL26" s="628" t="s">
        <v>233</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233</v>
      </c>
      <c r="BP26" s="626"/>
      <c r="BQ26" s="626"/>
      <c r="BR26" s="626"/>
      <c r="BS26" s="627" t="s">
        <v>233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402562</v>
      </c>
      <c r="CS26" s="624"/>
      <c r="CT26" s="624"/>
      <c r="CU26" s="624"/>
      <c r="CV26" s="624"/>
      <c r="CW26" s="624"/>
      <c r="CX26" s="624"/>
      <c r="CY26" s="625"/>
      <c r="CZ26" s="628">
        <v>7</v>
      </c>
      <c r="DA26" s="656"/>
      <c r="DB26" s="656"/>
      <c r="DC26" s="658"/>
      <c r="DD26" s="632">
        <v>388635</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14646</v>
      </c>
      <c r="S27" s="624"/>
      <c r="T27" s="624"/>
      <c r="U27" s="624"/>
      <c r="V27" s="624"/>
      <c r="W27" s="624"/>
      <c r="X27" s="624"/>
      <c r="Y27" s="625"/>
      <c r="Z27" s="626">
        <v>0.2</v>
      </c>
      <c r="AA27" s="626"/>
      <c r="AB27" s="626"/>
      <c r="AC27" s="626"/>
      <c r="AD27" s="627" t="s">
        <v>233</v>
      </c>
      <c r="AE27" s="627"/>
      <c r="AF27" s="627"/>
      <c r="AG27" s="627"/>
      <c r="AH27" s="627"/>
      <c r="AI27" s="627"/>
      <c r="AJ27" s="627"/>
      <c r="AK27" s="627"/>
      <c r="AL27" s="628" t="s">
        <v>233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437046</v>
      </c>
      <c r="BH27" s="624"/>
      <c r="BI27" s="624"/>
      <c r="BJ27" s="624"/>
      <c r="BK27" s="624"/>
      <c r="BL27" s="624"/>
      <c r="BM27" s="624"/>
      <c r="BN27" s="625"/>
      <c r="BO27" s="626">
        <v>100</v>
      </c>
      <c r="BP27" s="626"/>
      <c r="BQ27" s="626"/>
      <c r="BR27" s="626"/>
      <c r="BS27" s="627" t="s">
        <v>233</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280617</v>
      </c>
      <c r="CS27" s="654"/>
      <c r="CT27" s="654"/>
      <c r="CU27" s="654"/>
      <c r="CV27" s="654"/>
      <c r="CW27" s="654"/>
      <c r="CX27" s="654"/>
      <c r="CY27" s="655"/>
      <c r="CZ27" s="628">
        <v>4.9000000000000004</v>
      </c>
      <c r="DA27" s="656"/>
      <c r="DB27" s="656"/>
      <c r="DC27" s="658"/>
      <c r="DD27" s="632">
        <v>94924</v>
      </c>
      <c r="DE27" s="654"/>
      <c r="DF27" s="654"/>
      <c r="DG27" s="654"/>
      <c r="DH27" s="654"/>
      <c r="DI27" s="654"/>
      <c r="DJ27" s="654"/>
      <c r="DK27" s="655"/>
      <c r="DL27" s="632">
        <v>94924</v>
      </c>
      <c r="DM27" s="654"/>
      <c r="DN27" s="654"/>
      <c r="DO27" s="654"/>
      <c r="DP27" s="654"/>
      <c r="DQ27" s="654"/>
      <c r="DR27" s="654"/>
      <c r="DS27" s="654"/>
      <c r="DT27" s="654"/>
      <c r="DU27" s="654"/>
      <c r="DV27" s="655"/>
      <c r="DW27" s="628">
        <v>3.5</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71938</v>
      </c>
      <c r="S28" s="624"/>
      <c r="T28" s="624"/>
      <c r="U28" s="624"/>
      <c r="V28" s="624"/>
      <c r="W28" s="624"/>
      <c r="X28" s="624"/>
      <c r="Y28" s="625"/>
      <c r="Z28" s="626">
        <v>1.1000000000000001</v>
      </c>
      <c r="AA28" s="626"/>
      <c r="AB28" s="626"/>
      <c r="AC28" s="626"/>
      <c r="AD28" s="627">
        <v>5594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379674</v>
      </c>
      <c r="CS28" s="624"/>
      <c r="CT28" s="624"/>
      <c r="CU28" s="624"/>
      <c r="CV28" s="624"/>
      <c r="CW28" s="624"/>
      <c r="CX28" s="624"/>
      <c r="CY28" s="625"/>
      <c r="CZ28" s="628">
        <v>6.6</v>
      </c>
      <c r="DA28" s="656"/>
      <c r="DB28" s="656"/>
      <c r="DC28" s="658"/>
      <c r="DD28" s="632">
        <v>352195</v>
      </c>
      <c r="DE28" s="624"/>
      <c r="DF28" s="624"/>
      <c r="DG28" s="624"/>
      <c r="DH28" s="624"/>
      <c r="DI28" s="624"/>
      <c r="DJ28" s="624"/>
      <c r="DK28" s="625"/>
      <c r="DL28" s="632">
        <v>351698</v>
      </c>
      <c r="DM28" s="624"/>
      <c r="DN28" s="624"/>
      <c r="DO28" s="624"/>
      <c r="DP28" s="624"/>
      <c r="DQ28" s="624"/>
      <c r="DR28" s="624"/>
      <c r="DS28" s="624"/>
      <c r="DT28" s="624"/>
      <c r="DU28" s="624"/>
      <c r="DV28" s="625"/>
      <c r="DW28" s="628">
        <v>13.1</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2612</v>
      </c>
      <c r="S29" s="624"/>
      <c r="T29" s="624"/>
      <c r="U29" s="624"/>
      <c r="V29" s="624"/>
      <c r="W29" s="624"/>
      <c r="X29" s="624"/>
      <c r="Y29" s="625"/>
      <c r="Z29" s="626">
        <v>0</v>
      </c>
      <c r="AA29" s="626"/>
      <c r="AB29" s="626"/>
      <c r="AC29" s="626"/>
      <c r="AD29" s="627">
        <v>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379674</v>
      </c>
      <c r="CS29" s="654"/>
      <c r="CT29" s="654"/>
      <c r="CU29" s="654"/>
      <c r="CV29" s="654"/>
      <c r="CW29" s="654"/>
      <c r="CX29" s="654"/>
      <c r="CY29" s="655"/>
      <c r="CZ29" s="628">
        <v>6.6</v>
      </c>
      <c r="DA29" s="656"/>
      <c r="DB29" s="656"/>
      <c r="DC29" s="658"/>
      <c r="DD29" s="632">
        <v>352195</v>
      </c>
      <c r="DE29" s="654"/>
      <c r="DF29" s="654"/>
      <c r="DG29" s="654"/>
      <c r="DH29" s="654"/>
      <c r="DI29" s="654"/>
      <c r="DJ29" s="654"/>
      <c r="DK29" s="655"/>
      <c r="DL29" s="632">
        <v>351698</v>
      </c>
      <c r="DM29" s="654"/>
      <c r="DN29" s="654"/>
      <c r="DO29" s="654"/>
      <c r="DP29" s="654"/>
      <c r="DQ29" s="654"/>
      <c r="DR29" s="654"/>
      <c r="DS29" s="654"/>
      <c r="DT29" s="654"/>
      <c r="DU29" s="654"/>
      <c r="DV29" s="655"/>
      <c r="DW29" s="628">
        <v>13.1</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799501</v>
      </c>
      <c r="S30" s="624"/>
      <c r="T30" s="624"/>
      <c r="U30" s="624"/>
      <c r="V30" s="624"/>
      <c r="W30" s="624"/>
      <c r="X30" s="624"/>
      <c r="Y30" s="625"/>
      <c r="Z30" s="626">
        <v>12.5</v>
      </c>
      <c r="AA30" s="626"/>
      <c r="AB30" s="626"/>
      <c r="AC30" s="626"/>
      <c r="AD30" s="627" t="s">
        <v>233</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373651</v>
      </c>
      <c r="CS30" s="624"/>
      <c r="CT30" s="624"/>
      <c r="CU30" s="624"/>
      <c r="CV30" s="624"/>
      <c r="CW30" s="624"/>
      <c r="CX30" s="624"/>
      <c r="CY30" s="625"/>
      <c r="CZ30" s="628">
        <v>6.5</v>
      </c>
      <c r="DA30" s="656"/>
      <c r="DB30" s="656"/>
      <c r="DC30" s="658"/>
      <c r="DD30" s="632">
        <v>346172</v>
      </c>
      <c r="DE30" s="624"/>
      <c r="DF30" s="624"/>
      <c r="DG30" s="624"/>
      <c r="DH30" s="624"/>
      <c r="DI30" s="624"/>
      <c r="DJ30" s="624"/>
      <c r="DK30" s="625"/>
      <c r="DL30" s="632">
        <v>345675</v>
      </c>
      <c r="DM30" s="624"/>
      <c r="DN30" s="624"/>
      <c r="DO30" s="624"/>
      <c r="DP30" s="624"/>
      <c r="DQ30" s="624"/>
      <c r="DR30" s="624"/>
      <c r="DS30" s="624"/>
      <c r="DT30" s="624"/>
      <c r="DU30" s="624"/>
      <c r="DV30" s="625"/>
      <c r="DW30" s="628">
        <v>12.9</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233</v>
      </c>
      <c r="AA31" s="626"/>
      <c r="AB31" s="626"/>
      <c r="AC31" s="626"/>
      <c r="AD31" s="627" t="s">
        <v>233</v>
      </c>
      <c r="AE31" s="627"/>
      <c r="AF31" s="627"/>
      <c r="AG31" s="627"/>
      <c r="AH31" s="627"/>
      <c r="AI31" s="627"/>
      <c r="AJ31" s="627"/>
      <c r="AK31" s="627"/>
      <c r="AL31" s="628" t="s">
        <v>233</v>
      </c>
      <c r="AM31" s="629"/>
      <c r="AN31" s="629"/>
      <c r="AO31" s="630"/>
      <c r="AP31" s="667" t="s">
        <v>315</v>
      </c>
      <c r="AQ31" s="668"/>
      <c r="AR31" s="668"/>
      <c r="AS31" s="668"/>
      <c r="AT31" s="673" t="s">
        <v>316</v>
      </c>
      <c r="AU31" s="218"/>
      <c r="AV31" s="218"/>
      <c r="AW31" s="218"/>
      <c r="AX31" s="609" t="s">
        <v>193</v>
      </c>
      <c r="AY31" s="610"/>
      <c r="AZ31" s="610"/>
      <c r="BA31" s="610"/>
      <c r="BB31" s="610"/>
      <c r="BC31" s="610"/>
      <c r="BD31" s="610"/>
      <c r="BE31" s="610"/>
      <c r="BF31" s="611"/>
      <c r="BG31" s="676">
        <v>98.9</v>
      </c>
      <c r="BH31" s="677"/>
      <c r="BI31" s="677"/>
      <c r="BJ31" s="677"/>
      <c r="BK31" s="677"/>
      <c r="BL31" s="677"/>
      <c r="BM31" s="618">
        <v>97.6</v>
      </c>
      <c r="BN31" s="677"/>
      <c r="BO31" s="677"/>
      <c r="BP31" s="677"/>
      <c r="BQ31" s="678"/>
      <c r="BR31" s="676">
        <v>99.4</v>
      </c>
      <c r="BS31" s="677"/>
      <c r="BT31" s="677"/>
      <c r="BU31" s="677"/>
      <c r="BV31" s="677"/>
      <c r="BW31" s="677"/>
      <c r="BX31" s="618">
        <v>98</v>
      </c>
      <c r="BY31" s="677"/>
      <c r="BZ31" s="677"/>
      <c r="CA31" s="677"/>
      <c r="CB31" s="678"/>
      <c r="CD31" s="663"/>
      <c r="CE31" s="664"/>
      <c r="CF31" s="620" t="s">
        <v>317</v>
      </c>
      <c r="CG31" s="621"/>
      <c r="CH31" s="621"/>
      <c r="CI31" s="621"/>
      <c r="CJ31" s="621"/>
      <c r="CK31" s="621"/>
      <c r="CL31" s="621"/>
      <c r="CM31" s="621"/>
      <c r="CN31" s="621"/>
      <c r="CO31" s="621"/>
      <c r="CP31" s="621"/>
      <c r="CQ31" s="622"/>
      <c r="CR31" s="623">
        <v>6023</v>
      </c>
      <c r="CS31" s="654"/>
      <c r="CT31" s="654"/>
      <c r="CU31" s="654"/>
      <c r="CV31" s="654"/>
      <c r="CW31" s="654"/>
      <c r="CX31" s="654"/>
      <c r="CY31" s="655"/>
      <c r="CZ31" s="628">
        <v>0.1</v>
      </c>
      <c r="DA31" s="656"/>
      <c r="DB31" s="656"/>
      <c r="DC31" s="658"/>
      <c r="DD31" s="632">
        <v>6023</v>
      </c>
      <c r="DE31" s="654"/>
      <c r="DF31" s="654"/>
      <c r="DG31" s="654"/>
      <c r="DH31" s="654"/>
      <c r="DI31" s="654"/>
      <c r="DJ31" s="654"/>
      <c r="DK31" s="655"/>
      <c r="DL31" s="632">
        <v>6023</v>
      </c>
      <c r="DM31" s="654"/>
      <c r="DN31" s="654"/>
      <c r="DO31" s="654"/>
      <c r="DP31" s="654"/>
      <c r="DQ31" s="654"/>
      <c r="DR31" s="654"/>
      <c r="DS31" s="654"/>
      <c r="DT31" s="654"/>
      <c r="DU31" s="654"/>
      <c r="DV31" s="655"/>
      <c r="DW31" s="628">
        <v>0.2</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369895</v>
      </c>
      <c r="S32" s="624"/>
      <c r="T32" s="624"/>
      <c r="U32" s="624"/>
      <c r="V32" s="624"/>
      <c r="W32" s="624"/>
      <c r="X32" s="624"/>
      <c r="Y32" s="625"/>
      <c r="Z32" s="626">
        <v>5.8</v>
      </c>
      <c r="AA32" s="626"/>
      <c r="AB32" s="626"/>
      <c r="AC32" s="626"/>
      <c r="AD32" s="627" t="s">
        <v>233</v>
      </c>
      <c r="AE32" s="627"/>
      <c r="AF32" s="627"/>
      <c r="AG32" s="627"/>
      <c r="AH32" s="627"/>
      <c r="AI32" s="627"/>
      <c r="AJ32" s="627"/>
      <c r="AK32" s="627"/>
      <c r="AL32" s="628" t="s">
        <v>233</v>
      </c>
      <c r="AM32" s="629"/>
      <c r="AN32" s="629"/>
      <c r="AO32" s="630"/>
      <c r="AP32" s="669"/>
      <c r="AQ32" s="670"/>
      <c r="AR32" s="670"/>
      <c r="AS32" s="670"/>
      <c r="AT32" s="674"/>
      <c r="AU32" s="214" t="s">
        <v>319</v>
      </c>
      <c r="AX32" s="620" t="s">
        <v>320</v>
      </c>
      <c r="AY32" s="621"/>
      <c r="AZ32" s="621"/>
      <c r="BA32" s="621"/>
      <c r="BB32" s="621"/>
      <c r="BC32" s="621"/>
      <c r="BD32" s="621"/>
      <c r="BE32" s="621"/>
      <c r="BF32" s="622"/>
      <c r="BG32" s="679">
        <v>99.2</v>
      </c>
      <c r="BH32" s="654"/>
      <c r="BI32" s="654"/>
      <c r="BJ32" s="654"/>
      <c r="BK32" s="654"/>
      <c r="BL32" s="654"/>
      <c r="BM32" s="629">
        <v>97.8</v>
      </c>
      <c r="BN32" s="654"/>
      <c r="BO32" s="654"/>
      <c r="BP32" s="654"/>
      <c r="BQ32" s="680"/>
      <c r="BR32" s="679">
        <v>99.4</v>
      </c>
      <c r="BS32" s="654"/>
      <c r="BT32" s="654"/>
      <c r="BU32" s="654"/>
      <c r="BV32" s="654"/>
      <c r="BW32" s="654"/>
      <c r="BX32" s="629">
        <v>98.3</v>
      </c>
      <c r="BY32" s="654"/>
      <c r="BZ32" s="654"/>
      <c r="CA32" s="654"/>
      <c r="CB32" s="680"/>
      <c r="CD32" s="665"/>
      <c r="CE32" s="666"/>
      <c r="CF32" s="620" t="s">
        <v>321</v>
      </c>
      <c r="CG32" s="621"/>
      <c r="CH32" s="621"/>
      <c r="CI32" s="621"/>
      <c r="CJ32" s="621"/>
      <c r="CK32" s="621"/>
      <c r="CL32" s="621"/>
      <c r="CM32" s="621"/>
      <c r="CN32" s="621"/>
      <c r="CO32" s="621"/>
      <c r="CP32" s="621"/>
      <c r="CQ32" s="622"/>
      <c r="CR32" s="623" t="s">
        <v>233</v>
      </c>
      <c r="CS32" s="624"/>
      <c r="CT32" s="624"/>
      <c r="CU32" s="624"/>
      <c r="CV32" s="624"/>
      <c r="CW32" s="624"/>
      <c r="CX32" s="624"/>
      <c r="CY32" s="625"/>
      <c r="CZ32" s="628" t="s">
        <v>233</v>
      </c>
      <c r="DA32" s="656"/>
      <c r="DB32" s="656"/>
      <c r="DC32" s="658"/>
      <c r="DD32" s="632" t="s">
        <v>233</v>
      </c>
      <c r="DE32" s="624"/>
      <c r="DF32" s="624"/>
      <c r="DG32" s="624"/>
      <c r="DH32" s="624"/>
      <c r="DI32" s="624"/>
      <c r="DJ32" s="624"/>
      <c r="DK32" s="625"/>
      <c r="DL32" s="632" t="s">
        <v>233</v>
      </c>
      <c r="DM32" s="624"/>
      <c r="DN32" s="624"/>
      <c r="DO32" s="624"/>
      <c r="DP32" s="624"/>
      <c r="DQ32" s="624"/>
      <c r="DR32" s="624"/>
      <c r="DS32" s="624"/>
      <c r="DT32" s="624"/>
      <c r="DU32" s="624"/>
      <c r="DV32" s="625"/>
      <c r="DW32" s="628" t="s">
        <v>233</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26450</v>
      </c>
      <c r="S33" s="624"/>
      <c r="T33" s="624"/>
      <c r="U33" s="624"/>
      <c r="V33" s="624"/>
      <c r="W33" s="624"/>
      <c r="X33" s="624"/>
      <c r="Y33" s="625"/>
      <c r="Z33" s="626">
        <v>0.4</v>
      </c>
      <c r="AA33" s="626"/>
      <c r="AB33" s="626"/>
      <c r="AC33" s="626"/>
      <c r="AD33" s="627">
        <v>2735</v>
      </c>
      <c r="AE33" s="627"/>
      <c r="AF33" s="627"/>
      <c r="AG33" s="627"/>
      <c r="AH33" s="627"/>
      <c r="AI33" s="627"/>
      <c r="AJ33" s="627"/>
      <c r="AK33" s="627"/>
      <c r="AL33" s="628">
        <v>0.1</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98.3</v>
      </c>
      <c r="BH33" s="682"/>
      <c r="BI33" s="682"/>
      <c r="BJ33" s="682"/>
      <c r="BK33" s="682"/>
      <c r="BL33" s="682"/>
      <c r="BM33" s="683">
        <v>96.6</v>
      </c>
      <c r="BN33" s="682"/>
      <c r="BO33" s="682"/>
      <c r="BP33" s="682"/>
      <c r="BQ33" s="684"/>
      <c r="BR33" s="681">
        <v>99.2</v>
      </c>
      <c r="BS33" s="682"/>
      <c r="BT33" s="682"/>
      <c r="BU33" s="682"/>
      <c r="BV33" s="682"/>
      <c r="BW33" s="682"/>
      <c r="BX33" s="683">
        <v>96.9</v>
      </c>
      <c r="BY33" s="682"/>
      <c r="BZ33" s="682"/>
      <c r="CA33" s="682"/>
      <c r="CB33" s="684"/>
      <c r="CD33" s="620" t="s">
        <v>324</v>
      </c>
      <c r="CE33" s="621"/>
      <c r="CF33" s="621"/>
      <c r="CG33" s="621"/>
      <c r="CH33" s="621"/>
      <c r="CI33" s="621"/>
      <c r="CJ33" s="621"/>
      <c r="CK33" s="621"/>
      <c r="CL33" s="621"/>
      <c r="CM33" s="621"/>
      <c r="CN33" s="621"/>
      <c r="CO33" s="621"/>
      <c r="CP33" s="621"/>
      <c r="CQ33" s="622"/>
      <c r="CR33" s="623">
        <v>3479539</v>
      </c>
      <c r="CS33" s="654"/>
      <c r="CT33" s="654"/>
      <c r="CU33" s="654"/>
      <c r="CV33" s="654"/>
      <c r="CW33" s="654"/>
      <c r="CX33" s="654"/>
      <c r="CY33" s="655"/>
      <c r="CZ33" s="628">
        <v>60.5</v>
      </c>
      <c r="DA33" s="656"/>
      <c r="DB33" s="656"/>
      <c r="DC33" s="658"/>
      <c r="DD33" s="632">
        <v>1663396</v>
      </c>
      <c r="DE33" s="654"/>
      <c r="DF33" s="654"/>
      <c r="DG33" s="654"/>
      <c r="DH33" s="654"/>
      <c r="DI33" s="654"/>
      <c r="DJ33" s="654"/>
      <c r="DK33" s="655"/>
      <c r="DL33" s="632">
        <v>1179591</v>
      </c>
      <c r="DM33" s="654"/>
      <c r="DN33" s="654"/>
      <c r="DO33" s="654"/>
      <c r="DP33" s="654"/>
      <c r="DQ33" s="654"/>
      <c r="DR33" s="654"/>
      <c r="DS33" s="654"/>
      <c r="DT33" s="654"/>
      <c r="DU33" s="654"/>
      <c r="DV33" s="655"/>
      <c r="DW33" s="628">
        <v>44</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1081701</v>
      </c>
      <c r="S34" s="624"/>
      <c r="T34" s="624"/>
      <c r="U34" s="624"/>
      <c r="V34" s="624"/>
      <c r="W34" s="624"/>
      <c r="X34" s="624"/>
      <c r="Y34" s="625"/>
      <c r="Z34" s="626">
        <v>16.899999999999999</v>
      </c>
      <c r="AA34" s="626"/>
      <c r="AB34" s="626"/>
      <c r="AC34" s="626"/>
      <c r="AD34" s="627" t="s">
        <v>233</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818056</v>
      </c>
      <c r="CS34" s="624"/>
      <c r="CT34" s="624"/>
      <c r="CU34" s="624"/>
      <c r="CV34" s="624"/>
      <c r="CW34" s="624"/>
      <c r="CX34" s="624"/>
      <c r="CY34" s="625"/>
      <c r="CZ34" s="628">
        <v>14.2</v>
      </c>
      <c r="DA34" s="656"/>
      <c r="DB34" s="656"/>
      <c r="DC34" s="658"/>
      <c r="DD34" s="632">
        <v>433147</v>
      </c>
      <c r="DE34" s="624"/>
      <c r="DF34" s="624"/>
      <c r="DG34" s="624"/>
      <c r="DH34" s="624"/>
      <c r="DI34" s="624"/>
      <c r="DJ34" s="624"/>
      <c r="DK34" s="625"/>
      <c r="DL34" s="632">
        <v>374205</v>
      </c>
      <c r="DM34" s="624"/>
      <c r="DN34" s="624"/>
      <c r="DO34" s="624"/>
      <c r="DP34" s="624"/>
      <c r="DQ34" s="624"/>
      <c r="DR34" s="624"/>
      <c r="DS34" s="624"/>
      <c r="DT34" s="624"/>
      <c r="DU34" s="624"/>
      <c r="DV34" s="625"/>
      <c r="DW34" s="628">
        <v>14</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208013</v>
      </c>
      <c r="S35" s="624"/>
      <c r="T35" s="624"/>
      <c r="U35" s="624"/>
      <c r="V35" s="624"/>
      <c r="W35" s="624"/>
      <c r="X35" s="624"/>
      <c r="Y35" s="625"/>
      <c r="Z35" s="626">
        <v>3.3</v>
      </c>
      <c r="AA35" s="626"/>
      <c r="AB35" s="626"/>
      <c r="AC35" s="626"/>
      <c r="AD35" s="627" t="s">
        <v>233</v>
      </c>
      <c r="AE35" s="627"/>
      <c r="AF35" s="627"/>
      <c r="AG35" s="627"/>
      <c r="AH35" s="627"/>
      <c r="AI35" s="627"/>
      <c r="AJ35" s="627"/>
      <c r="AK35" s="627"/>
      <c r="AL35" s="628" t="s">
        <v>233</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32350</v>
      </c>
      <c r="CS35" s="654"/>
      <c r="CT35" s="654"/>
      <c r="CU35" s="654"/>
      <c r="CV35" s="654"/>
      <c r="CW35" s="654"/>
      <c r="CX35" s="654"/>
      <c r="CY35" s="655"/>
      <c r="CZ35" s="628">
        <v>0.6</v>
      </c>
      <c r="DA35" s="656"/>
      <c r="DB35" s="656"/>
      <c r="DC35" s="658"/>
      <c r="DD35" s="632">
        <v>14950</v>
      </c>
      <c r="DE35" s="654"/>
      <c r="DF35" s="654"/>
      <c r="DG35" s="654"/>
      <c r="DH35" s="654"/>
      <c r="DI35" s="654"/>
      <c r="DJ35" s="654"/>
      <c r="DK35" s="655"/>
      <c r="DL35" s="632">
        <v>627</v>
      </c>
      <c r="DM35" s="654"/>
      <c r="DN35" s="654"/>
      <c r="DO35" s="654"/>
      <c r="DP35" s="654"/>
      <c r="DQ35" s="654"/>
      <c r="DR35" s="654"/>
      <c r="DS35" s="654"/>
      <c r="DT35" s="654"/>
      <c r="DU35" s="654"/>
      <c r="DV35" s="655"/>
      <c r="DW35" s="628">
        <v>0</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643992</v>
      </c>
      <c r="S36" s="624"/>
      <c r="T36" s="624"/>
      <c r="U36" s="624"/>
      <c r="V36" s="624"/>
      <c r="W36" s="624"/>
      <c r="X36" s="624"/>
      <c r="Y36" s="625"/>
      <c r="Z36" s="626">
        <v>10.1</v>
      </c>
      <c r="AA36" s="626"/>
      <c r="AB36" s="626"/>
      <c r="AC36" s="626"/>
      <c r="AD36" s="627" t="s">
        <v>233</v>
      </c>
      <c r="AE36" s="627"/>
      <c r="AF36" s="627"/>
      <c r="AG36" s="627"/>
      <c r="AH36" s="627"/>
      <c r="AI36" s="627"/>
      <c r="AJ36" s="627"/>
      <c r="AK36" s="627"/>
      <c r="AL36" s="628" t="s">
        <v>233</v>
      </c>
      <c r="AM36" s="629"/>
      <c r="AN36" s="629"/>
      <c r="AO36" s="630"/>
      <c r="AP36" s="222"/>
      <c r="AQ36" s="685" t="s">
        <v>332</v>
      </c>
      <c r="AR36" s="686"/>
      <c r="AS36" s="686"/>
      <c r="AT36" s="686"/>
      <c r="AU36" s="686"/>
      <c r="AV36" s="686"/>
      <c r="AW36" s="686"/>
      <c r="AX36" s="686"/>
      <c r="AY36" s="687"/>
      <c r="AZ36" s="612">
        <v>473317</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5751</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1488928</v>
      </c>
      <c r="CS36" s="624"/>
      <c r="CT36" s="624"/>
      <c r="CU36" s="624"/>
      <c r="CV36" s="624"/>
      <c r="CW36" s="624"/>
      <c r="CX36" s="624"/>
      <c r="CY36" s="625"/>
      <c r="CZ36" s="628">
        <v>25.9</v>
      </c>
      <c r="DA36" s="656"/>
      <c r="DB36" s="656"/>
      <c r="DC36" s="658"/>
      <c r="DD36" s="632">
        <v>653803</v>
      </c>
      <c r="DE36" s="624"/>
      <c r="DF36" s="624"/>
      <c r="DG36" s="624"/>
      <c r="DH36" s="624"/>
      <c r="DI36" s="624"/>
      <c r="DJ36" s="624"/>
      <c r="DK36" s="625"/>
      <c r="DL36" s="632">
        <v>498027</v>
      </c>
      <c r="DM36" s="624"/>
      <c r="DN36" s="624"/>
      <c r="DO36" s="624"/>
      <c r="DP36" s="624"/>
      <c r="DQ36" s="624"/>
      <c r="DR36" s="624"/>
      <c r="DS36" s="624"/>
      <c r="DT36" s="624"/>
      <c r="DU36" s="624"/>
      <c r="DV36" s="625"/>
      <c r="DW36" s="628">
        <v>18.600000000000001</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52875</v>
      </c>
      <c r="S37" s="624"/>
      <c r="T37" s="624"/>
      <c r="U37" s="624"/>
      <c r="V37" s="624"/>
      <c r="W37" s="624"/>
      <c r="X37" s="624"/>
      <c r="Y37" s="625"/>
      <c r="Z37" s="626">
        <v>0.8</v>
      </c>
      <c r="AA37" s="626"/>
      <c r="AB37" s="626"/>
      <c r="AC37" s="626"/>
      <c r="AD37" s="627">
        <v>498</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91876</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5751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238178</v>
      </c>
      <c r="CS37" s="654"/>
      <c r="CT37" s="654"/>
      <c r="CU37" s="654"/>
      <c r="CV37" s="654"/>
      <c r="CW37" s="654"/>
      <c r="CX37" s="654"/>
      <c r="CY37" s="655"/>
      <c r="CZ37" s="628">
        <v>4.0999999999999996</v>
      </c>
      <c r="DA37" s="656"/>
      <c r="DB37" s="656"/>
      <c r="DC37" s="658"/>
      <c r="DD37" s="632">
        <v>234939</v>
      </c>
      <c r="DE37" s="654"/>
      <c r="DF37" s="654"/>
      <c r="DG37" s="654"/>
      <c r="DH37" s="654"/>
      <c r="DI37" s="654"/>
      <c r="DJ37" s="654"/>
      <c r="DK37" s="655"/>
      <c r="DL37" s="632">
        <v>205977</v>
      </c>
      <c r="DM37" s="654"/>
      <c r="DN37" s="654"/>
      <c r="DO37" s="654"/>
      <c r="DP37" s="654"/>
      <c r="DQ37" s="654"/>
      <c r="DR37" s="654"/>
      <c r="DS37" s="654"/>
      <c r="DT37" s="654"/>
      <c r="DU37" s="654"/>
      <c r="DV37" s="655"/>
      <c r="DW37" s="628">
        <v>7.7</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224722</v>
      </c>
      <c r="S38" s="624"/>
      <c r="T38" s="624"/>
      <c r="U38" s="624"/>
      <c r="V38" s="624"/>
      <c r="W38" s="624"/>
      <c r="X38" s="624"/>
      <c r="Y38" s="625"/>
      <c r="Z38" s="626">
        <v>3.5</v>
      </c>
      <c r="AA38" s="626"/>
      <c r="AB38" s="626"/>
      <c r="AC38" s="626"/>
      <c r="AD38" s="627" t="s">
        <v>233</v>
      </c>
      <c r="AE38" s="627"/>
      <c r="AF38" s="627"/>
      <c r="AG38" s="627"/>
      <c r="AH38" s="627"/>
      <c r="AI38" s="627"/>
      <c r="AJ38" s="627"/>
      <c r="AK38" s="627"/>
      <c r="AL38" s="628" t="s">
        <v>233</v>
      </c>
      <c r="AM38" s="629"/>
      <c r="AN38" s="629"/>
      <c r="AO38" s="630"/>
      <c r="AQ38" s="689" t="s">
        <v>340</v>
      </c>
      <c r="AR38" s="690"/>
      <c r="AS38" s="690"/>
      <c r="AT38" s="690"/>
      <c r="AU38" s="690"/>
      <c r="AV38" s="690"/>
      <c r="AW38" s="690"/>
      <c r="AX38" s="690"/>
      <c r="AY38" s="691"/>
      <c r="AZ38" s="623">
        <v>76781</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639</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381441</v>
      </c>
      <c r="CS38" s="624"/>
      <c r="CT38" s="624"/>
      <c r="CU38" s="624"/>
      <c r="CV38" s="624"/>
      <c r="CW38" s="624"/>
      <c r="CX38" s="624"/>
      <c r="CY38" s="625"/>
      <c r="CZ38" s="628">
        <v>6.6</v>
      </c>
      <c r="DA38" s="656"/>
      <c r="DB38" s="656"/>
      <c r="DC38" s="658"/>
      <c r="DD38" s="632">
        <v>327230</v>
      </c>
      <c r="DE38" s="624"/>
      <c r="DF38" s="624"/>
      <c r="DG38" s="624"/>
      <c r="DH38" s="624"/>
      <c r="DI38" s="624"/>
      <c r="DJ38" s="624"/>
      <c r="DK38" s="625"/>
      <c r="DL38" s="632">
        <v>306732</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233</v>
      </c>
      <c r="AA39" s="626"/>
      <c r="AB39" s="626"/>
      <c r="AC39" s="626"/>
      <c r="AD39" s="627" t="s">
        <v>233</v>
      </c>
      <c r="AE39" s="627"/>
      <c r="AF39" s="627"/>
      <c r="AG39" s="627"/>
      <c r="AH39" s="627"/>
      <c r="AI39" s="627"/>
      <c r="AJ39" s="627"/>
      <c r="AK39" s="627"/>
      <c r="AL39" s="628" t="s">
        <v>233</v>
      </c>
      <c r="AM39" s="629"/>
      <c r="AN39" s="629"/>
      <c r="AO39" s="630"/>
      <c r="AQ39" s="689" t="s">
        <v>344</v>
      </c>
      <c r="AR39" s="690"/>
      <c r="AS39" s="690"/>
      <c r="AT39" s="690"/>
      <c r="AU39" s="690"/>
      <c r="AV39" s="690"/>
      <c r="AW39" s="690"/>
      <c r="AX39" s="690"/>
      <c r="AY39" s="691"/>
      <c r="AZ39" s="623">
        <v>66425</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1074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758764</v>
      </c>
      <c r="CS39" s="654"/>
      <c r="CT39" s="654"/>
      <c r="CU39" s="654"/>
      <c r="CV39" s="654"/>
      <c r="CW39" s="654"/>
      <c r="CX39" s="654"/>
      <c r="CY39" s="655"/>
      <c r="CZ39" s="628">
        <v>13.2</v>
      </c>
      <c r="DA39" s="656"/>
      <c r="DB39" s="656"/>
      <c r="DC39" s="658"/>
      <c r="DD39" s="632">
        <v>234266</v>
      </c>
      <c r="DE39" s="654"/>
      <c r="DF39" s="654"/>
      <c r="DG39" s="654"/>
      <c r="DH39" s="654"/>
      <c r="DI39" s="654"/>
      <c r="DJ39" s="654"/>
      <c r="DK39" s="655"/>
      <c r="DL39" s="632" t="s">
        <v>233</v>
      </c>
      <c r="DM39" s="654"/>
      <c r="DN39" s="654"/>
      <c r="DO39" s="654"/>
      <c r="DP39" s="654"/>
      <c r="DQ39" s="654"/>
      <c r="DR39" s="654"/>
      <c r="DS39" s="654"/>
      <c r="DT39" s="654"/>
      <c r="DU39" s="654"/>
      <c r="DV39" s="655"/>
      <c r="DW39" s="628" t="s">
        <v>233</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23122</v>
      </c>
      <c r="S40" s="624"/>
      <c r="T40" s="624"/>
      <c r="U40" s="624"/>
      <c r="V40" s="624"/>
      <c r="W40" s="624"/>
      <c r="X40" s="624"/>
      <c r="Y40" s="625"/>
      <c r="Z40" s="626">
        <v>0.4</v>
      </c>
      <c r="AA40" s="626"/>
      <c r="AB40" s="626"/>
      <c r="AC40" s="626"/>
      <c r="AD40" s="627" t="s">
        <v>233</v>
      </c>
      <c r="AE40" s="627"/>
      <c r="AF40" s="627"/>
      <c r="AG40" s="627"/>
      <c r="AH40" s="627"/>
      <c r="AI40" s="627"/>
      <c r="AJ40" s="627"/>
      <c r="AK40" s="627"/>
      <c r="AL40" s="628" t="s">
        <v>233</v>
      </c>
      <c r="AM40" s="629"/>
      <c r="AN40" s="629"/>
      <c r="AO40" s="630"/>
      <c r="AQ40" s="689" t="s">
        <v>348</v>
      </c>
      <c r="AR40" s="690"/>
      <c r="AS40" s="690"/>
      <c r="AT40" s="690"/>
      <c r="AU40" s="690"/>
      <c r="AV40" s="690"/>
      <c r="AW40" s="690"/>
      <c r="AX40" s="690"/>
      <c r="AY40" s="691"/>
      <c r="AZ40" s="623" t="s">
        <v>233</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83</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233</v>
      </c>
      <c r="CS40" s="624"/>
      <c r="CT40" s="624"/>
      <c r="CU40" s="624"/>
      <c r="CV40" s="624"/>
      <c r="CW40" s="624"/>
      <c r="CX40" s="624"/>
      <c r="CY40" s="625"/>
      <c r="CZ40" s="628" t="s">
        <v>233</v>
      </c>
      <c r="DA40" s="656"/>
      <c r="DB40" s="656"/>
      <c r="DC40" s="658"/>
      <c r="DD40" s="632" t="s">
        <v>233</v>
      </c>
      <c r="DE40" s="624"/>
      <c r="DF40" s="624"/>
      <c r="DG40" s="624"/>
      <c r="DH40" s="624"/>
      <c r="DI40" s="624"/>
      <c r="DJ40" s="624"/>
      <c r="DK40" s="625"/>
      <c r="DL40" s="632" t="s">
        <v>233</v>
      </c>
      <c r="DM40" s="624"/>
      <c r="DN40" s="624"/>
      <c r="DO40" s="624"/>
      <c r="DP40" s="624"/>
      <c r="DQ40" s="624"/>
      <c r="DR40" s="624"/>
      <c r="DS40" s="624"/>
      <c r="DT40" s="624"/>
      <c r="DU40" s="624"/>
      <c r="DV40" s="625"/>
      <c r="DW40" s="628" t="s">
        <v>233</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6396080</v>
      </c>
      <c r="S41" s="699"/>
      <c r="T41" s="699"/>
      <c r="U41" s="699"/>
      <c r="V41" s="699"/>
      <c r="W41" s="699"/>
      <c r="X41" s="699"/>
      <c r="Y41" s="700"/>
      <c r="Z41" s="701">
        <v>100</v>
      </c>
      <c r="AA41" s="701"/>
      <c r="AB41" s="701"/>
      <c r="AC41" s="701"/>
      <c r="AD41" s="702">
        <v>2654999</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48788</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355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233</v>
      </c>
      <c r="CS41" s="654"/>
      <c r="CT41" s="654"/>
      <c r="CU41" s="654"/>
      <c r="CV41" s="654"/>
      <c r="CW41" s="654"/>
      <c r="CX41" s="654"/>
      <c r="CY41" s="655"/>
      <c r="CZ41" s="628" t="s">
        <v>355</v>
      </c>
      <c r="DA41" s="656"/>
      <c r="DB41" s="656"/>
      <c r="DC41" s="658"/>
      <c r="DD41" s="632" t="s">
        <v>233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189447</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395</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841067</v>
      </c>
      <c r="CS42" s="654"/>
      <c r="CT42" s="654"/>
      <c r="CU42" s="654"/>
      <c r="CV42" s="654"/>
      <c r="CW42" s="654"/>
      <c r="CX42" s="654"/>
      <c r="CY42" s="655"/>
      <c r="CZ42" s="628">
        <v>14.6</v>
      </c>
      <c r="DA42" s="656"/>
      <c r="DB42" s="656"/>
      <c r="DC42" s="658"/>
      <c r="DD42" s="632">
        <v>170653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2434</v>
      </c>
      <c r="CS43" s="654"/>
      <c r="CT43" s="654"/>
      <c r="CU43" s="654"/>
      <c r="CV43" s="654"/>
      <c r="CW43" s="654"/>
      <c r="CX43" s="654"/>
      <c r="CY43" s="655"/>
      <c r="CZ43" s="628">
        <v>0</v>
      </c>
      <c r="DA43" s="656"/>
      <c r="DB43" s="656"/>
      <c r="DC43" s="658"/>
      <c r="DD43" s="632">
        <v>2434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303907</v>
      </c>
      <c r="CS44" s="624"/>
      <c r="CT44" s="624"/>
      <c r="CU44" s="624"/>
      <c r="CV44" s="624"/>
      <c r="CW44" s="624"/>
      <c r="CX44" s="624"/>
      <c r="CY44" s="625"/>
      <c r="CZ44" s="628">
        <v>5.3</v>
      </c>
      <c r="DA44" s="629"/>
      <c r="DB44" s="629"/>
      <c r="DC44" s="635"/>
      <c r="DD44" s="632">
        <v>106531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149080</v>
      </c>
      <c r="CS45" s="654"/>
      <c r="CT45" s="654"/>
      <c r="CU45" s="654"/>
      <c r="CV45" s="654"/>
      <c r="CW45" s="654"/>
      <c r="CX45" s="654"/>
      <c r="CY45" s="655"/>
      <c r="CZ45" s="628">
        <v>2.6</v>
      </c>
      <c r="DA45" s="656"/>
      <c r="DB45" s="656"/>
      <c r="DC45" s="658"/>
      <c r="DD45" s="632">
        <v>32686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141377</v>
      </c>
      <c r="CS46" s="624"/>
      <c r="CT46" s="624"/>
      <c r="CU46" s="624"/>
      <c r="CV46" s="624"/>
      <c r="CW46" s="624"/>
      <c r="CX46" s="624"/>
      <c r="CY46" s="625"/>
      <c r="CZ46" s="628">
        <v>2.5</v>
      </c>
      <c r="DA46" s="629"/>
      <c r="DB46" s="629"/>
      <c r="DC46" s="635"/>
      <c r="DD46" s="632">
        <v>73395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537160</v>
      </c>
      <c r="CS47" s="654"/>
      <c r="CT47" s="654"/>
      <c r="CU47" s="654"/>
      <c r="CV47" s="654"/>
      <c r="CW47" s="654"/>
      <c r="CX47" s="654"/>
      <c r="CY47" s="655"/>
      <c r="CZ47" s="628">
        <v>9.3000000000000007</v>
      </c>
      <c r="DA47" s="656"/>
      <c r="DB47" s="656"/>
      <c r="DC47" s="658"/>
      <c r="DD47" s="632">
        <v>64122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233</v>
      </c>
      <c r="CS48" s="624"/>
      <c r="CT48" s="624"/>
      <c r="CU48" s="624"/>
      <c r="CV48" s="624"/>
      <c r="CW48" s="624"/>
      <c r="CX48" s="624"/>
      <c r="CY48" s="625"/>
      <c r="CZ48" s="628" t="s">
        <v>355</v>
      </c>
      <c r="DA48" s="629"/>
      <c r="DB48" s="629"/>
      <c r="DC48" s="635"/>
      <c r="DD48" s="632" t="s">
        <v>233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5755105</v>
      </c>
      <c r="CS49" s="682"/>
      <c r="CT49" s="682"/>
      <c r="CU49" s="682"/>
      <c r="CV49" s="682"/>
      <c r="CW49" s="682"/>
      <c r="CX49" s="682"/>
      <c r="CY49" s="711"/>
      <c r="CZ49" s="703">
        <v>100</v>
      </c>
      <c r="DA49" s="712"/>
      <c r="DB49" s="712"/>
      <c r="DC49" s="713"/>
      <c r="DD49" s="714">
        <v>3023519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K3qPY8XAk01r3P8vUnxsDEzZ3UBXYcXwUy8eU8nVIZW4RzmT+ipfkbM+Nbvi2B8Lcyo6hBKuA3o6tTqILGvKw==" saltValue="xTYDcIzIuAgxMLxT7BoTB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CH12" sqref="CH12:CL1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6531</v>
      </c>
      <c r="R7" s="764"/>
      <c r="S7" s="764"/>
      <c r="T7" s="764"/>
      <c r="U7" s="764"/>
      <c r="V7" s="764">
        <v>5890</v>
      </c>
      <c r="W7" s="764"/>
      <c r="X7" s="764"/>
      <c r="Y7" s="764"/>
      <c r="Z7" s="764"/>
      <c r="AA7" s="764">
        <v>641</v>
      </c>
      <c r="AB7" s="764"/>
      <c r="AC7" s="764"/>
      <c r="AD7" s="764"/>
      <c r="AE7" s="765"/>
      <c r="AF7" s="766">
        <v>444</v>
      </c>
      <c r="AG7" s="767"/>
      <c r="AH7" s="767"/>
      <c r="AI7" s="767"/>
      <c r="AJ7" s="768"/>
      <c r="AK7" s="769">
        <v>208</v>
      </c>
      <c r="AL7" s="770"/>
      <c r="AM7" s="770"/>
      <c r="AN7" s="770"/>
      <c r="AO7" s="770"/>
      <c r="AP7" s="770">
        <v>3028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607</v>
      </c>
      <c r="BT7" s="747"/>
      <c r="BU7" s="747"/>
      <c r="BV7" s="747"/>
      <c r="BW7" s="747"/>
      <c r="BX7" s="747"/>
      <c r="BY7" s="747"/>
      <c r="BZ7" s="747"/>
      <c r="CA7" s="747"/>
      <c r="CB7" s="747"/>
      <c r="CC7" s="747"/>
      <c r="CD7" s="747"/>
      <c r="CE7" s="747"/>
      <c r="CF7" s="747"/>
      <c r="CG7" s="773"/>
      <c r="CH7" s="743">
        <v>-8</v>
      </c>
      <c r="CI7" s="744"/>
      <c r="CJ7" s="744"/>
      <c r="CK7" s="744"/>
      <c r="CL7" s="745"/>
      <c r="CM7" s="743">
        <v>40</v>
      </c>
      <c r="CN7" s="744"/>
      <c r="CO7" s="744"/>
      <c r="CP7" s="744"/>
      <c r="CQ7" s="745"/>
      <c r="CR7" s="743">
        <v>85</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444</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598</v>
      </c>
      <c r="R28" s="823"/>
      <c r="S28" s="823"/>
      <c r="T28" s="823"/>
      <c r="U28" s="823"/>
      <c r="V28" s="823">
        <v>592</v>
      </c>
      <c r="W28" s="823"/>
      <c r="X28" s="823"/>
      <c r="Y28" s="823"/>
      <c r="Z28" s="823"/>
      <c r="AA28" s="823">
        <v>6</v>
      </c>
      <c r="AB28" s="823"/>
      <c r="AC28" s="823"/>
      <c r="AD28" s="823"/>
      <c r="AE28" s="824"/>
      <c r="AF28" s="825">
        <v>6</v>
      </c>
      <c r="AG28" s="823"/>
      <c r="AH28" s="823"/>
      <c r="AI28" s="823"/>
      <c r="AJ28" s="826"/>
      <c r="AK28" s="827">
        <v>42</v>
      </c>
      <c r="AL28" s="828"/>
      <c r="AM28" s="828"/>
      <c r="AN28" s="828"/>
      <c r="AO28" s="828"/>
      <c r="AP28" s="828" t="s">
        <v>595</v>
      </c>
      <c r="AQ28" s="828"/>
      <c r="AR28" s="828"/>
      <c r="AS28" s="828"/>
      <c r="AT28" s="828"/>
      <c r="AU28" s="828" t="s">
        <v>595</v>
      </c>
      <c r="AV28" s="828"/>
      <c r="AW28" s="828"/>
      <c r="AX28" s="828"/>
      <c r="AY28" s="828"/>
      <c r="AZ28" s="829" t="s">
        <v>595</v>
      </c>
      <c r="BA28" s="830"/>
      <c r="BB28" s="830"/>
      <c r="BC28" s="830"/>
      <c r="BD28" s="830"/>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662</v>
      </c>
      <c r="R29" s="753"/>
      <c r="S29" s="753"/>
      <c r="T29" s="753"/>
      <c r="U29" s="753"/>
      <c r="V29" s="753">
        <v>643</v>
      </c>
      <c r="W29" s="753"/>
      <c r="X29" s="753"/>
      <c r="Y29" s="753"/>
      <c r="Z29" s="753"/>
      <c r="AA29" s="753">
        <v>19</v>
      </c>
      <c r="AB29" s="753"/>
      <c r="AC29" s="753"/>
      <c r="AD29" s="753"/>
      <c r="AE29" s="754"/>
      <c r="AF29" s="755">
        <v>19</v>
      </c>
      <c r="AG29" s="756"/>
      <c r="AH29" s="756"/>
      <c r="AI29" s="756"/>
      <c r="AJ29" s="757"/>
      <c r="AK29" s="835">
        <v>91</v>
      </c>
      <c r="AL29" s="831"/>
      <c r="AM29" s="831"/>
      <c r="AN29" s="831"/>
      <c r="AO29" s="831"/>
      <c r="AP29" s="831" t="s">
        <v>595</v>
      </c>
      <c r="AQ29" s="831"/>
      <c r="AR29" s="831"/>
      <c r="AS29" s="831"/>
      <c r="AT29" s="831"/>
      <c r="AU29" s="831" t="s">
        <v>595</v>
      </c>
      <c r="AV29" s="831"/>
      <c r="AW29" s="831"/>
      <c r="AX29" s="831"/>
      <c r="AY29" s="831"/>
      <c r="AZ29" s="836" t="s">
        <v>595</v>
      </c>
      <c r="BA29" s="832"/>
      <c r="BB29" s="832"/>
      <c r="BC29" s="832"/>
      <c r="BD29" s="832"/>
      <c r="BE29" s="833"/>
      <c r="BF29" s="833"/>
      <c r="BG29" s="833"/>
      <c r="BH29" s="833"/>
      <c r="BI29" s="834"/>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66</v>
      </c>
      <c r="R30" s="753"/>
      <c r="S30" s="753"/>
      <c r="T30" s="753"/>
      <c r="U30" s="753"/>
      <c r="V30" s="753">
        <v>66</v>
      </c>
      <c r="W30" s="753"/>
      <c r="X30" s="753"/>
      <c r="Y30" s="753"/>
      <c r="Z30" s="753"/>
      <c r="AA30" s="753">
        <v>0</v>
      </c>
      <c r="AB30" s="753"/>
      <c r="AC30" s="753"/>
      <c r="AD30" s="753"/>
      <c r="AE30" s="754"/>
      <c r="AF30" s="755">
        <v>0</v>
      </c>
      <c r="AG30" s="756"/>
      <c r="AH30" s="756"/>
      <c r="AI30" s="756"/>
      <c r="AJ30" s="757"/>
      <c r="AK30" s="835">
        <v>21</v>
      </c>
      <c r="AL30" s="831"/>
      <c r="AM30" s="831"/>
      <c r="AN30" s="831"/>
      <c r="AO30" s="831"/>
      <c r="AP30" s="831" t="s">
        <v>595</v>
      </c>
      <c r="AQ30" s="831"/>
      <c r="AR30" s="831"/>
      <c r="AS30" s="831"/>
      <c r="AT30" s="831"/>
      <c r="AU30" s="831" t="s">
        <v>595</v>
      </c>
      <c r="AV30" s="831"/>
      <c r="AW30" s="831"/>
      <c r="AX30" s="831"/>
      <c r="AY30" s="831"/>
      <c r="AZ30" s="832" t="s">
        <v>595</v>
      </c>
      <c r="BA30" s="832"/>
      <c r="BB30" s="832"/>
      <c r="BC30" s="832"/>
      <c r="BD30" s="832"/>
      <c r="BE30" s="833"/>
      <c r="BF30" s="833"/>
      <c r="BG30" s="833"/>
      <c r="BH30" s="833"/>
      <c r="BI30" s="834"/>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185</v>
      </c>
      <c r="R31" s="753"/>
      <c r="S31" s="753"/>
      <c r="T31" s="753"/>
      <c r="U31" s="753"/>
      <c r="V31" s="753">
        <v>139</v>
      </c>
      <c r="W31" s="753"/>
      <c r="X31" s="753"/>
      <c r="Y31" s="753"/>
      <c r="Z31" s="753"/>
      <c r="AA31" s="753">
        <v>46</v>
      </c>
      <c r="AB31" s="753"/>
      <c r="AC31" s="753"/>
      <c r="AD31" s="753"/>
      <c r="AE31" s="754"/>
      <c r="AF31" s="755">
        <v>14</v>
      </c>
      <c r="AG31" s="756"/>
      <c r="AH31" s="756"/>
      <c r="AI31" s="756"/>
      <c r="AJ31" s="757"/>
      <c r="AK31" s="835">
        <v>77</v>
      </c>
      <c r="AL31" s="831"/>
      <c r="AM31" s="831"/>
      <c r="AN31" s="831"/>
      <c r="AO31" s="831"/>
      <c r="AP31" s="831">
        <v>305</v>
      </c>
      <c r="AQ31" s="831"/>
      <c r="AR31" s="831"/>
      <c r="AS31" s="831"/>
      <c r="AT31" s="831"/>
      <c r="AU31" s="831">
        <v>187</v>
      </c>
      <c r="AV31" s="831"/>
      <c r="AW31" s="831"/>
      <c r="AX31" s="831"/>
      <c r="AY31" s="831"/>
      <c r="AZ31" s="832" t="s">
        <v>595</v>
      </c>
      <c r="BA31" s="832"/>
      <c r="BB31" s="832"/>
      <c r="BC31" s="832"/>
      <c r="BD31" s="832"/>
      <c r="BE31" s="833" t="s">
        <v>411</v>
      </c>
      <c r="BF31" s="833"/>
      <c r="BG31" s="833"/>
      <c r="BH31" s="833"/>
      <c r="BI31" s="834"/>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33</v>
      </c>
      <c r="R32" s="753"/>
      <c r="S32" s="753"/>
      <c r="T32" s="753"/>
      <c r="U32" s="753"/>
      <c r="V32" s="753">
        <v>32</v>
      </c>
      <c r="W32" s="753"/>
      <c r="X32" s="753"/>
      <c r="Y32" s="753"/>
      <c r="Z32" s="753"/>
      <c r="AA32" s="753">
        <v>1</v>
      </c>
      <c r="AB32" s="753"/>
      <c r="AC32" s="753"/>
      <c r="AD32" s="753"/>
      <c r="AE32" s="754"/>
      <c r="AF32" s="755">
        <v>1</v>
      </c>
      <c r="AG32" s="756"/>
      <c r="AH32" s="756"/>
      <c r="AI32" s="756"/>
      <c r="AJ32" s="757"/>
      <c r="AK32" s="835">
        <v>44</v>
      </c>
      <c r="AL32" s="831"/>
      <c r="AM32" s="831"/>
      <c r="AN32" s="831"/>
      <c r="AO32" s="831"/>
      <c r="AP32" s="831">
        <v>127</v>
      </c>
      <c r="AQ32" s="831"/>
      <c r="AR32" s="831"/>
      <c r="AS32" s="831"/>
      <c r="AT32" s="831"/>
      <c r="AU32" s="831">
        <v>125</v>
      </c>
      <c r="AV32" s="831"/>
      <c r="AW32" s="831"/>
      <c r="AX32" s="831"/>
      <c r="AY32" s="831"/>
      <c r="AZ32" s="832" t="s">
        <v>595</v>
      </c>
      <c r="BA32" s="832"/>
      <c r="BB32" s="832"/>
      <c r="BC32" s="832"/>
      <c r="BD32" s="832"/>
      <c r="BE32" s="833" t="s">
        <v>411</v>
      </c>
      <c r="BF32" s="833"/>
      <c r="BG32" s="833"/>
      <c r="BH32" s="833"/>
      <c r="BI32" s="834"/>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20</v>
      </c>
      <c r="R33" s="753"/>
      <c r="S33" s="753"/>
      <c r="T33" s="753"/>
      <c r="U33" s="753"/>
      <c r="V33" s="753">
        <v>19</v>
      </c>
      <c r="W33" s="753"/>
      <c r="X33" s="753"/>
      <c r="Y33" s="753"/>
      <c r="Z33" s="753"/>
      <c r="AA33" s="753">
        <v>1</v>
      </c>
      <c r="AB33" s="753"/>
      <c r="AC33" s="753"/>
      <c r="AD33" s="753"/>
      <c r="AE33" s="754"/>
      <c r="AF33" s="755">
        <v>1</v>
      </c>
      <c r="AG33" s="756"/>
      <c r="AH33" s="756"/>
      <c r="AI33" s="756"/>
      <c r="AJ33" s="757"/>
      <c r="AK33" s="835">
        <v>16</v>
      </c>
      <c r="AL33" s="831"/>
      <c r="AM33" s="831"/>
      <c r="AN33" s="831"/>
      <c r="AO33" s="831"/>
      <c r="AP33" s="831">
        <v>48</v>
      </c>
      <c r="AQ33" s="831"/>
      <c r="AR33" s="831"/>
      <c r="AS33" s="831"/>
      <c r="AT33" s="831"/>
      <c r="AU33" s="831">
        <v>31</v>
      </c>
      <c r="AV33" s="831"/>
      <c r="AW33" s="831"/>
      <c r="AX33" s="831"/>
      <c r="AY33" s="831"/>
      <c r="AZ33" s="832" t="s">
        <v>595</v>
      </c>
      <c r="BA33" s="832"/>
      <c r="BB33" s="832"/>
      <c r="BC33" s="832"/>
      <c r="BD33" s="832"/>
      <c r="BE33" s="833" t="s">
        <v>414</v>
      </c>
      <c r="BF33" s="833"/>
      <c r="BG33" s="833"/>
      <c r="BH33" s="833"/>
      <c r="BI33" s="834"/>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415</v>
      </c>
      <c r="C34" s="750"/>
      <c r="D34" s="750"/>
      <c r="E34" s="750"/>
      <c r="F34" s="750"/>
      <c r="G34" s="750"/>
      <c r="H34" s="750"/>
      <c r="I34" s="750"/>
      <c r="J34" s="750"/>
      <c r="K34" s="750"/>
      <c r="L34" s="750"/>
      <c r="M34" s="750"/>
      <c r="N34" s="750"/>
      <c r="O34" s="750"/>
      <c r="P34" s="751"/>
      <c r="Q34" s="752">
        <v>143</v>
      </c>
      <c r="R34" s="753"/>
      <c r="S34" s="753"/>
      <c r="T34" s="753"/>
      <c r="U34" s="753"/>
      <c r="V34" s="753">
        <v>139</v>
      </c>
      <c r="W34" s="753"/>
      <c r="X34" s="753"/>
      <c r="Y34" s="753"/>
      <c r="Z34" s="753"/>
      <c r="AA34" s="753">
        <v>4</v>
      </c>
      <c r="AB34" s="753"/>
      <c r="AC34" s="753"/>
      <c r="AD34" s="753"/>
      <c r="AE34" s="754"/>
      <c r="AF34" s="755">
        <v>4</v>
      </c>
      <c r="AG34" s="756"/>
      <c r="AH34" s="756"/>
      <c r="AI34" s="756"/>
      <c r="AJ34" s="757"/>
      <c r="AK34" s="835">
        <v>6</v>
      </c>
      <c r="AL34" s="831"/>
      <c r="AM34" s="831"/>
      <c r="AN34" s="831"/>
      <c r="AO34" s="831"/>
      <c r="AP34" s="831">
        <v>1152</v>
      </c>
      <c r="AQ34" s="831"/>
      <c r="AR34" s="831"/>
      <c r="AS34" s="831"/>
      <c r="AT34" s="831"/>
      <c r="AU34" s="831">
        <v>1077</v>
      </c>
      <c r="AV34" s="831"/>
      <c r="AW34" s="831"/>
      <c r="AX34" s="831"/>
      <c r="AY34" s="831"/>
      <c r="AZ34" s="832" t="s">
        <v>595</v>
      </c>
      <c r="BA34" s="832"/>
      <c r="BB34" s="832"/>
      <c r="BC34" s="832"/>
      <c r="BD34" s="832"/>
      <c r="BE34" s="833" t="s">
        <v>416</v>
      </c>
      <c r="BF34" s="833"/>
      <c r="BG34" s="833"/>
      <c r="BH34" s="833"/>
      <c r="BI34" s="834"/>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7"/>
      <c r="R50" s="838"/>
      <c r="S50" s="838"/>
      <c r="T50" s="838"/>
      <c r="U50" s="838"/>
      <c r="V50" s="838"/>
      <c r="W50" s="838"/>
      <c r="X50" s="838"/>
      <c r="Y50" s="838"/>
      <c r="Z50" s="838"/>
      <c r="AA50" s="838"/>
      <c r="AB50" s="838"/>
      <c r="AC50" s="838"/>
      <c r="AD50" s="838"/>
      <c r="AE50" s="839"/>
      <c r="AF50" s="755"/>
      <c r="AG50" s="756"/>
      <c r="AH50" s="756"/>
      <c r="AI50" s="756"/>
      <c r="AJ50" s="757"/>
      <c r="AK50" s="841"/>
      <c r="AL50" s="838"/>
      <c r="AM50" s="838"/>
      <c r="AN50" s="838"/>
      <c r="AO50" s="838"/>
      <c r="AP50" s="838"/>
      <c r="AQ50" s="838"/>
      <c r="AR50" s="838"/>
      <c r="AS50" s="838"/>
      <c r="AT50" s="838"/>
      <c r="AU50" s="838"/>
      <c r="AV50" s="838"/>
      <c r="AW50" s="838"/>
      <c r="AX50" s="838"/>
      <c r="AY50" s="838"/>
      <c r="AZ50" s="840"/>
      <c r="BA50" s="840"/>
      <c r="BB50" s="840"/>
      <c r="BC50" s="840"/>
      <c r="BD50" s="840"/>
      <c r="BE50" s="833"/>
      <c r="BF50" s="833"/>
      <c r="BG50" s="833"/>
      <c r="BH50" s="833"/>
      <c r="BI50" s="834"/>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7"/>
      <c r="R51" s="838"/>
      <c r="S51" s="838"/>
      <c r="T51" s="838"/>
      <c r="U51" s="838"/>
      <c r="V51" s="838"/>
      <c r="W51" s="838"/>
      <c r="X51" s="838"/>
      <c r="Y51" s="838"/>
      <c r="Z51" s="838"/>
      <c r="AA51" s="838"/>
      <c r="AB51" s="838"/>
      <c r="AC51" s="838"/>
      <c r="AD51" s="838"/>
      <c r="AE51" s="839"/>
      <c r="AF51" s="755"/>
      <c r="AG51" s="756"/>
      <c r="AH51" s="756"/>
      <c r="AI51" s="756"/>
      <c r="AJ51" s="757"/>
      <c r="AK51" s="841"/>
      <c r="AL51" s="838"/>
      <c r="AM51" s="838"/>
      <c r="AN51" s="838"/>
      <c r="AO51" s="838"/>
      <c r="AP51" s="838"/>
      <c r="AQ51" s="838"/>
      <c r="AR51" s="838"/>
      <c r="AS51" s="838"/>
      <c r="AT51" s="838"/>
      <c r="AU51" s="838"/>
      <c r="AV51" s="838"/>
      <c r="AW51" s="838"/>
      <c r="AX51" s="838"/>
      <c r="AY51" s="838"/>
      <c r="AZ51" s="840"/>
      <c r="BA51" s="840"/>
      <c r="BB51" s="840"/>
      <c r="BC51" s="840"/>
      <c r="BD51" s="840"/>
      <c r="BE51" s="833"/>
      <c r="BF51" s="833"/>
      <c r="BG51" s="833"/>
      <c r="BH51" s="833"/>
      <c r="BI51" s="834"/>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7"/>
      <c r="R52" s="838"/>
      <c r="S52" s="838"/>
      <c r="T52" s="838"/>
      <c r="U52" s="838"/>
      <c r="V52" s="838"/>
      <c r="W52" s="838"/>
      <c r="X52" s="838"/>
      <c r="Y52" s="838"/>
      <c r="Z52" s="838"/>
      <c r="AA52" s="838"/>
      <c r="AB52" s="838"/>
      <c r="AC52" s="838"/>
      <c r="AD52" s="838"/>
      <c r="AE52" s="839"/>
      <c r="AF52" s="755"/>
      <c r="AG52" s="756"/>
      <c r="AH52" s="756"/>
      <c r="AI52" s="756"/>
      <c r="AJ52" s="757"/>
      <c r="AK52" s="841"/>
      <c r="AL52" s="838"/>
      <c r="AM52" s="838"/>
      <c r="AN52" s="838"/>
      <c r="AO52" s="838"/>
      <c r="AP52" s="838"/>
      <c r="AQ52" s="838"/>
      <c r="AR52" s="838"/>
      <c r="AS52" s="838"/>
      <c r="AT52" s="838"/>
      <c r="AU52" s="838"/>
      <c r="AV52" s="838"/>
      <c r="AW52" s="838"/>
      <c r="AX52" s="838"/>
      <c r="AY52" s="838"/>
      <c r="AZ52" s="840"/>
      <c r="BA52" s="840"/>
      <c r="BB52" s="840"/>
      <c r="BC52" s="840"/>
      <c r="BD52" s="840"/>
      <c r="BE52" s="833"/>
      <c r="BF52" s="833"/>
      <c r="BG52" s="833"/>
      <c r="BH52" s="833"/>
      <c r="BI52" s="834"/>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7"/>
      <c r="R53" s="838"/>
      <c r="S53" s="838"/>
      <c r="T53" s="838"/>
      <c r="U53" s="838"/>
      <c r="V53" s="838"/>
      <c r="W53" s="838"/>
      <c r="X53" s="838"/>
      <c r="Y53" s="838"/>
      <c r="Z53" s="838"/>
      <c r="AA53" s="838"/>
      <c r="AB53" s="838"/>
      <c r="AC53" s="838"/>
      <c r="AD53" s="838"/>
      <c r="AE53" s="839"/>
      <c r="AF53" s="755"/>
      <c r="AG53" s="756"/>
      <c r="AH53" s="756"/>
      <c r="AI53" s="756"/>
      <c r="AJ53" s="757"/>
      <c r="AK53" s="841"/>
      <c r="AL53" s="838"/>
      <c r="AM53" s="838"/>
      <c r="AN53" s="838"/>
      <c r="AO53" s="838"/>
      <c r="AP53" s="838"/>
      <c r="AQ53" s="838"/>
      <c r="AR53" s="838"/>
      <c r="AS53" s="838"/>
      <c r="AT53" s="838"/>
      <c r="AU53" s="838"/>
      <c r="AV53" s="838"/>
      <c r="AW53" s="838"/>
      <c r="AX53" s="838"/>
      <c r="AY53" s="838"/>
      <c r="AZ53" s="840"/>
      <c r="BA53" s="840"/>
      <c r="BB53" s="840"/>
      <c r="BC53" s="840"/>
      <c r="BD53" s="840"/>
      <c r="BE53" s="833"/>
      <c r="BF53" s="833"/>
      <c r="BG53" s="833"/>
      <c r="BH53" s="833"/>
      <c r="BI53" s="834"/>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7"/>
      <c r="R54" s="838"/>
      <c r="S54" s="838"/>
      <c r="T54" s="838"/>
      <c r="U54" s="838"/>
      <c r="V54" s="838"/>
      <c r="W54" s="838"/>
      <c r="X54" s="838"/>
      <c r="Y54" s="838"/>
      <c r="Z54" s="838"/>
      <c r="AA54" s="838"/>
      <c r="AB54" s="838"/>
      <c r="AC54" s="838"/>
      <c r="AD54" s="838"/>
      <c r="AE54" s="839"/>
      <c r="AF54" s="755"/>
      <c r="AG54" s="756"/>
      <c r="AH54" s="756"/>
      <c r="AI54" s="756"/>
      <c r="AJ54" s="757"/>
      <c r="AK54" s="841"/>
      <c r="AL54" s="838"/>
      <c r="AM54" s="838"/>
      <c r="AN54" s="838"/>
      <c r="AO54" s="838"/>
      <c r="AP54" s="838"/>
      <c r="AQ54" s="838"/>
      <c r="AR54" s="838"/>
      <c r="AS54" s="838"/>
      <c r="AT54" s="838"/>
      <c r="AU54" s="838"/>
      <c r="AV54" s="838"/>
      <c r="AW54" s="838"/>
      <c r="AX54" s="838"/>
      <c r="AY54" s="838"/>
      <c r="AZ54" s="840"/>
      <c r="BA54" s="840"/>
      <c r="BB54" s="840"/>
      <c r="BC54" s="840"/>
      <c r="BD54" s="840"/>
      <c r="BE54" s="833"/>
      <c r="BF54" s="833"/>
      <c r="BG54" s="833"/>
      <c r="BH54" s="833"/>
      <c r="BI54" s="834"/>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7"/>
      <c r="R55" s="838"/>
      <c r="S55" s="838"/>
      <c r="T55" s="838"/>
      <c r="U55" s="838"/>
      <c r="V55" s="838"/>
      <c r="W55" s="838"/>
      <c r="X55" s="838"/>
      <c r="Y55" s="838"/>
      <c r="Z55" s="838"/>
      <c r="AA55" s="838"/>
      <c r="AB55" s="838"/>
      <c r="AC55" s="838"/>
      <c r="AD55" s="838"/>
      <c r="AE55" s="839"/>
      <c r="AF55" s="755"/>
      <c r="AG55" s="756"/>
      <c r="AH55" s="756"/>
      <c r="AI55" s="756"/>
      <c r="AJ55" s="757"/>
      <c r="AK55" s="841"/>
      <c r="AL55" s="838"/>
      <c r="AM55" s="838"/>
      <c r="AN55" s="838"/>
      <c r="AO55" s="838"/>
      <c r="AP55" s="838"/>
      <c r="AQ55" s="838"/>
      <c r="AR55" s="838"/>
      <c r="AS55" s="838"/>
      <c r="AT55" s="838"/>
      <c r="AU55" s="838"/>
      <c r="AV55" s="838"/>
      <c r="AW55" s="838"/>
      <c r="AX55" s="838"/>
      <c r="AY55" s="838"/>
      <c r="AZ55" s="840"/>
      <c r="BA55" s="840"/>
      <c r="BB55" s="840"/>
      <c r="BC55" s="840"/>
      <c r="BD55" s="840"/>
      <c r="BE55" s="833"/>
      <c r="BF55" s="833"/>
      <c r="BG55" s="833"/>
      <c r="BH55" s="833"/>
      <c r="BI55" s="834"/>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7"/>
      <c r="R56" s="838"/>
      <c r="S56" s="838"/>
      <c r="T56" s="838"/>
      <c r="U56" s="838"/>
      <c r="V56" s="838"/>
      <c r="W56" s="838"/>
      <c r="X56" s="838"/>
      <c r="Y56" s="838"/>
      <c r="Z56" s="838"/>
      <c r="AA56" s="838"/>
      <c r="AB56" s="838"/>
      <c r="AC56" s="838"/>
      <c r="AD56" s="838"/>
      <c r="AE56" s="839"/>
      <c r="AF56" s="755"/>
      <c r="AG56" s="756"/>
      <c r="AH56" s="756"/>
      <c r="AI56" s="756"/>
      <c r="AJ56" s="757"/>
      <c r="AK56" s="841"/>
      <c r="AL56" s="838"/>
      <c r="AM56" s="838"/>
      <c r="AN56" s="838"/>
      <c r="AO56" s="838"/>
      <c r="AP56" s="838"/>
      <c r="AQ56" s="838"/>
      <c r="AR56" s="838"/>
      <c r="AS56" s="838"/>
      <c r="AT56" s="838"/>
      <c r="AU56" s="838"/>
      <c r="AV56" s="838"/>
      <c r="AW56" s="838"/>
      <c r="AX56" s="838"/>
      <c r="AY56" s="838"/>
      <c r="AZ56" s="840"/>
      <c r="BA56" s="840"/>
      <c r="BB56" s="840"/>
      <c r="BC56" s="840"/>
      <c r="BD56" s="840"/>
      <c r="BE56" s="833"/>
      <c r="BF56" s="833"/>
      <c r="BG56" s="833"/>
      <c r="BH56" s="833"/>
      <c r="BI56" s="834"/>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7"/>
      <c r="R57" s="838"/>
      <c r="S57" s="838"/>
      <c r="T57" s="838"/>
      <c r="U57" s="838"/>
      <c r="V57" s="838"/>
      <c r="W57" s="838"/>
      <c r="X57" s="838"/>
      <c r="Y57" s="838"/>
      <c r="Z57" s="838"/>
      <c r="AA57" s="838"/>
      <c r="AB57" s="838"/>
      <c r="AC57" s="838"/>
      <c r="AD57" s="838"/>
      <c r="AE57" s="839"/>
      <c r="AF57" s="755"/>
      <c r="AG57" s="756"/>
      <c r="AH57" s="756"/>
      <c r="AI57" s="756"/>
      <c r="AJ57" s="757"/>
      <c r="AK57" s="841"/>
      <c r="AL57" s="838"/>
      <c r="AM57" s="838"/>
      <c r="AN57" s="838"/>
      <c r="AO57" s="838"/>
      <c r="AP57" s="838"/>
      <c r="AQ57" s="838"/>
      <c r="AR57" s="838"/>
      <c r="AS57" s="838"/>
      <c r="AT57" s="838"/>
      <c r="AU57" s="838"/>
      <c r="AV57" s="838"/>
      <c r="AW57" s="838"/>
      <c r="AX57" s="838"/>
      <c r="AY57" s="838"/>
      <c r="AZ57" s="840"/>
      <c r="BA57" s="840"/>
      <c r="BB57" s="840"/>
      <c r="BC57" s="840"/>
      <c r="BD57" s="840"/>
      <c r="BE57" s="833"/>
      <c r="BF57" s="833"/>
      <c r="BG57" s="833"/>
      <c r="BH57" s="833"/>
      <c r="BI57" s="834"/>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7"/>
      <c r="R58" s="838"/>
      <c r="S58" s="838"/>
      <c r="T58" s="838"/>
      <c r="U58" s="838"/>
      <c r="V58" s="838"/>
      <c r="W58" s="838"/>
      <c r="X58" s="838"/>
      <c r="Y58" s="838"/>
      <c r="Z58" s="838"/>
      <c r="AA58" s="838"/>
      <c r="AB58" s="838"/>
      <c r="AC58" s="838"/>
      <c r="AD58" s="838"/>
      <c r="AE58" s="839"/>
      <c r="AF58" s="755"/>
      <c r="AG58" s="756"/>
      <c r="AH58" s="756"/>
      <c r="AI58" s="756"/>
      <c r="AJ58" s="757"/>
      <c r="AK58" s="841"/>
      <c r="AL58" s="838"/>
      <c r="AM58" s="838"/>
      <c r="AN58" s="838"/>
      <c r="AO58" s="838"/>
      <c r="AP58" s="838"/>
      <c r="AQ58" s="838"/>
      <c r="AR58" s="838"/>
      <c r="AS58" s="838"/>
      <c r="AT58" s="838"/>
      <c r="AU58" s="838"/>
      <c r="AV58" s="838"/>
      <c r="AW58" s="838"/>
      <c r="AX58" s="838"/>
      <c r="AY58" s="838"/>
      <c r="AZ58" s="840"/>
      <c r="BA58" s="840"/>
      <c r="BB58" s="840"/>
      <c r="BC58" s="840"/>
      <c r="BD58" s="840"/>
      <c r="BE58" s="833"/>
      <c r="BF58" s="833"/>
      <c r="BG58" s="833"/>
      <c r="BH58" s="833"/>
      <c r="BI58" s="834"/>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7"/>
      <c r="R59" s="838"/>
      <c r="S59" s="838"/>
      <c r="T59" s="838"/>
      <c r="U59" s="838"/>
      <c r="V59" s="838"/>
      <c r="W59" s="838"/>
      <c r="X59" s="838"/>
      <c r="Y59" s="838"/>
      <c r="Z59" s="838"/>
      <c r="AA59" s="838"/>
      <c r="AB59" s="838"/>
      <c r="AC59" s="838"/>
      <c r="AD59" s="838"/>
      <c r="AE59" s="839"/>
      <c r="AF59" s="755"/>
      <c r="AG59" s="756"/>
      <c r="AH59" s="756"/>
      <c r="AI59" s="756"/>
      <c r="AJ59" s="757"/>
      <c r="AK59" s="841"/>
      <c r="AL59" s="838"/>
      <c r="AM59" s="838"/>
      <c r="AN59" s="838"/>
      <c r="AO59" s="838"/>
      <c r="AP59" s="838"/>
      <c r="AQ59" s="838"/>
      <c r="AR59" s="838"/>
      <c r="AS59" s="838"/>
      <c r="AT59" s="838"/>
      <c r="AU59" s="838"/>
      <c r="AV59" s="838"/>
      <c r="AW59" s="838"/>
      <c r="AX59" s="838"/>
      <c r="AY59" s="838"/>
      <c r="AZ59" s="840"/>
      <c r="BA59" s="840"/>
      <c r="BB59" s="840"/>
      <c r="BC59" s="840"/>
      <c r="BD59" s="840"/>
      <c r="BE59" s="833"/>
      <c r="BF59" s="833"/>
      <c r="BG59" s="833"/>
      <c r="BH59" s="833"/>
      <c r="BI59" s="834"/>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7"/>
      <c r="R60" s="838"/>
      <c r="S60" s="838"/>
      <c r="T60" s="838"/>
      <c r="U60" s="838"/>
      <c r="V60" s="838"/>
      <c r="W60" s="838"/>
      <c r="X60" s="838"/>
      <c r="Y60" s="838"/>
      <c r="Z60" s="838"/>
      <c r="AA60" s="838"/>
      <c r="AB60" s="838"/>
      <c r="AC60" s="838"/>
      <c r="AD60" s="838"/>
      <c r="AE60" s="839"/>
      <c r="AF60" s="755"/>
      <c r="AG60" s="756"/>
      <c r="AH60" s="756"/>
      <c r="AI60" s="756"/>
      <c r="AJ60" s="757"/>
      <c r="AK60" s="841"/>
      <c r="AL60" s="838"/>
      <c r="AM60" s="838"/>
      <c r="AN60" s="838"/>
      <c r="AO60" s="838"/>
      <c r="AP60" s="838"/>
      <c r="AQ60" s="838"/>
      <c r="AR60" s="838"/>
      <c r="AS60" s="838"/>
      <c r="AT60" s="838"/>
      <c r="AU60" s="838"/>
      <c r="AV60" s="838"/>
      <c r="AW60" s="838"/>
      <c r="AX60" s="838"/>
      <c r="AY60" s="838"/>
      <c r="AZ60" s="840"/>
      <c r="BA60" s="840"/>
      <c r="BB60" s="840"/>
      <c r="BC60" s="840"/>
      <c r="BD60" s="840"/>
      <c r="BE60" s="833"/>
      <c r="BF60" s="833"/>
      <c r="BG60" s="833"/>
      <c r="BH60" s="833"/>
      <c r="BI60" s="834"/>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7"/>
      <c r="R61" s="838"/>
      <c r="S61" s="838"/>
      <c r="T61" s="838"/>
      <c r="U61" s="838"/>
      <c r="V61" s="838"/>
      <c r="W61" s="838"/>
      <c r="X61" s="838"/>
      <c r="Y61" s="838"/>
      <c r="Z61" s="838"/>
      <c r="AA61" s="838"/>
      <c r="AB61" s="838"/>
      <c r="AC61" s="838"/>
      <c r="AD61" s="838"/>
      <c r="AE61" s="839"/>
      <c r="AF61" s="755"/>
      <c r="AG61" s="756"/>
      <c r="AH61" s="756"/>
      <c r="AI61" s="756"/>
      <c r="AJ61" s="757"/>
      <c r="AK61" s="841"/>
      <c r="AL61" s="838"/>
      <c r="AM61" s="838"/>
      <c r="AN61" s="838"/>
      <c r="AO61" s="838"/>
      <c r="AP61" s="838"/>
      <c r="AQ61" s="838"/>
      <c r="AR61" s="838"/>
      <c r="AS61" s="838"/>
      <c r="AT61" s="838"/>
      <c r="AU61" s="838"/>
      <c r="AV61" s="838"/>
      <c r="AW61" s="838"/>
      <c r="AX61" s="838"/>
      <c r="AY61" s="838"/>
      <c r="AZ61" s="840"/>
      <c r="BA61" s="840"/>
      <c r="BB61" s="840"/>
      <c r="BC61" s="840"/>
      <c r="BD61" s="840"/>
      <c r="BE61" s="833"/>
      <c r="BF61" s="833"/>
      <c r="BG61" s="833"/>
      <c r="BH61" s="833"/>
      <c r="BI61" s="834"/>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7"/>
      <c r="R62" s="838"/>
      <c r="S62" s="838"/>
      <c r="T62" s="838"/>
      <c r="U62" s="838"/>
      <c r="V62" s="838"/>
      <c r="W62" s="838"/>
      <c r="X62" s="838"/>
      <c r="Y62" s="838"/>
      <c r="Z62" s="838"/>
      <c r="AA62" s="838"/>
      <c r="AB62" s="838"/>
      <c r="AC62" s="838"/>
      <c r="AD62" s="838"/>
      <c r="AE62" s="839"/>
      <c r="AF62" s="755"/>
      <c r="AG62" s="756"/>
      <c r="AH62" s="756"/>
      <c r="AI62" s="756"/>
      <c r="AJ62" s="757"/>
      <c r="AK62" s="841"/>
      <c r="AL62" s="838"/>
      <c r="AM62" s="838"/>
      <c r="AN62" s="838"/>
      <c r="AO62" s="838"/>
      <c r="AP62" s="838"/>
      <c r="AQ62" s="838"/>
      <c r="AR62" s="838"/>
      <c r="AS62" s="838"/>
      <c r="AT62" s="838"/>
      <c r="AU62" s="838"/>
      <c r="AV62" s="838"/>
      <c r="AW62" s="838"/>
      <c r="AX62" s="838"/>
      <c r="AY62" s="838"/>
      <c r="AZ62" s="840"/>
      <c r="BA62" s="840"/>
      <c r="BB62" s="840"/>
      <c r="BC62" s="840"/>
      <c r="BD62" s="840"/>
      <c r="BE62" s="833"/>
      <c r="BF62" s="833"/>
      <c r="BG62" s="833"/>
      <c r="BH62" s="833"/>
      <c r="BI62" s="834"/>
      <c r="BJ62" s="849" t="s">
        <v>417</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418</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45</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419</v>
      </c>
      <c r="BK63" s="854"/>
      <c r="BL63" s="854"/>
      <c r="BM63" s="854"/>
      <c r="BN63" s="855"/>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422</v>
      </c>
      <c r="R66" s="721"/>
      <c r="S66" s="721"/>
      <c r="T66" s="721"/>
      <c r="U66" s="722"/>
      <c r="V66" s="725" t="s">
        <v>423</v>
      </c>
      <c r="W66" s="721"/>
      <c r="X66" s="721"/>
      <c r="Y66" s="721"/>
      <c r="Z66" s="722"/>
      <c r="AA66" s="725" t="s">
        <v>424</v>
      </c>
      <c r="AB66" s="721"/>
      <c r="AC66" s="721"/>
      <c r="AD66" s="721"/>
      <c r="AE66" s="722"/>
      <c r="AF66" s="856" t="s">
        <v>425</v>
      </c>
      <c r="AG66" s="815"/>
      <c r="AH66" s="815"/>
      <c r="AI66" s="815"/>
      <c r="AJ66" s="857"/>
      <c r="AK66" s="725" t="s">
        <v>426</v>
      </c>
      <c r="AL66" s="730"/>
      <c r="AM66" s="730"/>
      <c r="AN66" s="730"/>
      <c r="AO66" s="731"/>
      <c r="AP66" s="725" t="s">
        <v>427</v>
      </c>
      <c r="AQ66" s="721"/>
      <c r="AR66" s="721"/>
      <c r="AS66" s="721"/>
      <c r="AT66" s="722"/>
      <c r="AU66" s="725" t="s">
        <v>428</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8"/>
      <c r="AG67" s="818"/>
      <c r="AH67" s="818"/>
      <c r="AI67" s="818"/>
      <c r="AJ67" s="859"/>
      <c r="AK67" s="860"/>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596</v>
      </c>
      <c r="C68" s="872"/>
      <c r="D68" s="872"/>
      <c r="E68" s="872"/>
      <c r="F68" s="872"/>
      <c r="G68" s="872"/>
      <c r="H68" s="872"/>
      <c r="I68" s="872"/>
      <c r="J68" s="872"/>
      <c r="K68" s="872"/>
      <c r="L68" s="872"/>
      <c r="M68" s="872"/>
      <c r="N68" s="872"/>
      <c r="O68" s="872"/>
      <c r="P68" s="873"/>
      <c r="Q68" s="874">
        <v>7036</v>
      </c>
      <c r="R68" s="868"/>
      <c r="S68" s="868"/>
      <c r="T68" s="868"/>
      <c r="U68" s="868"/>
      <c r="V68" s="868">
        <v>6106</v>
      </c>
      <c r="W68" s="868"/>
      <c r="X68" s="868"/>
      <c r="Y68" s="868"/>
      <c r="Z68" s="868"/>
      <c r="AA68" s="868">
        <v>930</v>
      </c>
      <c r="AB68" s="868"/>
      <c r="AC68" s="868"/>
      <c r="AD68" s="868"/>
      <c r="AE68" s="868"/>
      <c r="AF68" s="868">
        <v>930</v>
      </c>
      <c r="AG68" s="868"/>
      <c r="AH68" s="868"/>
      <c r="AI68" s="868"/>
      <c r="AJ68" s="868"/>
      <c r="AK68" s="868">
        <v>11</v>
      </c>
      <c r="AL68" s="868"/>
      <c r="AM68" s="868"/>
      <c r="AN68" s="868"/>
      <c r="AO68" s="868"/>
      <c r="AP68" s="868">
        <v>0</v>
      </c>
      <c r="AQ68" s="868"/>
      <c r="AR68" s="868"/>
      <c r="AS68" s="868"/>
      <c r="AT68" s="868"/>
      <c r="AU68" s="868" t="s">
        <v>595</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5" t="s">
        <v>597</v>
      </c>
      <c r="C69" s="876"/>
      <c r="D69" s="876"/>
      <c r="E69" s="876"/>
      <c r="F69" s="876"/>
      <c r="G69" s="876"/>
      <c r="H69" s="876"/>
      <c r="I69" s="876"/>
      <c r="J69" s="876"/>
      <c r="K69" s="876"/>
      <c r="L69" s="876"/>
      <c r="M69" s="876"/>
      <c r="N69" s="876"/>
      <c r="O69" s="876"/>
      <c r="P69" s="877"/>
      <c r="Q69" s="878">
        <v>1918</v>
      </c>
      <c r="R69" s="831"/>
      <c r="S69" s="831"/>
      <c r="T69" s="831"/>
      <c r="U69" s="831"/>
      <c r="V69" s="831">
        <v>1672</v>
      </c>
      <c r="W69" s="831"/>
      <c r="X69" s="831"/>
      <c r="Y69" s="831"/>
      <c r="Z69" s="831"/>
      <c r="AA69" s="831">
        <v>246</v>
      </c>
      <c r="AB69" s="831"/>
      <c r="AC69" s="831"/>
      <c r="AD69" s="831"/>
      <c r="AE69" s="831"/>
      <c r="AF69" s="831">
        <v>1222</v>
      </c>
      <c r="AG69" s="831"/>
      <c r="AH69" s="831"/>
      <c r="AI69" s="831"/>
      <c r="AJ69" s="831"/>
      <c r="AK69" s="831">
        <v>463</v>
      </c>
      <c r="AL69" s="831"/>
      <c r="AM69" s="831"/>
      <c r="AN69" s="831"/>
      <c r="AO69" s="831"/>
      <c r="AP69" s="831">
        <v>106</v>
      </c>
      <c r="AQ69" s="831"/>
      <c r="AR69" s="831"/>
      <c r="AS69" s="831"/>
      <c r="AT69" s="831"/>
      <c r="AU69" s="831">
        <v>42</v>
      </c>
      <c r="AV69" s="831"/>
      <c r="AW69" s="831"/>
      <c r="AX69" s="831"/>
      <c r="AY69" s="831"/>
      <c r="AZ69" s="879" t="s">
        <v>598</v>
      </c>
      <c r="BA69" s="880"/>
      <c r="BB69" s="880"/>
      <c r="BC69" s="880"/>
      <c r="BD69" s="881"/>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5" t="s">
        <v>599</v>
      </c>
      <c r="C70" s="876"/>
      <c r="D70" s="876"/>
      <c r="E70" s="876"/>
      <c r="F70" s="876"/>
      <c r="G70" s="876"/>
      <c r="H70" s="876"/>
      <c r="I70" s="876"/>
      <c r="J70" s="876"/>
      <c r="K70" s="876"/>
      <c r="L70" s="876"/>
      <c r="M70" s="876"/>
      <c r="N70" s="876"/>
      <c r="O70" s="876"/>
      <c r="P70" s="877"/>
      <c r="Q70" s="878">
        <v>3325</v>
      </c>
      <c r="R70" s="831"/>
      <c r="S70" s="831"/>
      <c r="T70" s="831"/>
      <c r="U70" s="831"/>
      <c r="V70" s="831">
        <v>3266</v>
      </c>
      <c r="W70" s="831"/>
      <c r="X70" s="831"/>
      <c r="Y70" s="831"/>
      <c r="Z70" s="831"/>
      <c r="AA70" s="831">
        <v>59</v>
      </c>
      <c r="AB70" s="831"/>
      <c r="AC70" s="831"/>
      <c r="AD70" s="831"/>
      <c r="AE70" s="831"/>
      <c r="AF70" s="831">
        <v>59</v>
      </c>
      <c r="AG70" s="831"/>
      <c r="AH70" s="831"/>
      <c r="AI70" s="831"/>
      <c r="AJ70" s="831"/>
      <c r="AK70" s="831">
        <v>47</v>
      </c>
      <c r="AL70" s="831"/>
      <c r="AM70" s="831"/>
      <c r="AN70" s="831"/>
      <c r="AO70" s="831"/>
      <c r="AP70" s="831">
        <v>2428</v>
      </c>
      <c r="AQ70" s="831"/>
      <c r="AR70" s="831"/>
      <c r="AS70" s="831"/>
      <c r="AT70" s="831"/>
      <c r="AU70" s="831">
        <v>115</v>
      </c>
      <c r="AV70" s="831"/>
      <c r="AW70" s="831"/>
      <c r="AX70" s="831"/>
      <c r="AY70" s="831"/>
      <c r="AZ70" s="885"/>
      <c r="BA70" s="876"/>
      <c r="BB70" s="876"/>
      <c r="BC70" s="876"/>
      <c r="BD70" s="886"/>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36.75" customHeight="1" x14ac:dyDescent="0.15">
      <c r="A71" s="238">
        <v>4</v>
      </c>
      <c r="B71" s="882" t="s">
        <v>600</v>
      </c>
      <c r="C71" s="883"/>
      <c r="D71" s="883"/>
      <c r="E71" s="883"/>
      <c r="F71" s="883"/>
      <c r="G71" s="883"/>
      <c r="H71" s="883"/>
      <c r="I71" s="883"/>
      <c r="J71" s="883"/>
      <c r="K71" s="883"/>
      <c r="L71" s="883"/>
      <c r="M71" s="883"/>
      <c r="N71" s="883"/>
      <c r="O71" s="883"/>
      <c r="P71" s="884"/>
      <c r="Q71" s="878">
        <v>183</v>
      </c>
      <c r="R71" s="831"/>
      <c r="S71" s="831"/>
      <c r="T71" s="831"/>
      <c r="U71" s="831"/>
      <c r="V71" s="831">
        <v>174</v>
      </c>
      <c r="W71" s="831"/>
      <c r="X71" s="831"/>
      <c r="Y71" s="831"/>
      <c r="Z71" s="831"/>
      <c r="AA71" s="831">
        <v>9</v>
      </c>
      <c r="AB71" s="831"/>
      <c r="AC71" s="831"/>
      <c r="AD71" s="831"/>
      <c r="AE71" s="831"/>
      <c r="AF71" s="831">
        <v>9</v>
      </c>
      <c r="AG71" s="831"/>
      <c r="AH71" s="831"/>
      <c r="AI71" s="831"/>
      <c r="AJ71" s="831"/>
      <c r="AK71" s="831" t="s">
        <v>595</v>
      </c>
      <c r="AL71" s="831"/>
      <c r="AM71" s="831"/>
      <c r="AN71" s="831"/>
      <c r="AO71" s="831"/>
      <c r="AP71" s="831">
        <v>131</v>
      </c>
      <c r="AQ71" s="831"/>
      <c r="AR71" s="831"/>
      <c r="AS71" s="831"/>
      <c r="AT71" s="831"/>
      <c r="AU71" s="831" t="s">
        <v>595</v>
      </c>
      <c r="AV71" s="831"/>
      <c r="AW71" s="831"/>
      <c r="AX71" s="831"/>
      <c r="AY71" s="831"/>
      <c r="AZ71" s="885"/>
      <c r="BA71" s="876"/>
      <c r="BB71" s="876"/>
      <c r="BC71" s="876"/>
      <c r="BD71" s="886"/>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36.75" customHeight="1" x14ac:dyDescent="0.15">
      <c r="A72" s="238">
        <v>5</v>
      </c>
      <c r="B72" s="882" t="s">
        <v>601</v>
      </c>
      <c r="C72" s="883"/>
      <c r="D72" s="883"/>
      <c r="E72" s="883"/>
      <c r="F72" s="883"/>
      <c r="G72" s="883"/>
      <c r="H72" s="883"/>
      <c r="I72" s="883"/>
      <c r="J72" s="883"/>
      <c r="K72" s="883"/>
      <c r="L72" s="883"/>
      <c r="M72" s="883"/>
      <c r="N72" s="883"/>
      <c r="O72" s="883"/>
      <c r="P72" s="884"/>
      <c r="Q72" s="878" t="s">
        <v>595</v>
      </c>
      <c r="R72" s="831"/>
      <c r="S72" s="831"/>
      <c r="T72" s="831"/>
      <c r="U72" s="831"/>
      <c r="V72" s="831" t="s">
        <v>595</v>
      </c>
      <c r="W72" s="831"/>
      <c r="X72" s="831"/>
      <c r="Y72" s="831"/>
      <c r="Z72" s="831"/>
      <c r="AA72" s="831" t="s">
        <v>595</v>
      </c>
      <c r="AB72" s="831"/>
      <c r="AC72" s="831"/>
      <c r="AD72" s="831"/>
      <c r="AE72" s="831"/>
      <c r="AF72" s="831" t="s">
        <v>595</v>
      </c>
      <c r="AG72" s="831"/>
      <c r="AH72" s="831"/>
      <c r="AI72" s="831"/>
      <c r="AJ72" s="831"/>
      <c r="AK72" s="831" t="s">
        <v>595</v>
      </c>
      <c r="AL72" s="831"/>
      <c r="AM72" s="831"/>
      <c r="AN72" s="831"/>
      <c r="AO72" s="831"/>
      <c r="AP72" s="831" t="s">
        <v>595</v>
      </c>
      <c r="AQ72" s="831"/>
      <c r="AR72" s="831"/>
      <c r="AS72" s="831"/>
      <c r="AT72" s="831"/>
      <c r="AU72" s="831" t="s">
        <v>595</v>
      </c>
      <c r="AV72" s="831"/>
      <c r="AW72" s="831"/>
      <c r="AX72" s="831"/>
      <c r="AY72" s="831"/>
      <c r="AZ72" s="885" t="s">
        <v>602</v>
      </c>
      <c r="BA72" s="876"/>
      <c r="BB72" s="876"/>
      <c r="BC72" s="876"/>
      <c r="BD72" s="886"/>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57.75" customHeight="1" x14ac:dyDescent="0.15">
      <c r="A73" s="238">
        <v>6</v>
      </c>
      <c r="B73" s="882" t="s">
        <v>603</v>
      </c>
      <c r="C73" s="883"/>
      <c r="D73" s="883"/>
      <c r="E73" s="883"/>
      <c r="F73" s="883"/>
      <c r="G73" s="883"/>
      <c r="H73" s="883"/>
      <c r="I73" s="883"/>
      <c r="J73" s="883"/>
      <c r="K73" s="883"/>
      <c r="L73" s="883"/>
      <c r="M73" s="883"/>
      <c r="N73" s="883"/>
      <c r="O73" s="883"/>
      <c r="P73" s="884"/>
      <c r="Q73" s="878">
        <v>311</v>
      </c>
      <c r="R73" s="831"/>
      <c r="S73" s="831"/>
      <c r="T73" s="831"/>
      <c r="U73" s="831"/>
      <c r="V73" s="831">
        <v>302</v>
      </c>
      <c r="W73" s="831"/>
      <c r="X73" s="831"/>
      <c r="Y73" s="831"/>
      <c r="Z73" s="831"/>
      <c r="AA73" s="831">
        <v>9</v>
      </c>
      <c r="AB73" s="831"/>
      <c r="AC73" s="831"/>
      <c r="AD73" s="831"/>
      <c r="AE73" s="831"/>
      <c r="AF73" s="831">
        <v>8</v>
      </c>
      <c r="AG73" s="831"/>
      <c r="AH73" s="831"/>
      <c r="AI73" s="831"/>
      <c r="AJ73" s="831"/>
      <c r="AK73" s="831" t="s">
        <v>595</v>
      </c>
      <c r="AL73" s="831"/>
      <c r="AM73" s="831"/>
      <c r="AN73" s="831"/>
      <c r="AO73" s="831"/>
      <c r="AP73" s="831" t="s">
        <v>595</v>
      </c>
      <c r="AQ73" s="831"/>
      <c r="AR73" s="831"/>
      <c r="AS73" s="831"/>
      <c r="AT73" s="831"/>
      <c r="AU73" s="831" t="s">
        <v>595</v>
      </c>
      <c r="AV73" s="831"/>
      <c r="AW73" s="831"/>
      <c r="AX73" s="831"/>
      <c r="AY73" s="831"/>
      <c r="AZ73" s="879" t="s">
        <v>604</v>
      </c>
      <c r="BA73" s="880"/>
      <c r="BB73" s="880"/>
      <c r="BC73" s="880"/>
      <c r="BD73" s="881"/>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38.25" customHeight="1" x14ac:dyDescent="0.15">
      <c r="A74" s="238">
        <v>7</v>
      </c>
      <c r="B74" s="882" t="s">
        <v>605</v>
      </c>
      <c r="C74" s="883"/>
      <c r="D74" s="883"/>
      <c r="E74" s="883"/>
      <c r="F74" s="883"/>
      <c r="G74" s="883"/>
      <c r="H74" s="883"/>
      <c r="I74" s="883"/>
      <c r="J74" s="883"/>
      <c r="K74" s="883"/>
      <c r="L74" s="883"/>
      <c r="M74" s="883"/>
      <c r="N74" s="883"/>
      <c r="O74" s="883"/>
      <c r="P74" s="884"/>
      <c r="Q74" s="878">
        <v>254</v>
      </c>
      <c r="R74" s="831"/>
      <c r="S74" s="831"/>
      <c r="T74" s="831"/>
      <c r="U74" s="831"/>
      <c r="V74" s="831">
        <v>245</v>
      </c>
      <c r="W74" s="831"/>
      <c r="X74" s="831"/>
      <c r="Y74" s="831"/>
      <c r="Z74" s="831"/>
      <c r="AA74" s="831">
        <v>9</v>
      </c>
      <c r="AB74" s="831"/>
      <c r="AC74" s="831"/>
      <c r="AD74" s="831"/>
      <c r="AE74" s="831"/>
      <c r="AF74" s="831">
        <v>9</v>
      </c>
      <c r="AG74" s="831"/>
      <c r="AH74" s="831"/>
      <c r="AI74" s="831"/>
      <c r="AJ74" s="831"/>
      <c r="AK74" s="831" t="s">
        <v>595</v>
      </c>
      <c r="AL74" s="831"/>
      <c r="AM74" s="831"/>
      <c r="AN74" s="831"/>
      <c r="AO74" s="831"/>
      <c r="AP74" s="831" t="s">
        <v>595</v>
      </c>
      <c r="AQ74" s="831"/>
      <c r="AR74" s="831"/>
      <c r="AS74" s="831"/>
      <c r="AT74" s="831"/>
      <c r="AU74" s="831" t="s">
        <v>595</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42.75" customHeight="1" x14ac:dyDescent="0.15">
      <c r="A75" s="238">
        <v>8</v>
      </c>
      <c r="B75" s="882" t="s">
        <v>606</v>
      </c>
      <c r="C75" s="883"/>
      <c r="D75" s="883"/>
      <c r="E75" s="883"/>
      <c r="F75" s="883"/>
      <c r="G75" s="883"/>
      <c r="H75" s="883"/>
      <c r="I75" s="883"/>
      <c r="J75" s="883"/>
      <c r="K75" s="883"/>
      <c r="L75" s="883"/>
      <c r="M75" s="883"/>
      <c r="N75" s="883"/>
      <c r="O75" s="883"/>
      <c r="P75" s="884"/>
      <c r="Q75" s="887">
        <v>305293</v>
      </c>
      <c r="R75" s="888"/>
      <c r="S75" s="888"/>
      <c r="T75" s="888"/>
      <c r="U75" s="835"/>
      <c r="V75" s="889">
        <v>294817</v>
      </c>
      <c r="W75" s="888"/>
      <c r="X75" s="888"/>
      <c r="Y75" s="888"/>
      <c r="Z75" s="835"/>
      <c r="AA75" s="889">
        <v>10476</v>
      </c>
      <c r="AB75" s="888"/>
      <c r="AC75" s="888"/>
      <c r="AD75" s="888"/>
      <c r="AE75" s="835"/>
      <c r="AF75" s="889">
        <v>6371</v>
      </c>
      <c r="AG75" s="888"/>
      <c r="AH75" s="888"/>
      <c r="AI75" s="888"/>
      <c r="AJ75" s="835"/>
      <c r="AK75" s="889" t="s">
        <v>595</v>
      </c>
      <c r="AL75" s="888"/>
      <c r="AM75" s="888"/>
      <c r="AN75" s="888"/>
      <c r="AO75" s="835"/>
      <c r="AP75" s="889" t="s">
        <v>595</v>
      </c>
      <c r="AQ75" s="888"/>
      <c r="AR75" s="888"/>
      <c r="AS75" s="888"/>
      <c r="AT75" s="835"/>
      <c r="AU75" s="889" t="s">
        <v>595</v>
      </c>
      <c r="AV75" s="888"/>
      <c r="AW75" s="888"/>
      <c r="AX75" s="888"/>
      <c r="AY75" s="835"/>
      <c r="AZ75" s="833"/>
      <c r="BA75" s="833"/>
      <c r="BB75" s="833"/>
      <c r="BC75" s="833"/>
      <c r="BD75" s="834"/>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5"/>
      <c r="C76" s="876"/>
      <c r="D76" s="876"/>
      <c r="E76" s="876"/>
      <c r="F76" s="876"/>
      <c r="G76" s="876"/>
      <c r="H76" s="876"/>
      <c r="I76" s="876"/>
      <c r="J76" s="876"/>
      <c r="K76" s="876"/>
      <c r="L76" s="876"/>
      <c r="M76" s="876"/>
      <c r="N76" s="876"/>
      <c r="O76" s="876"/>
      <c r="P76" s="877"/>
      <c r="Q76" s="887"/>
      <c r="R76" s="888"/>
      <c r="S76" s="888"/>
      <c r="T76" s="888"/>
      <c r="U76" s="835"/>
      <c r="V76" s="889"/>
      <c r="W76" s="888"/>
      <c r="X76" s="888"/>
      <c r="Y76" s="888"/>
      <c r="Z76" s="835"/>
      <c r="AA76" s="889"/>
      <c r="AB76" s="888"/>
      <c r="AC76" s="888"/>
      <c r="AD76" s="888"/>
      <c r="AE76" s="835"/>
      <c r="AF76" s="889"/>
      <c r="AG76" s="888"/>
      <c r="AH76" s="888"/>
      <c r="AI76" s="888"/>
      <c r="AJ76" s="835"/>
      <c r="AK76" s="889"/>
      <c r="AL76" s="888"/>
      <c r="AM76" s="888"/>
      <c r="AN76" s="888"/>
      <c r="AO76" s="835"/>
      <c r="AP76" s="889"/>
      <c r="AQ76" s="888"/>
      <c r="AR76" s="888"/>
      <c r="AS76" s="888"/>
      <c r="AT76" s="835"/>
      <c r="AU76" s="889"/>
      <c r="AV76" s="888"/>
      <c r="AW76" s="888"/>
      <c r="AX76" s="888"/>
      <c r="AY76" s="835"/>
      <c r="AZ76" s="833"/>
      <c r="BA76" s="833"/>
      <c r="BB76" s="833"/>
      <c r="BC76" s="833"/>
      <c r="BD76" s="834"/>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5"/>
      <c r="C77" s="876"/>
      <c r="D77" s="876"/>
      <c r="E77" s="876"/>
      <c r="F77" s="876"/>
      <c r="G77" s="876"/>
      <c r="H77" s="876"/>
      <c r="I77" s="876"/>
      <c r="J77" s="876"/>
      <c r="K77" s="876"/>
      <c r="L77" s="876"/>
      <c r="M77" s="876"/>
      <c r="N77" s="876"/>
      <c r="O77" s="876"/>
      <c r="P77" s="877"/>
      <c r="Q77" s="887"/>
      <c r="R77" s="888"/>
      <c r="S77" s="888"/>
      <c r="T77" s="888"/>
      <c r="U77" s="835"/>
      <c r="V77" s="889"/>
      <c r="W77" s="888"/>
      <c r="X77" s="888"/>
      <c r="Y77" s="888"/>
      <c r="Z77" s="835"/>
      <c r="AA77" s="889"/>
      <c r="AB77" s="888"/>
      <c r="AC77" s="888"/>
      <c r="AD77" s="888"/>
      <c r="AE77" s="835"/>
      <c r="AF77" s="889"/>
      <c r="AG77" s="888"/>
      <c r="AH77" s="888"/>
      <c r="AI77" s="888"/>
      <c r="AJ77" s="835"/>
      <c r="AK77" s="889"/>
      <c r="AL77" s="888"/>
      <c r="AM77" s="888"/>
      <c r="AN77" s="888"/>
      <c r="AO77" s="835"/>
      <c r="AP77" s="889"/>
      <c r="AQ77" s="888"/>
      <c r="AR77" s="888"/>
      <c r="AS77" s="888"/>
      <c r="AT77" s="835"/>
      <c r="AU77" s="889"/>
      <c r="AV77" s="888"/>
      <c r="AW77" s="888"/>
      <c r="AX77" s="888"/>
      <c r="AY77" s="835"/>
      <c r="AZ77" s="833"/>
      <c r="BA77" s="833"/>
      <c r="BB77" s="833"/>
      <c r="BC77" s="833"/>
      <c r="BD77" s="834"/>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5"/>
      <c r="C78" s="876"/>
      <c r="D78" s="876"/>
      <c r="E78" s="876"/>
      <c r="F78" s="876"/>
      <c r="G78" s="876"/>
      <c r="H78" s="876"/>
      <c r="I78" s="876"/>
      <c r="J78" s="876"/>
      <c r="K78" s="876"/>
      <c r="L78" s="876"/>
      <c r="M78" s="876"/>
      <c r="N78" s="876"/>
      <c r="O78" s="876"/>
      <c r="P78" s="877"/>
      <c r="Q78" s="878"/>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5"/>
      <c r="C79" s="876"/>
      <c r="D79" s="876"/>
      <c r="E79" s="876"/>
      <c r="F79" s="876"/>
      <c r="G79" s="876"/>
      <c r="H79" s="876"/>
      <c r="I79" s="876"/>
      <c r="J79" s="876"/>
      <c r="K79" s="876"/>
      <c r="L79" s="876"/>
      <c r="M79" s="876"/>
      <c r="N79" s="876"/>
      <c r="O79" s="876"/>
      <c r="P79" s="877"/>
      <c r="Q79" s="878"/>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5"/>
      <c r="C80" s="876"/>
      <c r="D80" s="876"/>
      <c r="E80" s="876"/>
      <c r="F80" s="876"/>
      <c r="G80" s="876"/>
      <c r="H80" s="876"/>
      <c r="I80" s="876"/>
      <c r="J80" s="876"/>
      <c r="K80" s="876"/>
      <c r="L80" s="876"/>
      <c r="M80" s="876"/>
      <c r="N80" s="876"/>
      <c r="O80" s="876"/>
      <c r="P80" s="877"/>
      <c r="Q80" s="878"/>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5"/>
      <c r="C81" s="876"/>
      <c r="D81" s="876"/>
      <c r="E81" s="876"/>
      <c r="F81" s="876"/>
      <c r="G81" s="876"/>
      <c r="H81" s="876"/>
      <c r="I81" s="876"/>
      <c r="J81" s="876"/>
      <c r="K81" s="876"/>
      <c r="L81" s="876"/>
      <c r="M81" s="876"/>
      <c r="N81" s="876"/>
      <c r="O81" s="876"/>
      <c r="P81" s="877"/>
      <c r="Q81" s="878"/>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5"/>
      <c r="C82" s="876"/>
      <c r="D82" s="876"/>
      <c r="E82" s="876"/>
      <c r="F82" s="876"/>
      <c r="G82" s="876"/>
      <c r="H82" s="876"/>
      <c r="I82" s="876"/>
      <c r="J82" s="876"/>
      <c r="K82" s="876"/>
      <c r="L82" s="876"/>
      <c r="M82" s="876"/>
      <c r="N82" s="876"/>
      <c r="O82" s="876"/>
      <c r="P82" s="877"/>
      <c r="Q82" s="878"/>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5"/>
      <c r="C83" s="876"/>
      <c r="D83" s="876"/>
      <c r="E83" s="876"/>
      <c r="F83" s="876"/>
      <c r="G83" s="876"/>
      <c r="H83" s="876"/>
      <c r="I83" s="876"/>
      <c r="J83" s="876"/>
      <c r="K83" s="876"/>
      <c r="L83" s="876"/>
      <c r="M83" s="876"/>
      <c r="N83" s="876"/>
      <c r="O83" s="876"/>
      <c r="P83" s="877"/>
      <c r="Q83" s="878"/>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5"/>
      <c r="C84" s="876"/>
      <c r="D84" s="876"/>
      <c r="E84" s="876"/>
      <c r="F84" s="876"/>
      <c r="G84" s="876"/>
      <c r="H84" s="876"/>
      <c r="I84" s="876"/>
      <c r="J84" s="876"/>
      <c r="K84" s="876"/>
      <c r="L84" s="876"/>
      <c r="M84" s="876"/>
      <c r="N84" s="876"/>
      <c r="O84" s="876"/>
      <c r="P84" s="877"/>
      <c r="Q84" s="878"/>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5"/>
      <c r="C85" s="876"/>
      <c r="D85" s="876"/>
      <c r="E85" s="876"/>
      <c r="F85" s="876"/>
      <c r="G85" s="876"/>
      <c r="H85" s="876"/>
      <c r="I85" s="876"/>
      <c r="J85" s="876"/>
      <c r="K85" s="876"/>
      <c r="L85" s="876"/>
      <c r="M85" s="876"/>
      <c r="N85" s="876"/>
      <c r="O85" s="876"/>
      <c r="P85" s="877"/>
      <c r="Q85" s="878"/>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394</v>
      </c>
      <c r="B88" s="789" t="s">
        <v>429</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430</v>
      </c>
      <c r="BS102" s="790"/>
      <c r="BT102" s="790"/>
      <c r="BU102" s="790"/>
      <c r="BV102" s="790"/>
      <c r="BW102" s="790"/>
      <c r="BX102" s="790"/>
      <c r="BY102" s="790"/>
      <c r="BZ102" s="790"/>
      <c r="CA102" s="790"/>
      <c r="CB102" s="790"/>
      <c r="CC102" s="790"/>
      <c r="CD102" s="790"/>
      <c r="CE102" s="790"/>
      <c r="CF102" s="790"/>
      <c r="CG102" s="791"/>
      <c r="CH102" s="897"/>
      <c r="CI102" s="898"/>
      <c r="CJ102" s="898"/>
      <c r="CK102" s="898"/>
      <c r="CL102" s="899"/>
      <c r="CM102" s="897"/>
      <c r="CN102" s="898"/>
      <c r="CO102" s="898"/>
      <c r="CP102" s="898"/>
      <c r="CQ102" s="899"/>
      <c r="CR102" s="900"/>
      <c r="CS102" s="854"/>
      <c r="CT102" s="854"/>
      <c r="CU102" s="854"/>
      <c r="CV102" s="901"/>
      <c r="CW102" s="900"/>
      <c r="CX102" s="854"/>
      <c r="CY102" s="854"/>
      <c r="CZ102" s="854"/>
      <c r="DA102" s="901"/>
      <c r="DB102" s="900"/>
      <c r="DC102" s="854"/>
      <c r="DD102" s="854"/>
      <c r="DE102" s="854"/>
      <c r="DF102" s="901"/>
      <c r="DG102" s="900"/>
      <c r="DH102" s="854"/>
      <c r="DI102" s="854"/>
      <c r="DJ102" s="854"/>
      <c r="DK102" s="901"/>
      <c r="DL102" s="900"/>
      <c r="DM102" s="854"/>
      <c r="DN102" s="854"/>
      <c r="DO102" s="854"/>
      <c r="DP102" s="901"/>
      <c r="DQ102" s="900"/>
      <c r="DR102" s="854"/>
      <c r="DS102" s="854"/>
      <c r="DT102" s="854"/>
      <c r="DU102" s="901"/>
      <c r="DV102" s="789"/>
      <c r="DW102" s="790"/>
      <c r="DX102" s="790"/>
      <c r="DY102" s="790"/>
      <c r="DZ102" s="92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5" t="s">
        <v>431</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6" t="s">
        <v>432</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7" t="s">
        <v>435</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436</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0" customFormat="1" ht="26.25" customHeight="1" x14ac:dyDescent="0.15">
      <c r="A109" s="922" t="s">
        <v>437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438</v>
      </c>
      <c r="AB109" s="903"/>
      <c r="AC109" s="903"/>
      <c r="AD109" s="903"/>
      <c r="AE109" s="904"/>
      <c r="AF109" s="902" t="s">
        <v>439</v>
      </c>
      <c r="AG109" s="903"/>
      <c r="AH109" s="903"/>
      <c r="AI109" s="903"/>
      <c r="AJ109" s="904"/>
      <c r="AK109" s="902" t="s">
        <v>311</v>
      </c>
      <c r="AL109" s="903"/>
      <c r="AM109" s="903"/>
      <c r="AN109" s="903"/>
      <c r="AO109" s="904"/>
      <c r="AP109" s="902" t="s">
        <v>440</v>
      </c>
      <c r="AQ109" s="903"/>
      <c r="AR109" s="903"/>
      <c r="AS109" s="903"/>
      <c r="AT109" s="905"/>
      <c r="AU109" s="922" t="s">
        <v>437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438</v>
      </c>
      <c r="BR109" s="903"/>
      <c r="BS109" s="903"/>
      <c r="BT109" s="903"/>
      <c r="BU109" s="904"/>
      <c r="BV109" s="902" t="s">
        <v>439</v>
      </c>
      <c r="BW109" s="903"/>
      <c r="BX109" s="903"/>
      <c r="BY109" s="903"/>
      <c r="BZ109" s="904"/>
      <c r="CA109" s="902" t="s">
        <v>311</v>
      </c>
      <c r="CB109" s="903"/>
      <c r="CC109" s="903"/>
      <c r="CD109" s="903"/>
      <c r="CE109" s="904"/>
      <c r="CF109" s="923" t="s">
        <v>440</v>
      </c>
      <c r="CG109" s="923"/>
      <c r="CH109" s="923"/>
      <c r="CI109" s="923"/>
      <c r="CJ109" s="923"/>
      <c r="CK109" s="902" t="s">
        <v>441</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438</v>
      </c>
      <c r="DH109" s="903"/>
      <c r="DI109" s="903"/>
      <c r="DJ109" s="903"/>
      <c r="DK109" s="904"/>
      <c r="DL109" s="902" t="s">
        <v>439</v>
      </c>
      <c r="DM109" s="903"/>
      <c r="DN109" s="903"/>
      <c r="DO109" s="903"/>
      <c r="DP109" s="904"/>
      <c r="DQ109" s="902" t="s">
        <v>311</v>
      </c>
      <c r="DR109" s="903"/>
      <c r="DS109" s="903"/>
      <c r="DT109" s="903"/>
      <c r="DU109" s="904"/>
      <c r="DV109" s="902" t="s">
        <v>440</v>
      </c>
      <c r="DW109" s="903"/>
      <c r="DX109" s="903"/>
      <c r="DY109" s="903"/>
      <c r="DZ109" s="905"/>
    </row>
    <row r="110" spans="1:131" s="230" customFormat="1" ht="26.25" customHeight="1" x14ac:dyDescent="0.15">
      <c r="A110" s="906" t="s">
        <v>442</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285255</v>
      </c>
      <c r="AB110" s="910"/>
      <c r="AC110" s="910"/>
      <c r="AD110" s="910"/>
      <c r="AE110" s="911"/>
      <c r="AF110" s="912">
        <v>318307</v>
      </c>
      <c r="AG110" s="910"/>
      <c r="AH110" s="910"/>
      <c r="AI110" s="910"/>
      <c r="AJ110" s="911"/>
      <c r="AK110" s="912">
        <v>379674</v>
      </c>
      <c r="AL110" s="910"/>
      <c r="AM110" s="910"/>
      <c r="AN110" s="910"/>
      <c r="AO110" s="911"/>
      <c r="AP110" s="913">
        <v>16.600000000000001</v>
      </c>
      <c r="AQ110" s="914"/>
      <c r="AR110" s="914"/>
      <c r="AS110" s="914"/>
      <c r="AT110" s="915"/>
      <c r="AU110" s="916" t="s">
        <v>75</v>
      </c>
      <c r="AV110" s="917"/>
      <c r="AW110" s="917"/>
      <c r="AX110" s="917"/>
      <c r="AY110" s="917"/>
      <c r="AZ110" s="939" t="s">
        <v>443</v>
      </c>
      <c r="BA110" s="907"/>
      <c r="BB110" s="907"/>
      <c r="BC110" s="907"/>
      <c r="BD110" s="907"/>
      <c r="BE110" s="907"/>
      <c r="BF110" s="907"/>
      <c r="BG110" s="907"/>
      <c r="BH110" s="907"/>
      <c r="BI110" s="907"/>
      <c r="BJ110" s="907"/>
      <c r="BK110" s="907"/>
      <c r="BL110" s="907"/>
      <c r="BM110" s="907"/>
      <c r="BN110" s="907"/>
      <c r="BO110" s="907"/>
      <c r="BP110" s="908"/>
      <c r="BQ110" s="940">
        <v>3264356</v>
      </c>
      <c r="BR110" s="941"/>
      <c r="BS110" s="941"/>
      <c r="BT110" s="941"/>
      <c r="BU110" s="941"/>
      <c r="BV110" s="941">
        <v>3177063</v>
      </c>
      <c r="BW110" s="941"/>
      <c r="BX110" s="941"/>
      <c r="BY110" s="941"/>
      <c r="BZ110" s="941"/>
      <c r="CA110" s="941">
        <v>3028134</v>
      </c>
      <c r="CB110" s="941"/>
      <c r="CC110" s="941"/>
      <c r="CD110" s="941"/>
      <c r="CE110" s="941"/>
      <c r="CF110" s="954">
        <v>132.19999999999999</v>
      </c>
      <c r="CG110" s="955"/>
      <c r="CH110" s="955"/>
      <c r="CI110" s="955"/>
      <c r="CJ110" s="955"/>
      <c r="CK110" s="956" t="s">
        <v>444</v>
      </c>
      <c r="CL110" s="957"/>
      <c r="CM110" s="939" t="s">
        <v>445</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419</v>
      </c>
      <c r="DH110" s="941"/>
      <c r="DI110" s="941"/>
      <c r="DJ110" s="941"/>
      <c r="DK110" s="941"/>
      <c r="DL110" s="941" t="s">
        <v>419</v>
      </c>
      <c r="DM110" s="941"/>
      <c r="DN110" s="941"/>
      <c r="DO110" s="941"/>
      <c r="DP110" s="941"/>
      <c r="DQ110" s="941" t="s">
        <v>446</v>
      </c>
      <c r="DR110" s="941"/>
      <c r="DS110" s="941"/>
      <c r="DT110" s="941"/>
      <c r="DU110" s="941"/>
      <c r="DV110" s="942" t="s">
        <v>419</v>
      </c>
      <c r="DW110" s="942"/>
      <c r="DX110" s="942"/>
      <c r="DY110" s="942"/>
      <c r="DZ110" s="943"/>
    </row>
    <row r="111" spans="1:131" s="230" customFormat="1" ht="26.25" customHeight="1" x14ac:dyDescent="0.15">
      <c r="A111" s="944" t="s">
        <v>447</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396</v>
      </c>
      <c r="AB111" s="948"/>
      <c r="AC111" s="948"/>
      <c r="AD111" s="948"/>
      <c r="AE111" s="949"/>
      <c r="AF111" s="950" t="s">
        <v>419</v>
      </c>
      <c r="AG111" s="948"/>
      <c r="AH111" s="948"/>
      <c r="AI111" s="948"/>
      <c r="AJ111" s="949"/>
      <c r="AK111" s="950" t="s">
        <v>419</v>
      </c>
      <c r="AL111" s="948"/>
      <c r="AM111" s="948"/>
      <c r="AN111" s="948"/>
      <c r="AO111" s="949"/>
      <c r="AP111" s="951" t="s">
        <v>419</v>
      </c>
      <c r="AQ111" s="952"/>
      <c r="AR111" s="952"/>
      <c r="AS111" s="952"/>
      <c r="AT111" s="953"/>
      <c r="AU111" s="918"/>
      <c r="AV111" s="919"/>
      <c r="AW111" s="919"/>
      <c r="AX111" s="919"/>
      <c r="AY111" s="919"/>
      <c r="AZ111" s="932" t="s">
        <v>448</v>
      </c>
      <c r="BA111" s="933"/>
      <c r="BB111" s="933"/>
      <c r="BC111" s="933"/>
      <c r="BD111" s="933"/>
      <c r="BE111" s="933"/>
      <c r="BF111" s="933"/>
      <c r="BG111" s="933"/>
      <c r="BH111" s="933"/>
      <c r="BI111" s="933"/>
      <c r="BJ111" s="933"/>
      <c r="BK111" s="933"/>
      <c r="BL111" s="933"/>
      <c r="BM111" s="933"/>
      <c r="BN111" s="933"/>
      <c r="BO111" s="933"/>
      <c r="BP111" s="934"/>
      <c r="BQ111" s="935">
        <v>5377</v>
      </c>
      <c r="BR111" s="936"/>
      <c r="BS111" s="936"/>
      <c r="BT111" s="936"/>
      <c r="BU111" s="936"/>
      <c r="BV111" s="936">
        <v>3584</v>
      </c>
      <c r="BW111" s="936"/>
      <c r="BX111" s="936"/>
      <c r="BY111" s="936"/>
      <c r="BZ111" s="936"/>
      <c r="CA111" s="936">
        <v>1792</v>
      </c>
      <c r="CB111" s="936"/>
      <c r="CC111" s="936"/>
      <c r="CD111" s="936"/>
      <c r="CE111" s="936"/>
      <c r="CF111" s="930">
        <v>0.1</v>
      </c>
      <c r="CG111" s="931"/>
      <c r="CH111" s="931"/>
      <c r="CI111" s="931"/>
      <c r="CJ111" s="931"/>
      <c r="CK111" s="958"/>
      <c r="CL111" s="959"/>
      <c r="CM111" s="932" t="s">
        <v>449</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419</v>
      </c>
      <c r="DH111" s="936"/>
      <c r="DI111" s="936"/>
      <c r="DJ111" s="936"/>
      <c r="DK111" s="936"/>
      <c r="DL111" s="936" t="s">
        <v>396</v>
      </c>
      <c r="DM111" s="936"/>
      <c r="DN111" s="936"/>
      <c r="DO111" s="936"/>
      <c r="DP111" s="936"/>
      <c r="DQ111" s="936" t="s">
        <v>450</v>
      </c>
      <c r="DR111" s="936"/>
      <c r="DS111" s="936"/>
      <c r="DT111" s="936"/>
      <c r="DU111" s="936"/>
      <c r="DV111" s="937" t="s">
        <v>419</v>
      </c>
      <c r="DW111" s="937"/>
      <c r="DX111" s="937"/>
      <c r="DY111" s="937"/>
      <c r="DZ111" s="938"/>
    </row>
    <row r="112" spans="1:131" s="230" customFormat="1" ht="26.25" customHeight="1" x14ac:dyDescent="0.15">
      <c r="A112" s="962" t="s">
        <v>451</v>
      </c>
      <c r="B112" s="963"/>
      <c r="C112" s="933" t="s">
        <v>452</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450</v>
      </c>
      <c r="AB112" s="969"/>
      <c r="AC112" s="969"/>
      <c r="AD112" s="969"/>
      <c r="AE112" s="970"/>
      <c r="AF112" s="971" t="s">
        <v>446</v>
      </c>
      <c r="AG112" s="969"/>
      <c r="AH112" s="969"/>
      <c r="AI112" s="969"/>
      <c r="AJ112" s="970"/>
      <c r="AK112" s="971" t="s">
        <v>419</v>
      </c>
      <c r="AL112" s="969"/>
      <c r="AM112" s="969"/>
      <c r="AN112" s="969"/>
      <c r="AO112" s="970"/>
      <c r="AP112" s="972" t="s">
        <v>446</v>
      </c>
      <c r="AQ112" s="973"/>
      <c r="AR112" s="973"/>
      <c r="AS112" s="973"/>
      <c r="AT112" s="974"/>
      <c r="AU112" s="918"/>
      <c r="AV112" s="919"/>
      <c r="AW112" s="919"/>
      <c r="AX112" s="919"/>
      <c r="AY112" s="919"/>
      <c r="AZ112" s="932" t="s">
        <v>453</v>
      </c>
      <c r="BA112" s="933"/>
      <c r="BB112" s="933"/>
      <c r="BC112" s="933"/>
      <c r="BD112" s="933"/>
      <c r="BE112" s="933"/>
      <c r="BF112" s="933"/>
      <c r="BG112" s="933"/>
      <c r="BH112" s="933"/>
      <c r="BI112" s="933"/>
      <c r="BJ112" s="933"/>
      <c r="BK112" s="933"/>
      <c r="BL112" s="933"/>
      <c r="BM112" s="933"/>
      <c r="BN112" s="933"/>
      <c r="BO112" s="933"/>
      <c r="BP112" s="934"/>
      <c r="BQ112" s="935">
        <v>1549576</v>
      </c>
      <c r="BR112" s="936"/>
      <c r="BS112" s="936"/>
      <c r="BT112" s="936"/>
      <c r="BU112" s="936"/>
      <c r="BV112" s="936">
        <v>1456764</v>
      </c>
      <c r="BW112" s="936"/>
      <c r="BX112" s="936"/>
      <c r="BY112" s="936"/>
      <c r="BZ112" s="936"/>
      <c r="CA112" s="936">
        <v>1420526</v>
      </c>
      <c r="CB112" s="936"/>
      <c r="CC112" s="936"/>
      <c r="CD112" s="936"/>
      <c r="CE112" s="936"/>
      <c r="CF112" s="930">
        <v>62</v>
      </c>
      <c r="CG112" s="931"/>
      <c r="CH112" s="931"/>
      <c r="CI112" s="931"/>
      <c r="CJ112" s="931"/>
      <c r="CK112" s="958"/>
      <c r="CL112" s="959"/>
      <c r="CM112" s="932" t="s">
        <v>454</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446</v>
      </c>
      <c r="DH112" s="936"/>
      <c r="DI112" s="936"/>
      <c r="DJ112" s="936"/>
      <c r="DK112" s="936"/>
      <c r="DL112" s="936" t="s">
        <v>446</v>
      </c>
      <c r="DM112" s="936"/>
      <c r="DN112" s="936"/>
      <c r="DO112" s="936"/>
      <c r="DP112" s="936"/>
      <c r="DQ112" s="936" t="s">
        <v>396</v>
      </c>
      <c r="DR112" s="936"/>
      <c r="DS112" s="936"/>
      <c r="DT112" s="936"/>
      <c r="DU112" s="936"/>
      <c r="DV112" s="937" t="s">
        <v>419</v>
      </c>
      <c r="DW112" s="937"/>
      <c r="DX112" s="937"/>
      <c r="DY112" s="937"/>
      <c r="DZ112" s="938"/>
    </row>
    <row r="113" spans="1:130" s="230" customFormat="1" ht="26.25" customHeight="1" x14ac:dyDescent="0.15">
      <c r="A113" s="964"/>
      <c r="B113" s="965"/>
      <c r="C113" s="933" t="s">
        <v>455</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128275</v>
      </c>
      <c r="AB113" s="948"/>
      <c r="AC113" s="948"/>
      <c r="AD113" s="948"/>
      <c r="AE113" s="949"/>
      <c r="AF113" s="950">
        <v>76691</v>
      </c>
      <c r="AG113" s="948"/>
      <c r="AH113" s="948"/>
      <c r="AI113" s="948"/>
      <c r="AJ113" s="949"/>
      <c r="AK113" s="950">
        <v>111630</v>
      </c>
      <c r="AL113" s="948"/>
      <c r="AM113" s="948"/>
      <c r="AN113" s="948"/>
      <c r="AO113" s="949"/>
      <c r="AP113" s="951">
        <v>4.9000000000000004</v>
      </c>
      <c r="AQ113" s="952"/>
      <c r="AR113" s="952"/>
      <c r="AS113" s="952"/>
      <c r="AT113" s="953"/>
      <c r="AU113" s="918"/>
      <c r="AV113" s="919"/>
      <c r="AW113" s="919"/>
      <c r="AX113" s="919"/>
      <c r="AY113" s="919"/>
      <c r="AZ113" s="932" t="s">
        <v>456</v>
      </c>
      <c r="BA113" s="933"/>
      <c r="BB113" s="933"/>
      <c r="BC113" s="933"/>
      <c r="BD113" s="933"/>
      <c r="BE113" s="933"/>
      <c r="BF113" s="933"/>
      <c r="BG113" s="933"/>
      <c r="BH113" s="933"/>
      <c r="BI113" s="933"/>
      <c r="BJ113" s="933"/>
      <c r="BK113" s="933"/>
      <c r="BL113" s="933"/>
      <c r="BM113" s="933"/>
      <c r="BN113" s="933"/>
      <c r="BO113" s="933"/>
      <c r="BP113" s="934"/>
      <c r="BQ113" s="935">
        <v>132722</v>
      </c>
      <c r="BR113" s="936"/>
      <c r="BS113" s="936"/>
      <c r="BT113" s="936"/>
      <c r="BU113" s="936"/>
      <c r="BV113" s="936">
        <v>139551</v>
      </c>
      <c r="BW113" s="936"/>
      <c r="BX113" s="936"/>
      <c r="BY113" s="936"/>
      <c r="BZ113" s="936"/>
      <c r="CA113" s="936">
        <v>157625</v>
      </c>
      <c r="CB113" s="936"/>
      <c r="CC113" s="936"/>
      <c r="CD113" s="936"/>
      <c r="CE113" s="936"/>
      <c r="CF113" s="930">
        <v>6.9</v>
      </c>
      <c r="CG113" s="931"/>
      <c r="CH113" s="931"/>
      <c r="CI113" s="931"/>
      <c r="CJ113" s="931"/>
      <c r="CK113" s="958"/>
      <c r="CL113" s="959"/>
      <c r="CM113" s="932" t="s">
        <v>457</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v>5377</v>
      </c>
      <c r="DH113" s="969"/>
      <c r="DI113" s="969"/>
      <c r="DJ113" s="969"/>
      <c r="DK113" s="970"/>
      <c r="DL113" s="971">
        <v>3584</v>
      </c>
      <c r="DM113" s="969"/>
      <c r="DN113" s="969"/>
      <c r="DO113" s="969"/>
      <c r="DP113" s="970"/>
      <c r="DQ113" s="971">
        <v>1792</v>
      </c>
      <c r="DR113" s="969"/>
      <c r="DS113" s="969"/>
      <c r="DT113" s="969"/>
      <c r="DU113" s="970"/>
      <c r="DV113" s="972">
        <v>0.1</v>
      </c>
      <c r="DW113" s="973"/>
      <c r="DX113" s="973"/>
      <c r="DY113" s="973"/>
      <c r="DZ113" s="974"/>
    </row>
    <row r="114" spans="1:130" s="230" customFormat="1" ht="26.25" customHeight="1" x14ac:dyDescent="0.15">
      <c r="A114" s="964"/>
      <c r="B114" s="965"/>
      <c r="C114" s="933" t="s">
        <v>458</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27939</v>
      </c>
      <c r="AB114" s="969"/>
      <c r="AC114" s="969"/>
      <c r="AD114" s="969"/>
      <c r="AE114" s="970"/>
      <c r="AF114" s="971">
        <v>29133</v>
      </c>
      <c r="AG114" s="969"/>
      <c r="AH114" s="969"/>
      <c r="AI114" s="969"/>
      <c r="AJ114" s="970"/>
      <c r="AK114" s="971">
        <v>40275</v>
      </c>
      <c r="AL114" s="969"/>
      <c r="AM114" s="969"/>
      <c r="AN114" s="969"/>
      <c r="AO114" s="970"/>
      <c r="AP114" s="972">
        <v>1.8</v>
      </c>
      <c r="AQ114" s="973"/>
      <c r="AR114" s="973"/>
      <c r="AS114" s="973"/>
      <c r="AT114" s="974"/>
      <c r="AU114" s="918"/>
      <c r="AV114" s="919"/>
      <c r="AW114" s="919"/>
      <c r="AX114" s="919"/>
      <c r="AY114" s="919"/>
      <c r="AZ114" s="932" t="s">
        <v>459</v>
      </c>
      <c r="BA114" s="933"/>
      <c r="BB114" s="933"/>
      <c r="BC114" s="933"/>
      <c r="BD114" s="933"/>
      <c r="BE114" s="933"/>
      <c r="BF114" s="933"/>
      <c r="BG114" s="933"/>
      <c r="BH114" s="933"/>
      <c r="BI114" s="933"/>
      <c r="BJ114" s="933"/>
      <c r="BK114" s="933"/>
      <c r="BL114" s="933"/>
      <c r="BM114" s="933"/>
      <c r="BN114" s="933"/>
      <c r="BO114" s="933"/>
      <c r="BP114" s="934"/>
      <c r="BQ114" s="935">
        <v>479013</v>
      </c>
      <c r="BR114" s="936"/>
      <c r="BS114" s="936"/>
      <c r="BT114" s="936"/>
      <c r="BU114" s="936"/>
      <c r="BV114" s="936">
        <v>413521</v>
      </c>
      <c r="BW114" s="936"/>
      <c r="BX114" s="936"/>
      <c r="BY114" s="936"/>
      <c r="BZ114" s="936"/>
      <c r="CA114" s="936">
        <v>337398</v>
      </c>
      <c r="CB114" s="936"/>
      <c r="CC114" s="936"/>
      <c r="CD114" s="936"/>
      <c r="CE114" s="936"/>
      <c r="CF114" s="930">
        <v>14.7</v>
      </c>
      <c r="CG114" s="931"/>
      <c r="CH114" s="931"/>
      <c r="CI114" s="931"/>
      <c r="CJ114" s="931"/>
      <c r="CK114" s="958"/>
      <c r="CL114" s="959"/>
      <c r="CM114" s="932" t="s">
        <v>460</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450</v>
      </c>
      <c r="DH114" s="969"/>
      <c r="DI114" s="969"/>
      <c r="DJ114" s="969"/>
      <c r="DK114" s="970"/>
      <c r="DL114" s="971" t="s">
        <v>419</v>
      </c>
      <c r="DM114" s="969"/>
      <c r="DN114" s="969"/>
      <c r="DO114" s="969"/>
      <c r="DP114" s="970"/>
      <c r="DQ114" s="971" t="s">
        <v>419</v>
      </c>
      <c r="DR114" s="969"/>
      <c r="DS114" s="969"/>
      <c r="DT114" s="969"/>
      <c r="DU114" s="970"/>
      <c r="DV114" s="972" t="s">
        <v>450</v>
      </c>
      <c r="DW114" s="973"/>
      <c r="DX114" s="973"/>
      <c r="DY114" s="973"/>
      <c r="DZ114" s="974"/>
    </row>
    <row r="115" spans="1:130" s="230" customFormat="1" ht="26.25" customHeight="1" x14ac:dyDescent="0.15">
      <c r="A115" s="964"/>
      <c r="B115" s="965"/>
      <c r="C115" s="933" t="s">
        <v>461</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2263</v>
      </c>
      <c r="AB115" s="948"/>
      <c r="AC115" s="948"/>
      <c r="AD115" s="948"/>
      <c r="AE115" s="949"/>
      <c r="AF115" s="950">
        <v>1792</v>
      </c>
      <c r="AG115" s="948"/>
      <c r="AH115" s="948"/>
      <c r="AI115" s="948"/>
      <c r="AJ115" s="949"/>
      <c r="AK115" s="950">
        <v>1792</v>
      </c>
      <c r="AL115" s="948"/>
      <c r="AM115" s="948"/>
      <c r="AN115" s="948"/>
      <c r="AO115" s="949"/>
      <c r="AP115" s="951">
        <v>0.1</v>
      </c>
      <c r="AQ115" s="952"/>
      <c r="AR115" s="952"/>
      <c r="AS115" s="952"/>
      <c r="AT115" s="953"/>
      <c r="AU115" s="918"/>
      <c r="AV115" s="919"/>
      <c r="AW115" s="919"/>
      <c r="AX115" s="919"/>
      <c r="AY115" s="919"/>
      <c r="AZ115" s="932" t="s">
        <v>462</v>
      </c>
      <c r="BA115" s="933"/>
      <c r="BB115" s="933"/>
      <c r="BC115" s="933"/>
      <c r="BD115" s="933"/>
      <c r="BE115" s="933"/>
      <c r="BF115" s="933"/>
      <c r="BG115" s="933"/>
      <c r="BH115" s="933"/>
      <c r="BI115" s="933"/>
      <c r="BJ115" s="933"/>
      <c r="BK115" s="933"/>
      <c r="BL115" s="933"/>
      <c r="BM115" s="933"/>
      <c r="BN115" s="933"/>
      <c r="BO115" s="933"/>
      <c r="BP115" s="934"/>
      <c r="BQ115" s="935" t="s">
        <v>419</v>
      </c>
      <c r="BR115" s="936"/>
      <c r="BS115" s="936"/>
      <c r="BT115" s="936"/>
      <c r="BU115" s="936"/>
      <c r="BV115" s="936" t="s">
        <v>396</v>
      </c>
      <c r="BW115" s="936"/>
      <c r="BX115" s="936"/>
      <c r="BY115" s="936"/>
      <c r="BZ115" s="936"/>
      <c r="CA115" s="936" t="s">
        <v>450</v>
      </c>
      <c r="CB115" s="936"/>
      <c r="CC115" s="936"/>
      <c r="CD115" s="936"/>
      <c r="CE115" s="936"/>
      <c r="CF115" s="930" t="s">
        <v>446</v>
      </c>
      <c r="CG115" s="931"/>
      <c r="CH115" s="931"/>
      <c r="CI115" s="931"/>
      <c r="CJ115" s="931"/>
      <c r="CK115" s="958"/>
      <c r="CL115" s="959"/>
      <c r="CM115" s="932" t="s">
        <v>463</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446</v>
      </c>
      <c r="DH115" s="969"/>
      <c r="DI115" s="969"/>
      <c r="DJ115" s="969"/>
      <c r="DK115" s="970"/>
      <c r="DL115" s="971" t="s">
        <v>450</v>
      </c>
      <c r="DM115" s="969"/>
      <c r="DN115" s="969"/>
      <c r="DO115" s="969"/>
      <c r="DP115" s="970"/>
      <c r="DQ115" s="971" t="s">
        <v>419</v>
      </c>
      <c r="DR115" s="969"/>
      <c r="DS115" s="969"/>
      <c r="DT115" s="969"/>
      <c r="DU115" s="970"/>
      <c r="DV115" s="972" t="s">
        <v>446</v>
      </c>
      <c r="DW115" s="973"/>
      <c r="DX115" s="973"/>
      <c r="DY115" s="973"/>
      <c r="DZ115" s="974"/>
    </row>
    <row r="116" spans="1:130" s="230" customFormat="1" ht="26.25" customHeight="1" x14ac:dyDescent="0.15">
      <c r="A116" s="966"/>
      <c r="B116" s="967"/>
      <c r="C116" s="975" t="s">
        <v>464</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450</v>
      </c>
      <c r="AB116" s="969"/>
      <c r="AC116" s="969"/>
      <c r="AD116" s="969"/>
      <c r="AE116" s="970"/>
      <c r="AF116" s="971" t="s">
        <v>446</v>
      </c>
      <c r="AG116" s="969"/>
      <c r="AH116" s="969"/>
      <c r="AI116" s="969"/>
      <c r="AJ116" s="970"/>
      <c r="AK116" s="971" t="s">
        <v>419</v>
      </c>
      <c r="AL116" s="969"/>
      <c r="AM116" s="969"/>
      <c r="AN116" s="969"/>
      <c r="AO116" s="970"/>
      <c r="AP116" s="972" t="s">
        <v>396</v>
      </c>
      <c r="AQ116" s="973"/>
      <c r="AR116" s="973"/>
      <c r="AS116" s="973"/>
      <c r="AT116" s="974"/>
      <c r="AU116" s="918"/>
      <c r="AV116" s="919"/>
      <c r="AW116" s="919"/>
      <c r="AX116" s="919"/>
      <c r="AY116" s="919"/>
      <c r="AZ116" s="977" t="s">
        <v>465</v>
      </c>
      <c r="BA116" s="978"/>
      <c r="BB116" s="978"/>
      <c r="BC116" s="978"/>
      <c r="BD116" s="978"/>
      <c r="BE116" s="978"/>
      <c r="BF116" s="978"/>
      <c r="BG116" s="978"/>
      <c r="BH116" s="978"/>
      <c r="BI116" s="978"/>
      <c r="BJ116" s="978"/>
      <c r="BK116" s="978"/>
      <c r="BL116" s="978"/>
      <c r="BM116" s="978"/>
      <c r="BN116" s="978"/>
      <c r="BO116" s="978"/>
      <c r="BP116" s="979"/>
      <c r="BQ116" s="935" t="s">
        <v>419</v>
      </c>
      <c r="BR116" s="936"/>
      <c r="BS116" s="936"/>
      <c r="BT116" s="936"/>
      <c r="BU116" s="936"/>
      <c r="BV116" s="936" t="s">
        <v>446</v>
      </c>
      <c r="BW116" s="936"/>
      <c r="BX116" s="936"/>
      <c r="BY116" s="936"/>
      <c r="BZ116" s="936"/>
      <c r="CA116" s="936" t="s">
        <v>446</v>
      </c>
      <c r="CB116" s="936"/>
      <c r="CC116" s="936"/>
      <c r="CD116" s="936"/>
      <c r="CE116" s="936"/>
      <c r="CF116" s="930" t="s">
        <v>446</v>
      </c>
      <c r="CG116" s="931"/>
      <c r="CH116" s="931"/>
      <c r="CI116" s="931"/>
      <c r="CJ116" s="931"/>
      <c r="CK116" s="958"/>
      <c r="CL116" s="959"/>
      <c r="CM116" s="932" t="s">
        <v>466</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419</v>
      </c>
      <c r="DH116" s="969"/>
      <c r="DI116" s="969"/>
      <c r="DJ116" s="969"/>
      <c r="DK116" s="970"/>
      <c r="DL116" s="971" t="s">
        <v>446</v>
      </c>
      <c r="DM116" s="969"/>
      <c r="DN116" s="969"/>
      <c r="DO116" s="969"/>
      <c r="DP116" s="970"/>
      <c r="DQ116" s="971" t="s">
        <v>419</v>
      </c>
      <c r="DR116" s="969"/>
      <c r="DS116" s="969"/>
      <c r="DT116" s="969"/>
      <c r="DU116" s="970"/>
      <c r="DV116" s="972" t="s">
        <v>419</v>
      </c>
      <c r="DW116" s="973"/>
      <c r="DX116" s="973"/>
      <c r="DY116" s="973"/>
      <c r="DZ116" s="974"/>
    </row>
    <row r="117" spans="1:130" s="230" customFormat="1" ht="26.25" customHeight="1" x14ac:dyDescent="0.15">
      <c r="A117" s="922" t="s">
        <v>193</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467</v>
      </c>
      <c r="Z117" s="904"/>
      <c r="AA117" s="988">
        <v>443732</v>
      </c>
      <c r="AB117" s="989"/>
      <c r="AC117" s="989"/>
      <c r="AD117" s="989"/>
      <c r="AE117" s="990"/>
      <c r="AF117" s="991">
        <v>425923</v>
      </c>
      <c r="AG117" s="989"/>
      <c r="AH117" s="989"/>
      <c r="AI117" s="989"/>
      <c r="AJ117" s="990"/>
      <c r="AK117" s="991">
        <v>533371</v>
      </c>
      <c r="AL117" s="989"/>
      <c r="AM117" s="989"/>
      <c r="AN117" s="989"/>
      <c r="AO117" s="990"/>
      <c r="AP117" s="992"/>
      <c r="AQ117" s="993"/>
      <c r="AR117" s="993"/>
      <c r="AS117" s="993"/>
      <c r="AT117" s="994"/>
      <c r="AU117" s="918"/>
      <c r="AV117" s="919"/>
      <c r="AW117" s="919"/>
      <c r="AX117" s="919"/>
      <c r="AY117" s="919"/>
      <c r="AZ117" s="984" t="s">
        <v>468</v>
      </c>
      <c r="BA117" s="985"/>
      <c r="BB117" s="985"/>
      <c r="BC117" s="985"/>
      <c r="BD117" s="985"/>
      <c r="BE117" s="985"/>
      <c r="BF117" s="985"/>
      <c r="BG117" s="985"/>
      <c r="BH117" s="985"/>
      <c r="BI117" s="985"/>
      <c r="BJ117" s="985"/>
      <c r="BK117" s="985"/>
      <c r="BL117" s="985"/>
      <c r="BM117" s="985"/>
      <c r="BN117" s="985"/>
      <c r="BO117" s="985"/>
      <c r="BP117" s="986"/>
      <c r="BQ117" s="935" t="s">
        <v>446</v>
      </c>
      <c r="BR117" s="936"/>
      <c r="BS117" s="936"/>
      <c r="BT117" s="936"/>
      <c r="BU117" s="936"/>
      <c r="BV117" s="936" t="s">
        <v>469</v>
      </c>
      <c r="BW117" s="936"/>
      <c r="BX117" s="936"/>
      <c r="BY117" s="936"/>
      <c r="BZ117" s="936"/>
      <c r="CA117" s="936" t="s">
        <v>396</v>
      </c>
      <c r="CB117" s="936"/>
      <c r="CC117" s="936"/>
      <c r="CD117" s="936"/>
      <c r="CE117" s="936"/>
      <c r="CF117" s="930" t="s">
        <v>446</v>
      </c>
      <c r="CG117" s="931"/>
      <c r="CH117" s="931"/>
      <c r="CI117" s="931"/>
      <c r="CJ117" s="931"/>
      <c r="CK117" s="958"/>
      <c r="CL117" s="959"/>
      <c r="CM117" s="932" t="s">
        <v>470</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396</v>
      </c>
      <c r="DH117" s="969"/>
      <c r="DI117" s="969"/>
      <c r="DJ117" s="969"/>
      <c r="DK117" s="970"/>
      <c r="DL117" s="971" t="s">
        <v>471</v>
      </c>
      <c r="DM117" s="969"/>
      <c r="DN117" s="969"/>
      <c r="DO117" s="969"/>
      <c r="DP117" s="970"/>
      <c r="DQ117" s="971" t="s">
        <v>472</v>
      </c>
      <c r="DR117" s="969"/>
      <c r="DS117" s="969"/>
      <c r="DT117" s="969"/>
      <c r="DU117" s="970"/>
      <c r="DV117" s="972" t="s">
        <v>473</v>
      </c>
      <c r="DW117" s="973"/>
      <c r="DX117" s="973"/>
      <c r="DY117" s="973"/>
      <c r="DZ117" s="974"/>
    </row>
    <row r="118" spans="1:130" s="230" customFormat="1" ht="26.25" customHeight="1" x14ac:dyDescent="0.15">
      <c r="A118" s="922" t="s">
        <v>441</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438</v>
      </c>
      <c r="AB118" s="903"/>
      <c r="AC118" s="903"/>
      <c r="AD118" s="903"/>
      <c r="AE118" s="904"/>
      <c r="AF118" s="902" t="s">
        <v>439</v>
      </c>
      <c r="AG118" s="903"/>
      <c r="AH118" s="903"/>
      <c r="AI118" s="903"/>
      <c r="AJ118" s="904"/>
      <c r="AK118" s="902" t="s">
        <v>311</v>
      </c>
      <c r="AL118" s="903"/>
      <c r="AM118" s="903"/>
      <c r="AN118" s="903"/>
      <c r="AO118" s="904"/>
      <c r="AP118" s="980" t="s">
        <v>440</v>
      </c>
      <c r="AQ118" s="981"/>
      <c r="AR118" s="981"/>
      <c r="AS118" s="981"/>
      <c r="AT118" s="982"/>
      <c r="AU118" s="918"/>
      <c r="AV118" s="919"/>
      <c r="AW118" s="919"/>
      <c r="AX118" s="919"/>
      <c r="AY118" s="919"/>
      <c r="AZ118" s="983" t="s">
        <v>474</v>
      </c>
      <c r="BA118" s="975"/>
      <c r="BB118" s="975"/>
      <c r="BC118" s="975"/>
      <c r="BD118" s="975"/>
      <c r="BE118" s="975"/>
      <c r="BF118" s="975"/>
      <c r="BG118" s="975"/>
      <c r="BH118" s="975"/>
      <c r="BI118" s="975"/>
      <c r="BJ118" s="975"/>
      <c r="BK118" s="975"/>
      <c r="BL118" s="975"/>
      <c r="BM118" s="975"/>
      <c r="BN118" s="975"/>
      <c r="BO118" s="975"/>
      <c r="BP118" s="976"/>
      <c r="BQ118" s="1009" t="s">
        <v>473</v>
      </c>
      <c r="BR118" s="1010"/>
      <c r="BS118" s="1010"/>
      <c r="BT118" s="1010"/>
      <c r="BU118" s="1010"/>
      <c r="BV118" s="1010" t="s">
        <v>475</v>
      </c>
      <c r="BW118" s="1010"/>
      <c r="BX118" s="1010"/>
      <c r="BY118" s="1010"/>
      <c r="BZ118" s="1010"/>
      <c r="CA118" s="1010" t="s">
        <v>233</v>
      </c>
      <c r="CB118" s="1010"/>
      <c r="CC118" s="1010"/>
      <c r="CD118" s="1010"/>
      <c r="CE118" s="1010"/>
      <c r="CF118" s="930" t="s">
        <v>472</v>
      </c>
      <c r="CG118" s="931"/>
      <c r="CH118" s="931"/>
      <c r="CI118" s="931"/>
      <c r="CJ118" s="931"/>
      <c r="CK118" s="958"/>
      <c r="CL118" s="959"/>
      <c r="CM118" s="932" t="s">
        <v>476</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477</v>
      </c>
      <c r="DH118" s="969"/>
      <c r="DI118" s="969"/>
      <c r="DJ118" s="969"/>
      <c r="DK118" s="970"/>
      <c r="DL118" s="971" t="s">
        <v>469</v>
      </c>
      <c r="DM118" s="969"/>
      <c r="DN118" s="969"/>
      <c r="DO118" s="969"/>
      <c r="DP118" s="970"/>
      <c r="DQ118" s="971" t="s">
        <v>478</v>
      </c>
      <c r="DR118" s="969"/>
      <c r="DS118" s="969"/>
      <c r="DT118" s="969"/>
      <c r="DU118" s="970"/>
      <c r="DV118" s="972" t="s">
        <v>479</v>
      </c>
      <c r="DW118" s="973"/>
      <c r="DX118" s="973"/>
      <c r="DY118" s="973"/>
      <c r="DZ118" s="974"/>
    </row>
    <row r="119" spans="1:130" s="230" customFormat="1" ht="26.25" customHeight="1" x14ac:dyDescent="0.15">
      <c r="A119" s="1072" t="s">
        <v>444</v>
      </c>
      <c r="B119" s="957"/>
      <c r="C119" s="939" t="s">
        <v>445</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396</v>
      </c>
      <c r="AB119" s="910"/>
      <c r="AC119" s="910"/>
      <c r="AD119" s="910"/>
      <c r="AE119" s="911"/>
      <c r="AF119" s="912" t="s">
        <v>480</v>
      </c>
      <c r="AG119" s="910"/>
      <c r="AH119" s="910"/>
      <c r="AI119" s="910"/>
      <c r="AJ119" s="911"/>
      <c r="AK119" s="912" t="s">
        <v>396</v>
      </c>
      <c r="AL119" s="910"/>
      <c r="AM119" s="910"/>
      <c r="AN119" s="910"/>
      <c r="AO119" s="911"/>
      <c r="AP119" s="913" t="s">
        <v>396</v>
      </c>
      <c r="AQ119" s="914"/>
      <c r="AR119" s="914"/>
      <c r="AS119" s="914"/>
      <c r="AT119" s="915"/>
      <c r="AU119" s="920"/>
      <c r="AV119" s="921"/>
      <c r="AW119" s="921"/>
      <c r="AX119" s="921"/>
      <c r="AY119" s="921"/>
      <c r="AZ119" s="251" t="s">
        <v>193</v>
      </c>
      <c r="BA119" s="251"/>
      <c r="BB119" s="251"/>
      <c r="BC119" s="251"/>
      <c r="BD119" s="251"/>
      <c r="BE119" s="251"/>
      <c r="BF119" s="251"/>
      <c r="BG119" s="251"/>
      <c r="BH119" s="251"/>
      <c r="BI119" s="251"/>
      <c r="BJ119" s="251"/>
      <c r="BK119" s="251"/>
      <c r="BL119" s="251"/>
      <c r="BM119" s="251"/>
      <c r="BN119" s="251"/>
      <c r="BO119" s="987" t="s">
        <v>481</v>
      </c>
      <c r="BP119" s="1015"/>
      <c r="BQ119" s="1009">
        <v>5431044</v>
      </c>
      <c r="BR119" s="1010"/>
      <c r="BS119" s="1010"/>
      <c r="BT119" s="1010"/>
      <c r="BU119" s="1010"/>
      <c r="BV119" s="1010">
        <v>5190483</v>
      </c>
      <c r="BW119" s="1010"/>
      <c r="BX119" s="1010"/>
      <c r="BY119" s="1010"/>
      <c r="BZ119" s="1010"/>
      <c r="CA119" s="1010">
        <v>4945475</v>
      </c>
      <c r="CB119" s="1010"/>
      <c r="CC119" s="1010"/>
      <c r="CD119" s="1010"/>
      <c r="CE119" s="1010"/>
      <c r="CF119" s="1011"/>
      <c r="CG119" s="1012"/>
      <c r="CH119" s="1012"/>
      <c r="CI119" s="1012"/>
      <c r="CJ119" s="1013"/>
      <c r="CK119" s="960"/>
      <c r="CL119" s="961"/>
      <c r="CM119" s="983" t="s">
        <v>482</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480</v>
      </c>
      <c r="DH119" s="996"/>
      <c r="DI119" s="996"/>
      <c r="DJ119" s="996"/>
      <c r="DK119" s="997"/>
      <c r="DL119" s="995" t="s">
        <v>480</v>
      </c>
      <c r="DM119" s="996"/>
      <c r="DN119" s="996"/>
      <c r="DO119" s="996"/>
      <c r="DP119" s="997"/>
      <c r="DQ119" s="995" t="s">
        <v>446</v>
      </c>
      <c r="DR119" s="996"/>
      <c r="DS119" s="996"/>
      <c r="DT119" s="996"/>
      <c r="DU119" s="997"/>
      <c r="DV119" s="998" t="s">
        <v>472</v>
      </c>
      <c r="DW119" s="999"/>
      <c r="DX119" s="999"/>
      <c r="DY119" s="999"/>
      <c r="DZ119" s="1000"/>
    </row>
    <row r="120" spans="1:130" s="230" customFormat="1" ht="26.25" customHeight="1" x14ac:dyDescent="0.15">
      <c r="A120" s="1073"/>
      <c r="B120" s="959"/>
      <c r="C120" s="932" t="s">
        <v>449</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479</v>
      </c>
      <c r="AB120" s="969"/>
      <c r="AC120" s="969"/>
      <c r="AD120" s="969"/>
      <c r="AE120" s="970"/>
      <c r="AF120" s="971" t="s">
        <v>477</v>
      </c>
      <c r="AG120" s="969"/>
      <c r="AH120" s="969"/>
      <c r="AI120" s="969"/>
      <c r="AJ120" s="970"/>
      <c r="AK120" s="971" t="s">
        <v>483</v>
      </c>
      <c r="AL120" s="969"/>
      <c r="AM120" s="969"/>
      <c r="AN120" s="969"/>
      <c r="AO120" s="970"/>
      <c r="AP120" s="972" t="s">
        <v>473</v>
      </c>
      <c r="AQ120" s="973"/>
      <c r="AR120" s="973"/>
      <c r="AS120" s="973"/>
      <c r="AT120" s="974"/>
      <c r="AU120" s="1001" t="s">
        <v>484</v>
      </c>
      <c r="AV120" s="1002"/>
      <c r="AW120" s="1002"/>
      <c r="AX120" s="1002"/>
      <c r="AY120" s="1003"/>
      <c r="AZ120" s="939" t="s">
        <v>485</v>
      </c>
      <c r="BA120" s="907"/>
      <c r="BB120" s="907"/>
      <c r="BC120" s="907"/>
      <c r="BD120" s="907"/>
      <c r="BE120" s="907"/>
      <c r="BF120" s="907"/>
      <c r="BG120" s="907"/>
      <c r="BH120" s="907"/>
      <c r="BI120" s="907"/>
      <c r="BJ120" s="907"/>
      <c r="BK120" s="907"/>
      <c r="BL120" s="907"/>
      <c r="BM120" s="907"/>
      <c r="BN120" s="907"/>
      <c r="BO120" s="907"/>
      <c r="BP120" s="908"/>
      <c r="BQ120" s="940">
        <v>2000498</v>
      </c>
      <c r="BR120" s="941"/>
      <c r="BS120" s="941"/>
      <c r="BT120" s="941"/>
      <c r="BU120" s="941"/>
      <c r="BV120" s="941">
        <v>2646979</v>
      </c>
      <c r="BW120" s="941"/>
      <c r="BX120" s="941"/>
      <c r="BY120" s="941"/>
      <c r="BZ120" s="941"/>
      <c r="CA120" s="941">
        <v>3193234</v>
      </c>
      <c r="CB120" s="941"/>
      <c r="CC120" s="941"/>
      <c r="CD120" s="941"/>
      <c r="CE120" s="941"/>
      <c r="CF120" s="954">
        <v>139.4</v>
      </c>
      <c r="CG120" s="955"/>
      <c r="CH120" s="955"/>
      <c r="CI120" s="955"/>
      <c r="CJ120" s="955"/>
      <c r="CK120" s="1016" t="s">
        <v>486</v>
      </c>
      <c r="CL120" s="1017"/>
      <c r="CM120" s="1017"/>
      <c r="CN120" s="1017"/>
      <c r="CO120" s="1018"/>
      <c r="CP120" s="1024" t="s">
        <v>487</v>
      </c>
      <c r="CQ120" s="1025"/>
      <c r="CR120" s="1025"/>
      <c r="CS120" s="1025"/>
      <c r="CT120" s="1025"/>
      <c r="CU120" s="1025"/>
      <c r="CV120" s="1025"/>
      <c r="CW120" s="1025"/>
      <c r="CX120" s="1025"/>
      <c r="CY120" s="1025"/>
      <c r="CZ120" s="1025"/>
      <c r="DA120" s="1025"/>
      <c r="DB120" s="1025"/>
      <c r="DC120" s="1025"/>
      <c r="DD120" s="1025"/>
      <c r="DE120" s="1025"/>
      <c r="DF120" s="1026"/>
      <c r="DG120" s="940">
        <v>1137479</v>
      </c>
      <c r="DH120" s="941"/>
      <c r="DI120" s="941"/>
      <c r="DJ120" s="941"/>
      <c r="DK120" s="941"/>
      <c r="DL120" s="941">
        <v>1105552</v>
      </c>
      <c r="DM120" s="941"/>
      <c r="DN120" s="941"/>
      <c r="DO120" s="941"/>
      <c r="DP120" s="941"/>
      <c r="DQ120" s="941">
        <v>1077163</v>
      </c>
      <c r="DR120" s="941"/>
      <c r="DS120" s="941"/>
      <c r="DT120" s="941"/>
      <c r="DU120" s="941"/>
      <c r="DV120" s="942">
        <v>47</v>
      </c>
      <c r="DW120" s="942"/>
      <c r="DX120" s="942"/>
      <c r="DY120" s="942"/>
      <c r="DZ120" s="943"/>
    </row>
    <row r="121" spans="1:130" s="230" customFormat="1" ht="26.25" customHeight="1" x14ac:dyDescent="0.15">
      <c r="A121" s="1073"/>
      <c r="B121" s="959"/>
      <c r="C121" s="984" t="s">
        <v>488</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489</v>
      </c>
      <c r="AB121" s="969"/>
      <c r="AC121" s="969"/>
      <c r="AD121" s="969"/>
      <c r="AE121" s="970"/>
      <c r="AF121" s="971" t="s">
        <v>473</v>
      </c>
      <c r="AG121" s="969"/>
      <c r="AH121" s="969"/>
      <c r="AI121" s="969"/>
      <c r="AJ121" s="970"/>
      <c r="AK121" s="971" t="s">
        <v>396</v>
      </c>
      <c r="AL121" s="969"/>
      <c r="AM121" s="969"/>
      <c r="AN121" s="969"/>
      <c r="AO121" s="970"/>
      <c r="AP121" s="972" t="s">
        <v>479</v>
      </c>
      <c r="AQ121" s="973"/>
      <c r="AR121" s="973"/>
      <c r="AS121" s="973"/>
      <c r="AT121" s="974"/>
      <c r="AU121" s="1004"/>
      <c r="AV121" s="1005"/>
      <c r="AW121" s="1005"/>
      <c r="AX121" s="1005"/>
      <c r="AY121" s="1006"/>
      <c r="AZ121" s="932" t="s">
        <v>490</v>
      </c>
      <c r="BA121" s="933"/>
      <c r="BB121" s="933"/>
      <c r="BC121" s="933"/>
      <c r="BD121" s="933"/>
      <c r="BE121" s="933"/>
      <c r="BF121" s="933"/>
      <c r="BG121" s="933"/>
      <c r="BH121" s="933"/>
      <c r="BI121" s="933"/>
      <c r="BJ121" s="933"/>
      <c r="BK121" s="933"/>
      <c r="BL121" s="933"/>
      <c r="BM121" s="933"/>
      <c r="BN121" s="933"/>
      <c r="BO121" s="933"/>
      <c r="BP121" s="934"/>
      <c r="BQ121" s="935">
        <v>97273</v>
      </c>
      <c r="BR121" s="936"/>
      <c r="BS121" s="936"/>
      <c r="BT121" s="936"/>
      <c r="BU121" s="936"/>
      <c r="BV121" s="936">
        <v>72219</v>
      </c>
      <c r="BW121" s="936"/>
      <c r="BX121" s="936"/>
      <c r="BY121" s="936"/>
      <c r="BZ121" s="936"/>
      <c r="CA121" s="936">
        <v>46180</v>
      </c>
      <c r="CB121" s="936"/>
      <c r="CC121" s="936"/>
      <c r="CD121" s="936"/>
      <c r="CE121" s="936"/>
      <c r="CF121" s="930">
        <v>2</v>
      </c>
      <c r="CG121" s="931"/>
      <c r="CH121" s="931"/>
      <c r="CI121" s="931"/>
      <c r="CJ121" s="931"/>
      <c r="CK121" s="1019"/>
      <c r="CL121" s="1020"/>
      <c r="CM121" s="1020"/>
      <c r="CN121" s="1020"/>
      <c r="CO121" s="1021"/>
      <c r="CP121" s="1029" t="s">
        <v>410</v>
      </c>
      <c r="CQ121" s="1030"/>
      <c r="CR121" s="1030"/>
      <c r="CS121" s="1030"/>
      <c r="CT121" s="1030"/>
      <c r="CU121" s="1030"/>
      <c r="CV121" s="1030"/>
      <c r="CW121" s="1030"/>
      <c r="CX121" s="1030"/>
      <c r="CY121" s="1030"/>
      <c r="CZ121" s="1030"/>
      <c r="DA121" s="1030"/>
      <c r="DB121" s="1030"/>
      <c r="DC121" s="1030"/>
      <c r="DD121" s="1030"/>
      <c r="DE121" s="1030"/>
      <c r="DF121" s="1031"/>
      <c r="DG121" s="935">
        <v>234274</v>
      </c>
      <c r="DH121" s="936"/>
      <c r="DI121" s="936"/>
      <c r="DJ121" s="936"/>
      <c r="DK121" s="936"/>
      <c r="DL121" s="936">
        <v>184765</v>
      </c>
      <c r="DM121" s="936"/>
      <c r="DN121" s="936"/>
      <c r="DO121" s="936"/>
      <c r="DP121" s="936"/>
      <c r="DQ121" s="936">
        <v>187425</v>
      </c>
      <c r="DR121" s="936"/>
      <c r="DS121" s="936"/>
      <c r="DT121" s="936"/>
      <c r="DU121" s="936"/>
      <c r="DV121" s="937">
        <v>8.1999999999999993</v>
      </c>
      <c r="DW121" s="937"/>
      <c r="DX121" s="937"/>
      <c r="DY121" s="937"/>
      <c r="DZ121" s="938"/>
    </row>
    <row r="122" spans="1:130" s="230" customFormat="1" ht="26.25" customHeight="1" x14ac:dyDescent="0.15">
      <c r="A122" s="1073"/>
      <c r="B122" s="959"/>
      <c r="C122" s="932" t="s">
        <v>460</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396</v>
      </c>
      <c r="AB122" s="969"/>
      <c r="AC122" s="969"/>
      <c r="AD122" s="969"/>
      <c r="AE122" s="970"/>
      <c r="AF122" s="971" t="s">
        <v>479</v>
      </c>
      <c r="AG122" s="969"/>
      <c r="AH122" s="969"/>
      <c r="AI122" s="969"/>
      <c r="AJ122" s="970"/>
      <c r="AK122" s="971" t="s">
        <v>479</v>
      </c>
      <c r="AL122" s="969"/>
      <c r="AM122" s="969"/>
      <c r="AN122" s="969"/>
      <c r="AO122" s="970"/>
      <c r="AP122" s="972" t="s">
        <v>396</v>
      </c>
      <c r="AQ122" s="973"/>
      <c r="AR122" s="973"/>
      <c r="AS122" s="973"/>
      <c r="AT122" s="974"/>
      <c r="AU122" s="1004"/>
      <c r="AV122" s="1005"/>
      <c r="AW122" s="1005"/>
      <c r="AX122" s="1005"/>
      <c r="AY122" s="1006"/>
      <c r="AZ122" s="983" t="s">
        <v>491</v>
      </c>
      <c r="BA122" s="975"/>
      <c r="BB122" s="975"/>
      <c r="BC122" s="975"/>
      <c r="BD122" s="975"/>
      <c r="BE122" s="975"/>
      <c r="BF122" s="975"/>
      <c r="BG122" s="975"/>
      <c r="BH122" s="975"/>
      <c r="BI122" s="975"/>
      <c r="BJ122" s="975"/>
      <c r="BK122" s="975"/>
      <c r="BL122" s="975"/>
      <c r="BM122" s="975"/>
      <c r="BN122" s="975"/>
      <c r="BO122" s="975"/>
      <c r="BP122" s="976"/>
      <c r="BQ122" s="1009">
        <v>3473152</v>
      </c>
      <c r="BR122" s="1010"/>
      <c r="BS122" s="1010"/>
      <c r="BT122" s="1010"/>
      <c r="BU122" s="1010"/>
      <c r="BV122" s="1010">
        <v>3198792</v>
      </c>
      <c r="BW122" s="1010"/>
      <c r="BX122" s="1010"/>
      <c r="BY122" s="1010"/>
      <c r="BZ122" s="1010"/>
      <c r="CA122" s="1010">
        <v>3092850</v>
      </c>
      <c r="CB122" s="1010"/>
      <c r="CC122" s="1010"/>
      <c r="CD122" s="1010"/>
      <c r="CE122" s="1010"/>
      <c r="CF122" s="1027">
        <v>135</v>
      </c>
      <c r="CG122" s="1028"/>
      <c r="CH122" s="1028"/>
      <c r="CI122" s="1028"/>
      <c r="CJ122" s="1028"/>
      <c r="CK122" s="1019"/>
      <c r="CL122" s="1020"/>
      <c r="CM122" s="1020"/>
      <c r="CN122" s="1020"/>
      <c r="CO122" s="1021"/>
      <c r="CP122" s="1029" t="s">
        <v>412</v>
      </c>
      <c r="CQ122" s="1030"/>
      <c r="CR122" s="1030"/>
      <c r="CS122" s="1030"/>
      <c r="CT122" s="1030"/>
      <c r="CU122" s="1030"/>
      <c r="CV122" s="1030"/>
      <c r="CW122" s="1030"/>
      <c r="CX122" s="1030"/>
      <c r="CY122" s="1030"/>
      <c r="CZ122" s="1030"/>
      <c r="DA122" s="1030"/>
      <c r="DB122" s="1030"/>
      <c r="DC122" s="1030"/>
      <c r="DD122" s="1030"/>
      <c r="DE122" s="1030"/>
      <c r="DF122" s="1031"/>
      <c r="DG122" s="935">
        <v>149091</v>
      </c>
      <c r="DH122" s="936"/>
      <c r="DI122" s="936"/>
      <c r="DJ122" s="936"/>
      <c r="DK122" s="936"/>
      <c r="DL122" s="936">
        <v>137275</v>
      </c>
      <c r="DM122" s="936"/>
      <c r="DN122" s="936"/>
      <c r="DO122" s="936"/>
      <c r="DP122" s="936"/>
      <c r="DQ122" s="936">
        <v>125398</v>
      </c>
      <c r="DR122" s="936"/>
      <c r="DS122" s="936"/>
      <c r="DT122" s="936"/>
      <c r="DU122" s="936"/>
      <c r="DV122" s="937">
        <v>5.5</v>
      </c>
      <c r="DW122" s="937"/>
      <c r="DX122" s="937"/>
      <c r="DY122" s="937"/>
      <c r="DZ122" s="938"/>
    </row>
    <row r="123" spans="1:130" s="230" customFormat="1" ht="26.25" customHeight="1" x14ac:dyDescent="0.15">
      <c r="A123" s="1073"/>
      <c r="B123" s="959"/>
      <c r="C123" s="932" t="s">
        <v>466</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396</v>
      </c>
      <c r="AB123" s="969"/>
      <c r="AC123" s="969"/>
      <c r="AD123" s="969"/>
      <c r="AE123" s="970"/>
      <c r="AF123" s="971" t="s">
        <v>478</v>
      </c>
      <c r="AG123" s="969"/>
      <c r="AH123" s="969"/>
      <c r="AI123" s="969"/>
      <c r="AJ123" s="970"/>
      <c r="AK123" s="971" t="s">
        <v>446</v>
      </c>
      <c r="AL123" s="969"/>
      <c r="AM123" s="969"/>
      <c r="AN123" s="969"/>
      <c r="AO123" s="970"/>
      <c r="AP123" s="972" t="s">
        <v>479</v>
      </c>
      <c r="AQ123" s="973"/>
      <c r="AR123" s="973"/>
      <c r="AS123" s="973"/>
      <c r="AT123" s="974"/>
      <c r="AU123" s="1007"/>
      <c r="AV123" s="1008"/>
      <c r="AW123" s="1008"/>
      <c r="AX123" s="1008"/>
      <c r="AY123" s="1008"/>
      <c r="AZ123" s="251" t="s">
        <v>193</v>
      </c>
      <c r="BA123" s="251"/>
      <c r="BB123" s="251"/>
      <c r="BC123" s="251"/>
      <c r="BD123" s="251"/>
      <c r="BE123" s="251"/>
      <c r="BF123" s="251"/>
      <c r="BG123" s="251"/>
      <c r="BH123" s="251"/>
      <c r="BI123" s="251"/>
      <c r="BJ123" s="251"/>
      <c r="BK123" s="251"/>
      <c r="BL123" s="251"/>
      <c r="BM123" s="251"/>
      <c r="BN123" s="251"/>
      <c r="BO123" s="987" t="s">
        <v>492</v>
      </c>
      <c r="BP123" s="1015"/>
      <c r="BQ123" s="1045">
        <v>5570923</v>
      </c>
      <c r="BR123" s="1046"/>
      <c r="BS123" s="1046"/>
      <c r="BT123" s="1046"/>
      <c r="BU123" s="1046"/>
      <c r="BV123" s="1046">
        <v>5917990</v>
      </c>
      <c r="BW123" s="1046"/>
      <c r="BX123" s="1046"/>
      <c r="BY123" s="1046"/>
      <c r="BZ123" s="1046"/>
      <c r="CA123" s="1046">
        <v>6332264</v>
      </c>
      <c r="CB123" s="1046"/>
      <c r="CC123" s="1046"/>
      <c r="CD123" s="1046"/>
      <c r="CE123" s="1046"/>
      <c r="CF123" s="1011"/>
      <c r="CG123" s="1012"/>
      <c r="CH123" s="1012"/>
      <c r="CI123" s="1012"/>
      <c r="CJ123" s="1013"/>
      <c r="CK123" s="1019"/>
      <c r="CL123" s="1020"/>
      <c r="CM123" s="1020"/>
      <c r="CN123" s="1020"/>
      <c r="CO123" s="1021"/>
      <c r="CP123" s="1029" t="s">
        <v>493</v>
      </c>
      <c r="CQ123" s="1030"/>
      <c r="CR123" s="1030"/>
      <c r="CS123" s="1030"/>
      <c r="CT123" s="1030"/>
      <c r="CU123" s="1030"/>
      <c r="CV123" s="1030"/>
      <c r="CW123" s="1030"/>
      <c r="CX123" s="1030"/>
      <c r="CY123" s="1030"/>
      <c r="CZ123" s="1030"/>
      <c r="DA123" s="1030"/>
      <c r="DB123" s="1030"/>
      <c r="DC123" s="1030"/>
      <c r="DD123" s="1030"/>
      <c r="DE123" s="1030"/>
      <c r="DF123" s="1031"/>
      <c r="DG123" s="968">
        <v>28732</v>
      </c>
      <c r="DH123" s="969"/>
      <c r="DI123" s="969"/>
      <c r="DJ123" s="969"/>
      <c r="DK123" s="970"/>
      <c r="DL123" s="971">
        <v>29172</v>
      </c>
      <c r="DM123" s="969"/>
      <c r="DN123" s="969"/>
      <c r="DO123" s="969"/>
      <c r="DP123" s="970"/>
      <c r="DQ123" s="971">
        <v>30540</v>
      </c>
      <c r="DR123" s="969"/>
      <c r="DS123" s="969"/>
      <c r="DT123" s="969"/>
      <c r="DU123" s="970"/>
      <c r="DV123" s="972">
        <v>1.3</v>
      </c>
      <c r="DW123" s="973"/>
      <c r="DX123" s="973"/>
      <c r="DY123" s="973"/>
      <c r="DZ123" s="974"/>
    </row>
    <row r="124" spans="1:130" s="230" customFormat="1" ht="26.25" customHeight="1" thickBot="1" x14ac:dyDescent="0.2">
      <c r="A124" s="1073"/>
      <c r="B124" s="959"/>
      <c r="C124" s="932" t="s">
        <v>470</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473</v>
      </c>
      <c r="AB124" s="969"/>
      <c r="AC124" s="969"/>
      <c r="AD124" s="969"/>
      <c r="AE124" s="970"/>
      <c r="AF124" s="971" t="s">
        <v>489</v>
      </c>
      <c r="AG124" s="969"/>
      <c r="AH124" s="969"/>
      <c r="AI124" s="969"/>
      <c r="AJ124" s="970"/>
      <c r="AK124" s="971" t="s">
        <v>472</v>
      </c>
      <c r="AL124" s="969"/>
      <c r="AM124" s="969"/>
      <c r="AN124" s="969"/>
      <c r="AO124" s="970"/>
      <c r="AP124" s="972" t="s">
        <v>473</v>
      </c>
      <c r="AQ124" s="973"/>
      <c r="AR124" s="973"/>
      <c r="AS124" s="973"/>
      <c r="AT124" s="974"/>
      <c r="AU124" s="1041" t="s">
        <v>494</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t="s">
        <v>477</v>
      </c>
      <c r="BR124" s="1037"/>
      <c r="BS124" s="1037"/>
      <c r="BT124" s="1037"/>
      <c r="BU124" s="1037"/>
      <c r="BV124" s="1037" t="s">
        <v>479</v>
      </c>
      <c r="BW124" s="1037"/>
      <c r="BX124" s="1037"/>
      <c r="BY124" s="1037"/>
      <c r="BZ124" s="1037"/>
      <c r="CA124" s="1037" t="s">
        <v>479</v>
      </c>
      <c r="CB124" s="1037"/>
      <c r="CC124" s="1037"/>
      <c r="CD124" s="1037"/>
      <c r="CE124" s="1037"/>
      <c r="CF124" s="1038"/>
      <c r="CG124" s="1039"/>
      <c r="CH124" s="1039"/>
      <c r="CI124" s="1039"/>
      <c r="CJ124" s="1040"/>
      <c r="CK124" s="1022"/>
      <c r="CL124" s="1022"/>
      <c r="CM124" s="1022"/>
      <c r="CN124" s="1022"/>
      <c r="CO124" s="1023"/>
      <c r="CP124" s="1029" t="s">
        <v>495</v>
      </c>
      <c r="CQ124" s="1030"/>
      <c r="CR124" s="1030"/>
      <c r="CS124" s="1030"/>
      <c r="CT124" s="1030"/>
      <c r="CU124" s="1030"/>
      <c r="CV124" s="1030"/>
      <c r="CW124" s="1030"/>
      <c r="CX124" s="1030"/>
      <c r="CY124" s="1030"/>
      <c r="CZ124" s="1030"/>
      <c r="DA124" s="1030"/>
      <c r="DB124" s="1030"/>
      <c r="DC124" s="1030"/>
      <c r="DD124" s="1030"/>
      <c r="DE124" s="1030"/>
      <c r="DF124" s="1031"/>
      <c r="DG124" s="1014" t="s">
        <v>396</v>
      </c>
      <c r="DH124" s="996"/>
      <c r="DI124" s="996"/>
      <c r="DJ124" s="996"/>
      <c r="DK124" s="997"/>
      <c r="DL124" s="995" t="s">
        <v>480</v>
      </c>
      <c r="DM124" s="996"/>
      <c r="DN124" s="996"/>
      <c r="DO124" s="996"/>
      <c r="DP124" s="997"/>
      <c r="DQ124" s="995" t="s">
        <v>396</v>
      </c>
      <c r="DR124" s="996"/>
      <c r="DS124" s="996"/>
      <c r="DT124" s="996"/>
      <c r="DU124" s="997"/>
      <c r="DV124" s="998" t="s">
        <v>472</v>
      </c>
      <c r="DW124" s="999"/>
      <c r="DX124" s="999"/>
      <c r="DY124" s="999"/>
      <c r="DZ124" s="1000"/>
    </row>
    <row r="125" spans="1:130" s="230" customFormat="1" ht="26.25" customHeight="1" x14ac:dyDescent="0.15">
      <c r="A125" s="1073"/>
      <c r="B125" s="959"/>
      <c r="C125" s="932" t="s">
        <v>476</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473</v>
      </c>
      <c r="AB125" s="969"/>
      <c r="AC125" s="969"/>
      <c r="AD125" s="969"/>
      <c r="AE125" s="970"/>
      <c r="AF125" s="971" t="s">
        <v>479</v>
      </c>
      <c r="AG125" s="969"/>
      <c r="AH125" s="969"/>
      <c r="AI125" s="969"/>
      <c r="AJ125" s="970"/>
      <c r="AK125" s="971" t="s">
        <v>396</v>
      </c>
      <c r="AL125" s="969"/>
      <c r="AM125" s="969"/>
      <c r="AN125" s="969"/>
      <c r="AO125" s="970"/>
      <c r="AP125" s="972" t="s">
        <v>446</v>
      </c>
      <c r="AQ125" s="973"/>
      <c r="AR125" s="973"/>
      <c r="AS125" s="973"/>
      <c r="AT125" s="97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2" t="s">
        <v>496</v>
      </c>
      <c r="CL125" s="1017"/>
      <c r="CM125" s="1017"/>
      <c r="CN125" s="1017"/>
      <c r="CO125" s="1018"/>
      <c r="CP125" s="939" t="s">
        <v>497</v>
      </c>
      <c r="CQ125" s="907"/>
      <c r="CR125" s="907"/>
      <c r="CS125" s="907"/>
      <c r="CT125" s="907"/>
      <c r="CU125" s="907"/>
      <c r="CV125" s="907"/>
      <c r="CW125" s="907"/>
      <c r="CX125" s="907"/>
      <c r="CY125" s="907"/>
      <c r="CZ125" s="907"/>
      <c r="DA125" s="907"/>
      <c r="DB125" s="907"/>
      <c r="DC125" s="907"/>
      <c r="DD125" s="907"/>
      <c r="DE125" s="907"/>
      <c r="DF125" s="908"/>
      <c r="DG125" s="940" t="s">
        <v>472</v>
      </c>
      <c r="DH125" s="941"/>
      <c r="DI125" s="941"/>
      <c r="DJ125" s="941"/>
      <c r="DK125" s="941"/>
      <c r="DL125" s="941" t="s">
        <v>473</v>
      </c>
      <c r="DM125" s="941"/>
      <c r="DN125" s="941"/>
      <c r="DO125" s="941"/>
      <c r="DP125" s="941"/>
      <c r="DQ125" s="941" t="s">
        <v>479</v>
      </c>
      <c r="DR125" s="941"/>
      <c r="DS125" s="941"/>
      <c r="DT125" s="941"/>
      <c r="DU125" s="941"/>
      <c r="DV125" s="942" t="s">
        <v>477</v>
      </c>
      <c r="DW125" s="942"/>
      <c r="DX125" s="942"/>
      <c r="DY125" s="942"/>
      <c r="DZ125" s="943"/>
    </row>
    <row r="126" spans="1:130" s="230" customFormat="1" ht="26.25" customHeight="1" thickBot="1" x14ac:dyDescent="0.2">
      <c r="A126" s="1073"/>
      <c r="B126" s="959"/>
      <c r="C126" s="932" t="s">
        <v>482</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v>2263</v>
      </c>
      <c r="AB126" s="969"/>
      <c r="AC126" s="969"/>
      <c r="AD126" s="969"/>
      <c r="AE126" s="970"/>
      <c r="AF126" s="971">
        <v>1792</v>
      </c>
      <c r="AG126" s="969"/>
      <c r="AH126" s="969"/>
      <c r="AI126" s="969"/>
      <c r="AJ126" s="970"/>
      <c r="AK126" s="971">
        <v>1792</v>
      </c>
      <c r="AL126" s="969"/>
      <c r="AM126" s="969"/>
      <c r="AN126" s="969"/>
      <c r="AO126" s="970"/>
      <c r="AP126" s="972">
        <v>0.1</v>
      </c>
      <c r="AQ126" s="973"/>
      <c r="AR126" s="973"/>
      <c r="AS126" s="973"/>
      <c r="AT126" s="97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3"/>
      <c r="CL126" s="1020"/>
      <c r="CM126" s="1020"/>
      <c r="CN126" s="1020"/>
      <c r="CO126" s="1021"/>
      <c r="CP126" s="932" t="s">
        <v>498</v>
      </c>
      <c r="CQ126" s="933"/>
      <c r="CR126" s="933"/>
      <c r="CS126" s="933"/>
      <c r="CT126" s="933"/>
      <c r="CU126" s="933"/>
      <c r="CV126" s="933"/>
      <c r="CW126" s="933"/>
      <c r="CX126" s="933"/>
      <c r="CY126" s="933"/>
      <c r="CZ126" s="933"/>
      <c r="DA126" s="933"/>
      <c r="DB126" s="933"/>
      <c r="DC126" s="933"/>
      <c r="DD126" s="933"/>
      <c r="DE126" s="933"/>
      <c r="DF126" s="934"/>
      <c r="DG126" s="935" t="s">
        <v>396</v>
      </c>
      <c r="DH126" s="936"/>
      <c r="DI126" s="936"/>
      <c r="DJ126" s="936"/>
      <c r="DK126" s="936"/>
      <c r="DL126" s="936" t="s">
        <v>446</v>
      </c>
      <c r="DM126" s="936"/>
      <c r="DN126" s="936"/>
      <c r="DO126" s="936"/>
      <c r="DP126" s="936"/>
      <c r="DQ126" s="936" t="s">
        <v>473</v>
      </c>
      <c r="DR126" s="936"/>
      <c r="DS126" s="936"/>
      <c r="DT126" s="936"/>
      <c r="DU126" s="936"/>
      <c r="DV126" s="937" t="s">
        <v>483</v>
      </c>
      <c r="DW126" s="937"/>
      <c r="DX126" s="937"/>
      <c r="DY126" s="937"/>
      <c r="DZ126" s="938"/>
    </row>
    <row r="127" spans="1:130" s="230" customFormat="1" ht="26.25" customHeight="1" x14ac:dyDescent="0.15">
      <c r="A127" s="1074"/>
      <c r="B127" s="961"/>
      <c r="C127" s="983" t="s">
        <v>499</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446</v>
      </c>
      <c r="AB127" s="969"/>
      <c r="AC127" s="969"/>
      <c r="AD127" s="969"/>
      <c r="AE127" s="970"/>
      <c r="AF127" s="971" t="s">
        <v>446</v>
      </c>
      <c r="AG127" s="969"/>
      <c r="AH127" s="969"/>
      <c r="AI127" s="969"/>
      <c r="AJ127" s="970"/>
      <c r="AK127" s="971" t="s">
        <v>396</v>
      </c>
      <c r="AL127" s="969"/>
      <c r="AM127" s="969"/>
      <c r="AN127" s="969"/>
      <c r="AO127" s="970"/>
      <c r="AP127" s="972" t="s">
        <v>480</v>
      </c>
      <c r="AQ127" s="973"/>
      <c r="AR127" s="973"/>
      <c r="AS127" s="973"/>
      <c r="AT127" s="974"/>
      <c r="AU127" s="232"/>
      <c r="AV127" s="232"/>
      <c r="AW127" s="232"/>
      <c r="AX127" s="1047" t="s">
        <v>500</v>
      </c>
      <c r="AY127" s="1048"/>
      <c r="AZ127" s="1048"/>
      <c r="BA127" s="1048"/>
      <c r="BB127" s="1048"/>
      <c r="BC127" s="1048"/>
      <c r="BD127" s="1048"/>
      <c r="BE127" s="1049"/>
      <c r="BF127" s="1050" t="s">
        <v>501</v>
      </c>
      <c r="BG127" s="1048"/>
      <c r="BH127" s="1048"/>
      <c r="BI127" s="1048"/>
      <c r="BJ127" s="1048"/>
      <c r="BK127" s="1048"/>
      <c r="BL127" s="1049"/>
      <c r="BM127" s="1050" t="s">
        <v>502</v>
      </c>
      <c r="BN127" s="1048"/>
      <c r="BO127" s="1048"/>
      <c r="BP127" s="1048"/>
      <c r="BQ127" s="1048"/>
      <c r="BR127" s="1048"/>
      <c r="BS127" s="1049"/>
      <c r="BT127" s="1050" t="s">
        <v>503</v>
      </c>
      <c r="BU127" s="1048"/>
      <c r="BV127" s="1048"/>
      <c r="BW127" s="1048"/>
      <c r="BX127" s="1048"/>
      <c r="BY127" s="1048"/>
      <c r="BZ127" s="1071"/>
      <c r="CA127" s="232"/>
      <c r="CB127" s="232"/>
      <c r="CC127" s="232"/>
      <c r="CD127" s="255"/>
      <c r="CE127" s="255"/>
      <c r="CF127" s="255"/>
      <c r="CG127" s="232"/>
      <c r="CH127" s="232"/>
      <c r="CI127" s="232"/>
      <c r="CJ127" s="254"/>
      <c r="CK127" s="1033"/>
      <c r="CL127" s="1020"/>
      <c r="CM127" s="1020"/>
      <c r="CN127" s="1020"/>
      <c r="CO127" s="1021"/>
      <c r="CP127" s="932" t="s">
        <v>504</v>
      </c>
      <c r="CQ127" s="933"/>
      <c r="CR127" s="933"/>
      <c r="CS127" s="933"/>
      <c r="CT127" s="933"/>
      <c r="CU127" s="933"/>
      <c r="CV127" s="933"/>
      <c r="CW127" s="933"/>
      <c r="CX127" s="933"/>
      <c r="CY127" s="933"/>
      <c r="CZ127" s="933"/>
      <c r="DA127" s="933"/>
      <c r="DB127" s="933"/>
      <c r="DC127" s="933"/>
      <c r="DD127" s="933"/>
      <c r="DE127" s="933"/>
      <c r="DF127" s="934"/>
      <c r="DG127" s="935" t="s">
        <v>489</v>
      </c>
      <c r="DH127" s="936"/>
      <c r="DI127" s="936"/>
      <c r="DJ127" s="936"/>
      <c r="DK127" s="936"/>
      <c r="DL127" s="936" t="s">
        <v>473</v>
      </c>
      <c r="DM127" s="936"/>
      <c r="DN127" s="936"/>
      <c r="DO127" s="936"/>
      <c r="DP127" s="936"/>
      <c r="DQ127" s="936" t="s">
        <v>479</v>
      </c>
      <c r="DR127" s="936"/>
      <c r="DS127" s="936"/>
      <c r="DT127" s="936"/>
      <c r="DU127" s="936"/>
      <c r="DV127" s="937" t="s">
        <v>396</v>
      </c>
      <c r="DW127" s="937"/>
      <c r="DX127" s="937"/>
      <c r="DY127" s="937"/>
      <c r="DZ127" s="938"/>
    </row>
    <row r="128" spans="1:130" s="230" customFormat="1" ht="26.25" customHeight="1" thickBot="1" x14ac:dyDescent="0.2">
      <c r="A128" s="1057" t="s">
        <v>505</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506</v>
      </c>
      <c r="X128" s="1059"/>
      <c r="Y128" s="1059"/>
      <c r="Z128" s="1060"/>
      <c r="AA128" s="1061">
        <v>35544</v>
      </c>
      <c r="AB128" s="1062"/>
      <c r="AC128" s="1062"/>
      <c r="AD128" s="1062"/>
      <c r="AE128" s="1063"/>
      <c r="AF128" s="1064">
        <v>34923</v>
      </c>
      <c r="AG128" s="1062"/>
      <c r="AH128" s="1062"/>
      <c r="AI128" s="1062"/>
      <c r="AJ128" s="1063"/>
      <c r="AK128" s="1064">
        <v>26928</v>
      </c>
      <c r="AL128" s="1062"/>
      <c r="AM128" s="1062"/>
      <c r="AN128" s="1062"/>
      <c r="AO128" s="1063"/>
      <c r="AP128" s="1065"/>
      <c r="AQ128" s="1066"/>
      <c r="AR128" s="1066"/>
      <c r="AS128" s="1066"/>
      <c r="AT128" s="1067"/>
      <c r="AU128" s="232"/>
      <c r="AV128" s="232"/>
      <c r="AW128" s="232"/>
      <c r="AX128" s="906" t="s">
        <v>507</v>
      </c>
      <c r="AY128" s="907"/>
      <c r="AZ128" s="907"/>
      <c r="BA128" s="907"/>
      <c r="BB128" s="907"/>
      <c r="BC128" s="907"/>
      <c r="BD128" s="907"/>
      <c r="BE128" s="908"/>
      <c r="BF128" s="1068" t="s">
        <v>396</v>
      </c>
      <c r="BG128" s="1069"/>
      <c r="BH128" s="1069"/>
      <c r="BI128" s="1069"/>
      <c r="BJ128" s="1069"/>
      <c r="BK128" s="1069"/>
      <c r="BL128" s="1070"/>
      <c r="BM128" s="1068">
        <v>15</v>
      </c>
      <c r="BN128" s="1069"/>
      <c r="BO128" s="1069"/>
      <c r="BP128" s="1069"/>
      <c r="BQ128" s="1069"/>
      <c r="BR128" s="1069"/>
      <c r="BS128" s="1070"/>
      <c r="BT128" s="1068">
        <v>20</v>
      </c>
      <c r="BU128" s="1069"/>
      <c r="BV128" s="1069"/>
      <c r="BW128" s="1069"/>
      <c r="BX128" s="1069"/>
      <c r="BY128" s="1069"/>
      <c r="BZ128" s="1086"/>
      <c r="CA128" s="255"/>
      <c r="CB128" s="255"/>
      <c r="CC128" s="255"/>
      <c r="CD128" s="255"/>
      <c r="CE128" s="255"/>
      <c r="CF128" s="255"/>
      <c r="CG128" s="232"/>
      <c r="CH128" s="232"/>
      <c r="CI128" s="232"/>
      <c r="CJ128" s="254"/>
      <c r="CK128" s="1034"/>
      <c r="CL128" s="1035"/>
      <c r="CM128" s="1035"/>
      <c r="CN128" s="1035"/>
      <c r="CO128" s="1036"/>
      <c r="CP128" s="1051" t="s">
        <v>508</v>
      </c>
      <c r="CQ128" s="740"/>
      <c r="CR128" s="740"/>
      <c r="CS128" s="740"/>
      <c r="CT128" s="740"/>
      <c r="CU128" s="740"/>
      <c r="CV128" s="740"/>
      <c r="CW128" s="740"/>
      <c r="CX128" s="740"/>
      <c r="CY128" s="740"/>
      <c r="CZ128" s="740"/>
      <c r="DA128" s="740"/>
      <c r="DB128" s="740"/>
      <c r="DC128" s="740"/>
      <c r="DD128" s="740"/>
      <c r="DE128" s="740"/>
      <c r="DF128" s="1052"/>
      <c r="DG128" s="1053" t="s">
        <v>479</v>
      </c>
      <c r="DH128" s="1054"/>
      <c r="DI128" s="1054"/>
      <c r="DJ128" s="1054"/>
      <c r="DK128" s="1054"/>
      <c r="DL128" s="1054" t="s">
        <v>475</v>
      </c>
      <c r="DM128" s="1054"/>
      <c r="DN128" s="1054"/>
      <c r="DO128" s="1054"/>
      <c r="DP128" s="1054"/>
      <c r="DQ128" s="1054" t="s">
        <v>396</v>
      </c>
      <c r="DR128" s="1054"/>
      <c r="DS128" s="1054"/>
      <c r="DT128" s="1054"/>
      <c r="DU128" s="1054"/>
      <c r="DV128" s="1055" t="s">
        <v>483</v>
      </c>
      <c r="DW128" s="1055"/>
      <c r="DX128" s="1055"/>
      <c r="DY128" s="1055"/>
      <c r="DZ128" s="1056"/>
    </row>
    <row r="129" spans="1:131" s="230" customFormat="1" ht="26.25" customHeight="1" x14ac:dyDescent="0.15">
      <c r="A129" s="944" t="s">
        <v>110</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509</v>
      </c>
      <c r="X129" s="1081"/>
      <c r="Y129" s="1081"/>
      <c r="Z129" s="1082"/>
      <c r="AA129" s="968">
        <v>2370507</v>
      </c>
      <c r="AB129" s="969"/>
      <c r="AC129" s="969"/>
      <c r="AD129" s="969"/>
      <c r="AE129" s="970"/>
      <c r="AF129" s="971">
        <v>2631910</v>
      </c>
      <c r="AG129" s="969"/>
      <c r="AH129" s="969"/>
      <c r="AI129" s="969"/>
      <c r="AJ129" s="970"/>
      <c r="AK129" s="971">
        <v>2614576</v>
      </c>
      <c r="AL129" s="969"/>
      <c r="AM129" s="969"/>
      <c r="AN129" s="969"/>
      <c r="AO129" s="970"/>
      <c r="AP129" s="1083"/>
      <c r="AQ129" s="1084"/>
      <c r="AR129" s="1084"/>
      <c r="AS129" s="1084"/>
      <c r="AT129" s="1085"/>
      <c r="AU129" s="233"/>
      <c r="AV129" s="233"/>
      <c r="AW129" s="233"/>
      <c r="AX129" s="1075" t="s">
        <v>510</v>
      </c>
      <c r="AY129" s="933"/>
      <c r="AZ129" s="933"/>
      <c r="BA129" s="933"/>
      <c r="BB129" s="933"/>
      <c r="BC129" s="933"/>
      <c r="BD129" s="933"/>
      <c r="BE129" s="934"/>
      <c r="BF129" s="1076" t="s">
        <v>472</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4" t="s">
        <v>511</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512</v>
      </c>
      <c r="X130" s="1081"/>
      <c r="Y130" s="1081"/>
      <c r="Z130" s="1082"/>
      <c r="AA130" s="968">
        <v>264912</v>
      </c>
      <c r="AB130" s="969"/>
      <c r="AC130" s="969"/>
      <c r="AD130" s="969"/>
      <c r="AE130" s="970"/>
      <c r="AF130" s="971">
        <v>278524</v>
      </c>
      <c r="AG130" s="969"/>
      <c r="AH130" s="969"/>
      <c r="AI130" s="969"/>
      <c r="AJ130" s="970"/>
      <c r="AK130" s="971">
        <v>324217</v>
      </c>
      <c r="AL130" s="969"/>
      <c r="AM130" s="969"/>
      <c r="AN130" s="969"/>
      <c r="AO130" s="970"/>
      <c r="AP130" s="1083"/>
      <c r="AQ130" s="1084"/>
      <c r="AR130" s="1084"/>
      <c r="AS130" s="1084"/>
      <c r="AT130" s="1085"/>
      <c r="AU130" s="233"/>
      <c r="AV130" s="233"/>
      <c r="AW130" s="233"/>
      <c r="AX130" s="1075" t="s">
        <v>513</v>
      </c>
      <c r="AY130" s="933"/>
      <c r="AZ130" s="933"/>
      <c r="BA130" s="933"/>
      <c r="BB130" s="933"/>
      <c r="BC130" s="933"/>
      <c r="BD130" s="933"/>
      <c r="BE130" s="934"/>
      <c r="BF130" s="1111">
        <v>6.5</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514</v>
      </c>
      <c r="X131" s="1118"/>
      <c r="Y131" s="1118"/>
      <c r="Z131" s="1119"/>
      <c r="AA131" s="1014">
        <v>2105595</v>
      </c>
      <c r="AB131" s="996"/>
      <c r="AC131" s="996"/>
      <c r="AD131" s="996"/>
      <c r="AE131" s="997"/>
      <c r="AF131" s="995">
        <v>2353386</v>
      </c>
      <c r="AG131" s="996"/>
      <c r="AH131" s="996"/>
      <c r="AI131" s="996"/>
      <c r="AJ131" s="997"/>
      <c r="AK131" s="995">
        <v>2290359</v>
      </c>
      <c r="AL131" s="996"/>
      <c r="AM131" s="996"/>
      <c r="AN131" s="996"/>
      <c r="AO131" s="997"/>
      <c r="AP131" s="1120"/>
      <c r="AQ131" s="1121"/>
      <c r="AR131" s="1121"/>
      <c r="AS131" s="1121"/>
      <c r="AT131" s="1122"/>
      <c r="AU131" s="233"/>
      <c r="AV131" s="233"/>
      <c r="AW131" s="233"/>
      <c r="AX131" s="1093" t="s">
        <v>515</v>
      </c>
      <c r="AY131" s="740"/>
      <c r="AZ131" s="740"/>
      <c r="BA131" s="740"/>
      <c r="BB131" s="740"/>
      <c r="BC131" s="740"/>
      <c r="BD131" s="740"/>
      <c r="BE131" s="1052"/>
      <c r="BF131" s="1094" t="s">
        <v>483</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0" t="s">
        <v>516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517</v>
      </c>
      <c r="W132" s="1104"/>
      <c r="X132" s="1104"/>
      <c r="Y132" s="1104"/>
      <c r="Z132" s="1105"/>
      <c r="AA132" s="1106">
        <v>6.8045374350000003</v>
      </c>
      <c r="AB132" s="1107"/>
      <c r="AC132" s="1107"/>
      <c r="AD132" s="1107"/>
      <c r="AE132" s="1108"/>
      <c r="AF132" s="1109">
        <v>4.7793264679999998</v>
      </c>
      <c r="AG132" s="1107"/>
      <c r="AH132" s="1107"/>
      <c r="AI132" s="1107"/>
      <c r="AJ132" s="1108"/>
      <c r="AK132" s="1109">
        <v>7.9562199639999998</v>
      </c>
      <c r="AL132" s="1107"/>
      <c r="AM132" s="1107"/>
      <c r="AN132" s="1107"/>
      <c r="AO132" s="1108"/>
      <c r="AP132" s="1011"/>
      <c r="AQ132" s="1012"/>
      <c r="AR132" s="1012"/>
      <c r="AS132" s="1012"/>
      <c r="AT132" s="111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518</v>
      </c>
      <c r="W133" s="1087"/>
      <c r="X133" s="1087"/>
      <c r="Y133" s="1087"/>
      <c r="Z133" s="1088"/>
      <c r="AA133" s="1089">
        <v>6.4</v>
      </c>
      <c r="AB133" s="1090"/>
      <c r="AC133" s="1090"/>
      <c r="AD133" s="1090"/>
      <c r="AE133" s="1091"/>
      <c r="AF133" s="1089">
        <v>5.7</v>
      </c>
      <c r="AG133" s="1090"/>
      <c r="AH133" s="1090"/>
      <c r="AI133" s="1090"/>
      <c r="AJ133" s="1091"/>
      <c r="AK133" s="1089">
        <v>6.5</v>
      </c>
      <c r="AL133" s="1090"/>
      <c r="AM133" s="1090"/>
      <c r="AN133" s="1090"/>
      <c r="AO133" s="1091"/>
      <c r="AP133" s="1038"/>
      <c r="AQ133" s="1039"/>
      <c r="AR133" s="1039"/>
      <c r="AS133" s="1039"/>
      <c r="AT133" s="109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NfxjQwJjLLVWIqz9b73Y2f/6v8dhqBMEKVCVrfjjfIaC9ipXD4jgcdRcQrctrD6wR/DzySRsG8OzqWShFowdg==" saltValue="/HLM7NUepJVLakMalDmP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1"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93JQRTpvdnfrRAdhFrUFGnHo7xZwZcW6SgXOrFDhUqEsoHtGd2YBcry/uJRi9Mq8urciY7zxKoCZ+2IOTdaUg==" saltValue="f25QMRgCeLCWHePV3T5E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bJJvcC0vigGHGHvw7jZvA2q7+qMQclqJbPIZWBMduMZQDs9usZ8oXqEd5qIw83E4vNRmgnMNXQ9Yg6B0ecA==" saltValue="N2f0jMXmtGjL/HbTtwfe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6" t="s">
        <v>527</v>
      </c>
      <c r="AL9" s="1127"/>
      <c r="AM9" s="1127"/>
      <c r="AN9" s="1128"/>
      <c r="AO9" s="281">
        <v>774208</v>
      </c>
      <c r="AP9" s="281">
        <v>201093</v>
      </c>
      <c r="AQ9" s="282">
        <v>255467</v>
      </c>
      <c r="AR9" s="283">
        <v>-21.3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6" t="s">
        <v>528</v>
      </c>
      <c r="AL10" s="1127"/>
      <c r="AM10" s="1127"/>
      <c r="AN10" s="1128"/>
      <c r="AO10" s="284">
        <v>98517</v>
      </c>
      <c r="AP10" s="284">
        <v>25589</v>
      </c>
      <c r="AQ10" s="285">
        <v>29275</v>
      </c>
      <c r="AR10" s="286">
        <v>-12.6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6" t="s">
        <v>529</v>
      </c>
      <c r="AL11" s="1127"/>
      <c r="AM11" s="1127"/>
      <c r="AN11" s="1128"/>
      <c r="AO11" s="284">
        <v>3786</v>
      </c>
      <c r="AP11" s="284">
        <v>983</v>
      </c>
      <c r="AQ11" s="285">
        <v>3959</v>
      </c>
      <c r="AR11" s="286">
        <v>-75.2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6" t="s">
        <v>530</v>
      </c>
      <c r="AL12" s="1127"/>
      <c r="AM12" s="1127"/>
      <c r="AN12" s="1128"/>
      <c r="AO12" s="284" t="s">
        <v>531</v>
      </c>
      <c r="AP12" s="284" t="s">
        <v>531</v>
      </c>
      <c r="AQ12" s="285" t="s">
        <v>531</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6" t="s">
        <v>532</v>
      </c>
      <c r="AL13" s="1127"/>
      <c r="AM13" s="1127"/>
      <c r="AN13" s="1128"/>
      <c r="AO13" s="284">
        <v>16636</v>
      </c>
      <c r="AP13" s="284">
        <v>4321</v>
      </c>
      <c r="AQ13" s="285">
        <v>9349</v>
      </c>
      <c r="AR13" s="286">
        <v>-53.8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6" t="s">
        <v>533</v>
      </c>
      <c r="AL14" s="1127"/>
      <c r="AM14" s="1127"/>
      <c r="AN14" s="1128"/>
      <c r="AO14" s="284">
        <v>2434</v>
      </c>
      <c r="AP14" s="284">
        <v>632</v>
      </c>
      <c r="AQ14" s="285">
        <v>4659</v>
      </c>
      <c r="AR14" s="286">
        <v>-86.4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9" t="s">
        <v>534</v>
      </c>
      <c r="AL15" s="1130"/>
      <c r="AM15" s="1130"/>
      <c r="AN15" s="1131"/>
      <c r="AO15" s="284">
        <v>-60243</v>
      </c>
      <c r="AP15" s="284">
        <v>-15648</v>
      </c>
      <c r="AQ15" s="285">
        <v>-18111</v>
      </c>
      <c r="AR15" s="286">
        <v>-13.6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9" t="s">
        <v>193</v>
      </c>
      <c r="AL16" s="1130"/>
      <c r="AM16" s="1130"/>
      <c r="AN16" s="1131"/>
      <c r="AO16" s="284">
        <v>835338</v>
      </c>
      <c r="AP16" s="284">
        <v>216971</v>
      </c>
      <c r="AQ16" s="285">
        <v>284598</v>
      </c>
      <c r="AR16" s="286">
        <v>-23.8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2" t="s">
        <v>539</v>
      </c>
      <c r="AL21" s="1133"/>
      <c r="AM21" s="1133"/>
      <c r="AN21" s="1134"/>
      <c r="AO21" s="297">
        <v>20.260000000000002</v>
      </c>
      <c r="AP21" s="298">
        <v>25.07</v>
      </c>
      <c r="AQ21" s="299">
        <v>-4.8099999999999996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2" t="s">
        <v>540</v>
      </c>
      <c r="AL22" s="1133"/>
      <c r="AM22" s="1133"/>
      <c r="AN22" s="1134"/>
      <c r="AO22" s="302">
        <v>95.7</v>
      </c>
      <c r="AP22" s="303">
        <v>94.5</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3" t="s">
        <v>541</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0" t="s">
        <v>544</v>
      </c>
      <c r="AL32" s="1141"/>
      <c r="AM32" s="1141"/>
      <c r="AN32" s="1142"/>
      <c r="AO32" s="312">
        <v>379674</v>
      </c>
      <c r="AP32" s="312">
        <v>98617</v>
      </c>
      <c r="AQ32" s="313">
        <v>156764</v>
      </c>
      <c r="AR32" s="314">
        <v>-37.1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0" t="s">
        <v>545</v>
      </c>
      <c r="AL33" s="1141"/>
      <c r="AM33" s="1141"/>
      <c r="AN33" s="114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0" t="s">
        <v>546</v>
      </c>
      <c r="AL34" s="1141"/>
      <c r="AM34" s="1141"/>
      <c r="AN34" s="1142"/>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0" t="s">
        <v>547</v>
      </c>
      <c r="AL35" s="1141"/>
      <c r="AM35" s="1141"/>
      <c r="AN35" s="1142"/>
      <c r="AO35" s="312">
        <v>111630</v>
      </c>
      <c r="AP35" s="312">
        <v>28995</v>
      </c>
      <c r="AQ35" s="313">
        <v>30923</v>
      </c>
      <c r="AR35" s="314">
        <v>-6.2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0" t="s">
        <v>548</v>
      </c>
      <c r="AL36" s="1141"/>
      <c r="AM36" s="1141"/>
      <c r="AN36" s="1142"/>
      <c r="AO36" s="312">
        <v>40275</v>
      </c>
      <c r="AP36" s="312">
        <v>10461</v>
      </c>
      <c r="AQ36" s="313">
        <v>4657</v>
      </c>
      <c r="AR36" s="314">
        <v>124.6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0" t="s">
        <v>549</v>
      </c>
      <c r="AL37" s="1141"/>
      <c r="AM37" s="1141"/>
      <c r="AN37" s="1142"/>
      <c r="AO37" s="312">
        <v>1792</v>
      </c>
      <c r="AP37" s="312">
        <v>465</v>
      </c>
      <c r="AQ37" s="313">
        <v>888</v>
      </c>
      <c r="AR37" s="314">
        <v>-47.6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3" t="s">
        <v>550</v>
      </c>
      <c r="AL38" s="1144"/>
      <c r="AM38" s="1144"/>
      <c r="AN38" s="1145"/>
      <c r="AO38" s="315" t="s">
        <v>531</v>
      </c>
      <c r="AP38" s="315" t="s">
        <v>531</v>
      </c>
      <c r="AQ38" s="316">
        <v>21</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3" t="s">
        <v>551</v>
      </c>
      <c r="AL39" s="1144"/>
      <c r="AM39" s="1144"/>
      <c r="AN39" s="1145"/>
      <c r="AO39" s="312">
        <v>-26928</v>
      </c>
      <c r="AP39" s="312">
        <v>-6994</v>
      </c>
      <c r="AQ39" s="313">
        <v>-6724</v>
      </c>
      <c r="AR39" s="314">
        <v>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0" t="s">
        <v>552</v>
      </c>
      <c r="AL40" s="1141"/>
      <c r="AM40" s="1141"/>
      <c r="AN40" s="1142"/>
      <c r="AO40" s="312">
        <v>-324217</v>
      </c>
      <c r="AP40" s="312">
        <v>-84212</v>
      </c>
      <c r="AQ40" s="313">
        <v>-136123</v>
      </c>
      <c r="AR40" s="314">
        <v>-38.1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6" t="s">
        <v>304</v>
      </c>
      <c r="AL41" s="1147"/>
      <c r="AM41" s="1147"/>
      <c r="AN41" s="1148"/>
      <c r="AO41" s="312">
        <v>182226</v>
      </c>
      <c r="AP41" s="312">
        <v>47331</v>
      </c>
      <c r="AQ41" s="313">
        <v>50405</v>
      </c>
      <c r="AR41" s="314">
        <v>-6.1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5" t="s">
        <v>522</v>
      </c>
      <c r="AN49" s="1137" t="s">
        <v>556</v>
      </c>
      <c r="AO49" s="1138"/>
      <c r="AP49" s="1138"/>
      <c r="AQ49" s="1138"/>
      <c r="AR49" s="113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639846</v>
      </c>
      <c r="AN51" s="334">
        <v>156825</v>
      </c>
      <c r="AO51" s="335">
        <v>-10.4</v>
      </c>
      <c r="AP51" s="336">
        <v>271581</v>
      </c>
      <c r="AQ51" s="337">
        <v>-6.7</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456431</v>
      </c>
      <c r="AN52" s="342">
        <v>111870</v>
      </c>
      <c r="AO52" s="343">
        <v>-15.4</v>
      </c>
      <c r="AP52" s="344">
        <v>117844</v>
      </c>
      <c r="AQ52" s="345">
        <v>-1</v>
      </c>
      <c r="AR52" s="346">
        <v>-14.4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367750</v>
      </c>
      <c r="AN53" s="334">
        <v>91503</v>
      </c>
      <c r="AO53" s="335">
        <v>-41.7</v>
      </c>
      <c r="AP53" s="336">
        <v>268375</v>
      </c>
      <c r="AQ53" s="337">
        <v>-1.2</v>
      </c>
      <c r="AR53" s="338">
        <v>-40.5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150244</v>
      </c>
      <c r="AN54" s="342">
        <v>37383</v>
      </c>
      <c r="AO54" s="343">
        <v>-66.599999999999994</v>
      </c>
      <c r="AP54" s="344">
        <v>119602</v>
      </c>
      <c r="AQ54" s="345">
        <v>1.5</v>
      </c>
      <c r="AR54" s="346">
        <v>-68.099999999999994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289284</v>
      </c>
      <c r="AN55" s="334">
        <v>73665</v>
      </c>
      <c r="AO55" s="335">
        <v>-19.5</v>
      </c>
      <c r="AP55" s="336">
        <v>301035</v>
      </c>
      <c r="AQ55" s="337">
        <v>12.2</v>
      </c>
      <c r="AR55" s="338">
        <v>-31.7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134140</v>
      </c>
      <c r="AN56" s="342">
        <v>34158</v>
      </c>
      <c r="AO56" s="343">
        <v>-8.6</v>
      </c>
      <c r="AP56" s="344">
        <v>154376</v>
      </c>
      <c r="AQ56" s="345">
        <v>29.1</v>
      </c>
      <c r="AR56" s="346">
        <v>-37.700000000000003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489044</v>
      </c>
      <c r="AN57" s="334">
        <v>126140</v>
      </c>
      <c r="AO57" s="335">
        <v>71.2</v>
      </c>
      <c r="AP57" s="336">
        <v>362690</v>
      </c>
      <c r="AQ57" s="337">
        <v>20.5</v>
      </c>
      <c r="AR57" s="338">
        <v>50.7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343715</v>
      </c>
      <c r="AN58" s="342">
        <v>88655</v>
      </c>
      <c r="AO58" s="343">
        <v>159.5</v>
      </c>
      <c r="AP58" s="344">
        <v>172580</v>
      </c>
      <c r="AQ58" s="345">
        <v>11.8</v>
      </c>
      <c r="AR58" s="346">
        <v>147.69999999999999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303907</v>
      </c>
      <c r="AN59" s="334">
        <v>78937</v>
      </c>
      <c r="AO59" s="335">
        <v>-37.4</v>
      </c>
      <c r="AP59" s="336">
        <v>296093</v>
      </c>
      <c r="AQ59" s="337">
        <v>-18.399999999999999</v>
      </c>
      <c r="AR59" s="338">
        <v>-19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141377</v>
      </c>
      <c r="AN60" s="342">
        <v>36721</v>
      </c>
      <c r="AO60" s="343">
        <v>-58.6</v>
      </c>
      <c r="AP60" s="344">
        <v>140545</v>
      </c>
      <c r="AQ60" s="345">
        <v>-18.600000000000001</v>
      </c>
      <c r="AR60" s="346">
        <v>-40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417966</v>
      </c>
      <c r="AN61" s="349">
        <v>105414</v>
      </c>
      <c r="AO61" s="350">
        <v>-7.6</v>
      </c>
      <c r="AP61" s="351">
        <v>299955</v>
      </c>
      <c r="AQ61" s="352">
        <v>1.3</v>
      </c>
      <c r="AR61" s="338">
        <v>-8.9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245181</v>
      </c>
      <c r="AN62" s="342">
        <v>61757</v>
      </c>
      <c r="AO62" s="343">
        <v>2.1</v>
      </c>
      <c r="AP62" s="344">
        <v>140989</v>
      </c>
      <c r="AQ62" s="345">
        <v>4.5999999999999996</v>
      </c>
      <c r="AR62" s="346">
        <v>-2.5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TburqBs8t86EEvSECLb1b1BBoMAhj7ev5fLYOKvSa9cYGxlRKJ6FvrvyrddMNA7eVGcxshnvexiREL3RjtaA==" saltValue="bRNZM93PhsUUXrWCEusu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5"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Td3e8X/GKyKeIoNq1THxi0XhiDAPYZRS37kcjyUI2PHtSoN4PFjvjEdjo85rQPD8cSF5CFPM9qT4K9ULf0geJw==" saltValue="Pxu2Qd0GgF00j2tUFFJF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80" zoomScaleNormal="8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kv26iz2VXGWR8WO8KVU1VCTuChQGdA1Fpg1N8MhHnLDM0WAr8ihL+OVZKyChxuiFNt0mc2ekj0WdioIfFKgUgA==" saltValue="d6S59EaMcQMWDVlTL94p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6"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49" t="s">
        <v>3</v>
      </c>
      <c r="D47" s="1149"/>
      <c r="E47" s="1150"/>
      <c r="F47" s="11">
        <v>34.86</v>
      </c>
      <c r="G47" s="12">
        <v>40.090000000000003</v>
      </c>
      <c r="H47" s="12">
        <v>36.92</v>
      </c>
      <c r="I47" s="12">
        <v>54.41</v>
      </c>
      <c r="J47" s="13">
        <v>61.69</v>
      </c>
    </row>
    <row r="48" spans="2:10" ht="57.75" customHeight="1" x14ac:dyDescent="0.15">
      <c r="B48" s="14"/>
      <c r="C48" s="1151" t="s">
        <v>4</v>
      </c>
      <c r="D48" s="1151"/>
      <c r="E48" s="1152"/>
      <c r="F48" s="15">
        <v>11.24</v>
      </c>
      <c r="G48" s="16">
        <v>27.19</v>
      </c>
      <c r="H48" s="16">
        <v>23.01</v>
      </c>
      <c r="I48" s="16">
        <v>17.37</v>
      </c>
      <c r="J48" s="17">
        <v>16.98</v>
      </c>
    </row>
    <row r="49" spans="2:10" ht="57.75" customHeight="1" thickBot="1" x14ac:dyDescent="0.2">
      <c r="B49" s="18"/>
      <c r="C49" s="1153" t="s">
        <v>5</v>
      </c>
      <c r="D49" s="1153"/>
      <c r="E49" s="1154"/>
      <c r="F49" s="19" t="s">
        <v>577</v>
      </c>
      <c r="G49" s="20">
        <v>21.63</v>
      </c>
      <c r="H49" s="20" t="s">
        <v>578</v>
      </c>
      <c r="I49" s="20">
        <v>17.8</v>
      </c>
      <c r="J49" s="21">
        <v>6.4</v>
      </c>
    </row>
    <row r="50" spans="2:10" x14ac:dyDescent="0.15"/>
  </sheetData>
  <sheetProtection algorithmName="SHA-512" hashValue="mpXrvDCFgJ7JXIWJkD28zJEiVAEut351iFc66qnTsSCWF7KBBH15NPl+6WueJmHPzqf427xoncTAcy5Czzy4ww==" saltValue="AawrXz4aHZZT5mN5ADue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2024-03-14T04:40:50Z</dcterms:created>
  <dcterms:modified xsi:type="dcterms:W3CDTF">2024-03-18T06:55:37Z</dcterms:modified>
  <cp:category/>
</cp:coreProperties>
</file>