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BW34" i="10"/>
  <c r="BW35" i="10" s="1"/>
  <c r="BW36" i="10" s="1"/>
  <c r="BW37"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<sst xmlns="http://schemas.openxmlformats.org/spreadsheetml/2006/main" count="1066" uniqueCount="595">
  <si>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</si>
  <si>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</si>
  <si>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</si>
  <si>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</si>
  <si>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</si>
  <si>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</si>
  <si>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</si>
  <si>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</si>
  <si>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</si>
  <si>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</si>
  <si>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</si>
  <si>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</si>
  <si>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</si>
  <si>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</si>
  <si>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</si>
  <si>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</si>
  <si>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</si>
  <si>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</si>
  <si>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</si>
  <si>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</si>
  <si>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</si>
  <si>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</si>
  <si>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</si>
  <si>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</si>
  <si>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</si>
  <si>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</si>
  <si>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</si>
  <si>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</si>
  <si>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</si>
  <si>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</si>
  <si>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</si>
  <si>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</si>
  <si>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</si>
  <si>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</si>
  <si>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</si>
  <si>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</si>
  <si>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</si>
  <si>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</si>
  <si>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</si>
  <si>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</si>
  <si>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</si>
  <si>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</si>
  <si>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</si>
  <si>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</si>
  <si>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</si>
  <si>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</si>
  <si>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</si>
  <si>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</si>
  <si>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</si>
  <si>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</si>
  <si>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</si>
  <si>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</si>
  <si>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</si>
  <si>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</si>
  <si>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</si>
  <si>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</si>
  <si>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</si>
  <si>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</si>
  <si>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</si>
  <si>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</si>
  <si>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</si>
  <si>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</si>
  <si>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</si>
  <si>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</si>
  <si>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</si>
  <si>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</si>
  <si>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</si>
  <si>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</si>
  <si>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</si>
  <si>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</si>
  <si>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</si>
  <si>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</si>
  <si>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</si>
  <si>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</si>
  <si>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</si>
  <si>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</si>
  <si>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</si>
  <si>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</si>
  <si>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</si>
  <si>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</si>
  <si>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</si>
  <si>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</si>
  <si>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</si>
  <si>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</si>
  <si>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</si>
  <si>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</si>
  <si>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</si>
  <si>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</si>
  <si>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</si>
  <si>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</si>
  <si>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</si>
  <si>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</si>
  <si>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</si>
  <si>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</si>
  <si>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</si>
  <si>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</si>
  <si>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</si>
  <si>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</si>
  <si>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</si>
  <si>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</si>
  <si>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</si>
  <si>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</si>
  <si>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</si>
  <si>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</si>
  <si>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</si>
  <si>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</si>
  <si>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</si>
  <si>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</si>
  <si>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</si>
  <si>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</si>
  <si>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</si>
  <si>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</si>
  <si>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</si>
  <si>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</si>
  <si>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</si>
  <si>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</si>
  <si>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</si>
  <si>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</si>
  <si>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</si>
  <si>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</si>
  <si>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</si>
  <si>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</si>
  <si>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</si>
  <si>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</si>
  <si>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</si>
  <si>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</si>
  <si>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</si>
  <si>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</si>
  <si>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</si>
  <si>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</si>
  <si>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</si>
  <si>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</si>
  <si>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</si>
  <si>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</si>
  <si>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</si>
  <si>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</si>
  <si>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</si>
  <si>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</si>
  <si>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</si>
  <si>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</si>
  <si>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</si>
  <si>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</si>
  <si>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</si>
  <si>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</si>
  <si>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</si>
  <si>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</si>
  <si>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</si>
  <si>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</si>
  <si>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</si>
  <si>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</si>
  <si>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</si>
  <si>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</si>
  <si>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</si>
  <si>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</si>
  <si>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</si>
  <si>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</si>
  <si>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</si>
  <si>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</si>
  <si>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</si>
  <si>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</si>
  <si>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</si>
  <si>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</si>
  <si>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</si>
  <si>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</si>
  <si>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</si>
  <si>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</si>
  <si>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</si>
  <si>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</si>
  <si>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</si>
  <si>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</si>
  <si>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</si>
  <si>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</si>
  <si>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</si>
  <si>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</si>
  <si>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</si>
  <si>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</si>
  <si>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</si>
  <si>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</si>
  <si>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</si>
  <si>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</si>
  <si>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</si>
  <si>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</si>
  <si>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</si>
  <si>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</si>
  <si>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</si>
  <si>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</si>
  <si>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</si>
  <si>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</si>
  <si>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</si>
  <si>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</si>
  <si>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</si>
  <si>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</si>
  <si>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</si>
  <si>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</si>
  <si>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</si>
  <si>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</si>
  <si>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</si>
  <si>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</si>
  <si>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</si>
  <si>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</si>
  <si>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</si>
  <si>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</si>
  <si>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</si>
  <si>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</si>
  <si>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</si>
  <si>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</si>
  <si>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</si>
  <si>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</si>
  <si>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</si>
  <si>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</si>
  <si>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</si>
  <si>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</si>
  <si>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</si>
  <si>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</si>
  <si>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</si>
  <si>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</si>
  <si>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</si>
  <si>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</si>
  <si>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</si>
  <si>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熊本県南関町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</si>
  <si>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</si>
  <si>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</si>
  <si>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</si>
  <si>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</si>
  <si>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</si>
  <si>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</si>
  <si>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</si>
  <si>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</si>
  <si>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</si>
  <si>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</si>
  <si>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</si>
  <si>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</si>
  <si>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</si>
  <si>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</si>
  <si>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</si>
  <si>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</si>
  <si>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</si>
  <si>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</si>
  <si>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</si>
  <si>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</si>
  <si>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</si>
  <si>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</si>
  <si>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</si>
  <si>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</si>
  <si>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</si>
  <si>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</si>
  <si>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</si>
  <si>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</si>
  <si>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</si>
  <si>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</si>
  <si>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</si>
  <si>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</si>
  <si>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</si>
  <si>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</si>
  <si>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</si>
  <si>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</si>
  <si>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</si>
  <si>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</si>
  <si>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</si>
  <si>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</si>
  <si>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</si>
  <si>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</si>
  <si>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</si>
  <si>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</si>
  <si>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</si>
  <si>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</si>
  <si>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</si>
  <si>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</si>
  <si>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</si>
  <si>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</si>
  <si>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</si>
  <si>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</si>
  <si>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</si>
  <si>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</si>
  <si>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</si>
  <si>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</si>
  <si>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</si>
  <si>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</si>
  <si>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</si>
  <si>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</si>
  <si>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</si>
  <si>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</si>
  <si>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</si>
  <si>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</si>
  <si>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</si>
  <si>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</si>
  <si>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</si>
  <si>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</si>
  <si>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</si>
  <si>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</si>
  <si>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</si>
  <si>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</si>
  <si>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</si>
  <si>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</si>
  <si>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</si>
  <si>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</si>
  <si>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</si>
  <si>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</si>
  <si>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</si>
  <si>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</si>
  <si>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</si>
  <si>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</si>
  <si>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</si>
  <si>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</si>
  <si>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</si>
  <si>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</si>
  <si>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</si>
  <si>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</si>
  <si>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</si>
  <si>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</si>
  <si>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</si>
  <si>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</si>
  <si>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</si>
  <si>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</si>
  <si>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</si>
  <si>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</si>
  <si>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</si>
  <si>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</si>
  <si>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</si>
  <si>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</si>
  <si>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</si>
  <si>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</si>
  <si>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</si>
  <si>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</si>
  <si>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</si>
  <si>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</si>
  <si>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</si>
  <si>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</si>
  <si>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</si>
  <si>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</si>
  <si>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</si>
  <si>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</si>
  <si>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</si>
  <si>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</si>
  <si>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</si>
  <si>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</si>
  <si>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</si>
  <si>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</si>
  <si>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</si>
  <si>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</si>
  <si>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</si>
  <si>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</si>
  <si>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</si>
  <si>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</si>
  <si>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</si>
  <si>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</si>
  <si>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</si>
  <si>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</si>
  <si>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</si>
  <si>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</si>
  <si>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</si>
  <si>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</si>
  <si>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</si>
  <si>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</si>
  <si>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</si>
  <si>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</si>
  <si>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</si>
  <si>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</si>
  <si>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</si>
  <si>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</si>
  <si>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</si>
  <si>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</si>
  <si>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</si>
  <si>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</si>
  <si>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</si>
  <si>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</si>
  <si>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</si>
  <si>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</si>
  <si>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</si>
  <si>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</si>
  <si>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</si>
  <si>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熊本県南関町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</si>
  <si>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</si>
  <si>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</si>
  <si>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</si>
  <si>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</si>
  <si>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</si>
  <si>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</si>
  <si>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</si>
  <si>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</si>
  <si>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</si>
  <si>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</si>
  <si>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</si>
  <si>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</si>
  <si>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</si>
  <si>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</si>
  <si>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</si>
  <si>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</si>
  <si>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</si>
  <si>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</si>
  <si>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</si>
  <si>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</si>
  <si>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</si>
  <si>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</si>
  <si>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</si>
  <si>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</si>
  <si>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</si>
  <si>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</si>
  <si>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</si>
  <si>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</si>
  <si>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</si>
  <si>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</si>
  <si>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</si>
  <si>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</si>
  <si>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</si>
  <si>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</si>
  <si>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</si>
  <si>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</si>
  <si>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</si>
  <si>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下水道事業会計</t>
    <phoneticPr fontId="5"/>
  </si>
  <si>
    <t>法適用企業</t>
    <phoneticPr fontId="5"/>
  </si>
  <si>
    <t>簡易水道事業特別会計</t>
    <phoneticPr fontId="5"/>
  </si>
  <si>
    <t>法非適用企業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</si>
  <si>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</si>
  <si>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</si>
  <si>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</si>
  <si>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</si>
  <si>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</si>
  <si>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</si>
  <si>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</si>
  <si>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</si>
  <si>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</si>
  <si>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</si>
  <si>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</si>
  <si>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</si>
  <si>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</si>
  <si>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</si>
  <si>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</si>
  <si>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</si>
  <si>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</si>
  <si>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</si>
  <si>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</si>
  <si>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</si>
  <si>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</si>
  <si>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</si>
  <si>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</si>
  <si>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</si>
  <si>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</si>
  <si>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</si>
  <si>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</si>
  <si>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</si>
  <si>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</si>
  <si>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</si>
  <si>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</si>
  <si>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</si>
  <si>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</si>
  <si>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</si>
  <si>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</si>
  <si>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</si>
  <si>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</si>
  <si>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</si>
  <si>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</si>
  <si>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</si>
  <si>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</si>
  <si>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</si>
  <si>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</si>
  <si>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</si>
  <si>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</si>
  <si>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</si>
  <si>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</si>
  <si>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</si>
  <si>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</si>
  <si>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</si>
  <si>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</si>
  <si>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</si>
  <si>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</si>
  <si>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</si>
  <si>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</si>
  <si>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</si>
  <si>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</si>
  <si>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</si>
  <si>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</si>
  <si>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</si>
  <si>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</si>
  <si>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</si>
  <si>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</si>
  <si>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</si>
  <si>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</si>
  <si>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</si>
  <si>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</si>
  <si>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</si>
  <si>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</si>
  <si>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</si>
  <si>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</si>
  <si>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</si>
  <si>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</si>
  <si>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</si>
  <si>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</si>
  <si>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</si>
  <si>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</si>
  <si>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</si>
  <si>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</si>
  <si>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</si>
  <si>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</si>
  <si>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</si>
  <si>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</si>
  <si>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</si>
  <si>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</si>
  <si>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</si>
  <si>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</si>
  <si>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</si>
  <si>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</si>
  <si>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</si>
  <si>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</si>
  <si>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</si>
  <si>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</si>
  <si>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</si>
  <si>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</si>
  <si>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</si>
  <si>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</si>
  <si>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</si>
  <si>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</si>
  <si>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</si>
  <si>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</si>
  <si>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</si>
  <si>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</si>
  <si>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</si>
  <si>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</si>
  <si>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</si>
  <si>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</si>
  <si>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</si>
  <si>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</si>
  <si>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</si>
  <si>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</si>
  <si>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</si>
  <si>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</si>
  <si>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</si>
  <si>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</si>
  <si>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</si>
  <si>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</si>
  <si>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</si>
  <si>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</si>
  <si>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</si>
  <si>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</si>
  <si>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</si>
  <si>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</si>
  <si>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</si>
  <si>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</si>
  <si>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</si>
  <si>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</si>
  <si>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</si>
  <si>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</si>
  <si>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</si>
  <si>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</si>
  <si>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</si>
  <si>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</si>
  <si>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</si>
  <si>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</si>
  <si>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</si>
  <si>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</si>
  <si>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</si>
  <si>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</si>
  <si>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</si>
  <si>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</si>
  <si>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</si>
  <si>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</si>
  <si>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</si>
  <si>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</si>
  <si>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</si>
  <si>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</si>
  <si>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</si>
  <si>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</si>
  <si>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</si>
  <si>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</si>
  <si>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</si>
  <si>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</si>
  <si>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</si>
  <si>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</si>
  <si>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5.30</t>
  </si>
  <si>
    <t>▲ 0.64</t>
  </si>
  <si>
    <t>一般会計</t>
  </si>
  <si>
    <t>介護保険事業特別会計</t>
  </si>
  <si>
    <t>国民健康保険特別会計</t>
  </si>
  <si>
    <t>下水道事業会計</t>
  </si>
  <si>
    <t>後期高齢者医療特別会計</t>
  </si>
  <si>
    <t>簡易水道事業特別会計</t>
  </si>
  <si>
    <t>浄化槽整備推進事業特別会計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</si>
  <si>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</si>
  <si>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</si>
  <si>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</si>
  <si>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</si>
  <si>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</si>
  <si>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</si>
  <si>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</si>
  <si>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</si>
  <si>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3">
      <t>クマモトケン</t>
    </rPh>
    <rPh sb="3" eb="6">
      <t>シチョウソン</t>
    </rPh>
    <rPh sb="6" eb="12">
      <t>ソウゴウジムクミアイ</t>
    </rPh>
    <phoneticPr fontId="2"/>
  </si>
  <si>
    <t>-</t>
    <phoneticPr fontId="2"/>
  </si>
  <si>
    <t>有明広域行政事務組合</t>
    <rPh sb="0" eb="10">
      <t>アリアケコウイキギョウセイジムクミアイ</t>
    </rPh>
    <phoneticPr fontId="2"/>
  </si>
  <si>
    <t>熊本県後期高齢者医療広域連合（一般会計）</t>
    <rPh sb="0" eb="3">
      <t>クマモトケン</t>
    </rPh>
    <rPh sb="3" eb="8">
      <t>コウキコウレイシャ</t>
    </rPh>
    <rPh sb="8" eb="12">
      <t>イリョウコウイキ</t>
    </rPh>
    <rPh sb="12" eb="14">
      <t>レンゴウ</t>
    </rPh>
    <rPh sb="15" eb="19">
      <t>イッパンカイケイ</t>
    </rPh>
    <phoneticPr fontId="2"/>
  </si>
  <si>
    <t>熊本県後期高齢者医療広域連合（後期高齢者医療特別会計）</t>
    <rPh sb="15" eb="20">
      <t>コウキコウレイシャ</t>
    </rPh>
    <rPh sb="20" eb="22">
      <t>イリョウ</t>
    </rPh>
    <rPh sb="22" eb="24">
      <t>トクベツ</t>
    </rPh>
    <phoneticPr fontId="2"/>
  </si>
  <si>
    <t>ふるさとづくり基金</t>
    <rPh sb="7" eb="9">
      <t>キキン</t>
    </rPh>
    <phoneticPr fontId="5"/>
  </si>
  <si>
    <t>地域福祉基金</t>
    <rPh sb="0" eb="4">
      <t>チイキフクシ</t>
    </rPh>
    <rPh sb="4" eb="6">
      <t>キキン</t>
    </rPh>
    <phoneticPr fontId="5"/>
  </si>
  <si>
    <t>ふるさとなんかん応援寄附金基金</t>
    <rPh sb="8" eb="13">
      <t>オウエンキフキン</t>
    </rPh>
    <rPh sb="13" eb="15">
      <t>キキン</t>
    </rPh>
    <phoneticPr fontId="5"/>
  </si>
  <si>
    <t>地域振興対策基金</t>
    <rPh sb="0" eb="6">
      <t>チイキシンコウタイサク</t>
    </rPh>
    <rPh sb="6" eb="8">
      <t>キキン</t>
    </rPh>
    <phoneticPr fontId="5"/>
  </si>
  <si>
    <t>人材育成基金</t>
    <rPh sb="0" eb="4">
      <t>ジンザイイクセイ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</si>
</sst>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6"/>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39" fillId="0" borderId="34" xfId="5" applyNumberFormat="1" applyFont="1" applyFill="1" applyBorder="1" applyAlignment="1" applyProtection="1">
      <alignment horizontal="right" vertical="center" shrinkToFit="1"/>
      <protection locked="0"/>
    </xf>
    <xf numFmtId="177" fontId="39" fillId="0" borderId="35" xfId="5" applyNumberFormat="1" applyFont="1" applyFill="1" applyBorder="1" applyAlignment="1" applyProtection="1">
      <alignment horizontal="right" vertical="center" shrinkToFit="1"/>
      <protection locked="0"/>
    </xf>
    <xf numFmtId="177" fontId="39" fillId="0" borderId="21" xfId="5" applyNumberFormat="1" applyFont="1" applyFill="1" applyBorder="1" applyAlignment="1" applyProtection="1">
      <alignment horizontal="right" vertical="center" shrinkToFit="1"/>
      <protection locked="0"/>
    </xf>
    <xf numFmtId="177" fontId="39" fillId="0" borderId="22"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Fill="1" applyBorder="1" applyAlignment="1" applyProtection="1">
      <alignment horizontal="left" vertical="center" shrinkToFit="1"/>
      <protection locked="0"/>
    </xf>
    <xf numFmtId="0" fontId="38" fillId="0" borderId="113" xfId="12" applyFont="1" applyFill="1" applyBorder="1" applyAlignment="1" applyProtection="1">
      <alignment horizontal="left" vertical="center" shrinkToFit="1"/>
      <protection locked="0"/>
    </xf>
    <xf numFmtId="0" fontId="38" fillId="0" borderId="114" xfId="12" applyFont="1" applyFill="1" applyBorder="1" applyAlignment="1" applyProtection="1">
      <alignment horizontal="left" vertical="center" shrinkToFit="1"/>
      <protection locked="0"/>
    </xf>
    <xf numFmtId="177" fontId="38" fillId="0" borderId="115" xfId="12" applyNumberFormat="1" applyFont="1" applyFill="1" applyBorder="1" applyAlignment="1" applyProtection="1">
      <alignment horizontal="right" vertical="center" shrinkToFit="1"/>
      <protection locked="0"/>
    </xf>
    <xf numFmtId="177" fontId="38" fillId="0" borderId="116" xfId="12" applyNumberFormat="1" applyFont="1" applyFill="1" applyBorder="1" applyAlignment="1" applyProtection="1">
      <alignment horizontal="right" vertical="center" shrinkToFit="1"/>
      <protection locked="0"/>
    </xf>
    <xf numFmtId="177" fontId="38" fillId="0" borderId="102" xfId="12" applyNumberFormat="1" applyFont="1" applyFill="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Fill="1" applyBorder="1" applyAlignment="1" applyProtection="1">
      <alignment horizontal="left" vertical="center" shrinkToFit="1"/>
      <protection locked="0"/>
    </xf>
    <xf numFmtId="0" fontId="38" fillId="0" borderId="99" xfId="12" applyFont="1" applyFill="1" applyBorder="1" applyAlignment="1" applyProtection="1">
      <alignment horizontal="left" vertical="center" shrinkToFit="1"/>
      <protection locked="0"/>
    </xf>
    <xf numFmtId="0" fontId="38" fillId="0" borderId="100" xfId="12" applyFont="1" applyFill="1" applyBorder="1" applyAlignment="1" applyProtection="1">
      <alignment horizontal="left" vertical="center" shrinkToFit="1"/>
      <protection locked="0"/>
    </xf>
    <xf numFmtId="177" fontId="38" fillId="0" borderId="101" xfId="12" applyNumberFormat="1" applyFont="1" applyFill="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9" fillId="0" borderId="39" xfId="1" applyFont="1" applyFill="1" applyBorder="1" applyAlignment="1" applyProtection="1">
      <alignment horizontal="left" vertical="center" wrapText="1"/>
      <protection locked="0"/>
    </xf>
    <xf numFmtId="0" fontId="39" fillId="0" borderId="31" xfId="1" applyFont="1" applyFill="1" applyBorder="1" applyAlignment="1" applyProtection="1">
      <alignment horizontal="left" vertical="center" wrapText="1"/>
      <protection locked="0"/>
    </xf>
    <xf numFmtId="0" fontId="39" fillId="0" borderId="32" xfId="1" applyFont="1" applyFill="1" applyBorder="1" applyAlignment="1" applyProtection="1">
      <alignment horizontal="left" vertical="center" wrapText="1"/>
      <protection locked="0"/>
    </xf>
    <xf numFmtId="0" fontId="39" fillId="0" borderId="44" xfId="1" applyFont="1" applyFill="1" applyBorder="1" applyAlignment="1" applyProtection="1">
      <alignment horizontal="left" vertical="center" wrapText="1"/>
      <protection locked="0"/>
    </xf>
    <xf numFmtId="0" fontId="39" fillId="0" borderId="18" xfId="1" applyFont="1" applyFill="1" applyBorder="1" applyAlignment="1" applyProtection="1">
      <alignment horizontal="left" vertical="center" wrapText="1"/>
      <protection locked="0"/>
    </xf>
    <xf numFmtId="0" fontId="39"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904-4707-AFC7-E2FA022B69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121348</c:v>
                </c:pt>
                <c:pt idx="1">
                  <c:v>140155</c:v>
                </c:pt>
                <c:pt idx="2">
                  <c:v>188099</c:v>
                </c:pt>
                <c:pt idx="3">
                  <c:v>209793</c:v>
                </c:pt>
                <c:pt idx="4">
                  <c:v>90436</c:v>
                </c:pt>
              </c:numCache>
            </c:numRef>
          </c:val>
          <c:smooth val="0"/>
          <c:extLst>
            <c:ext xmlns:c16="http://schemas.microsoft.com/office/drawing/2014/chart" uri="{C3380CC4-5D6E-409C-BE32-E72D297353CC}">
              <c16:uniqueId val="{00000001-4904-4707-AFC7-E2FA022B69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3.77</c:v>
                </c:pt>
                <c:pt idx="1">
                  <c:v>4.18</c:v>
                </c:pt>
                <c:pt idx="2">
                  <c:v>3.3</c:v>
                </c:pt>
                <c:pt idx="3">
                  <c:v>5.4</c:v>
                </c:pt>
                <c:pt idx="4">
                  <c:v>5.27</c:v>
                </c:pt>
              </c:numCache>
            </c:numRef>
          </c:val>
          <c:extLst>
            <c:ext xmlns:c16="http://schemas.microsoft.com/office/drawing/2014/chart" uri="{C3380CC4-5D6E-409C-BE32-E72D297353CC}">
              <c16:uniqueId val="{00000000-88CC-4171-8BB2-6431907810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23.61</c:v>
                </c:pt>
                <c:pt idx="2">
                  <c:v>22.22</c:v>
                </c:pt>
                <c:pt idx="3">
                  <c:v>22.95</c:v>
                </c:pt>
                <c:pt idx="4">
                  <c:v>24.96</c:v>
                </c:pt>
              </c:numCache>
            </c:numRef>
          </c:val>
          <c:extLst>
            <c:ext xmlns:c16="http://schemas.microsoft.com/office/drawing/2014/chart" uri="{C3380CC4-5D6E-409C-BE32-E72D297353CC}">
              <c16:uniqueId val="{00000001-88CC-4171-8BB2-6431907810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c:v>
                </c:pt>
                <c:pt idx="1">
                  <c:v>0.45</c:v>
                </c:pt>
                <c:pt idx="2">
                  <c:v>-0.64</c:v>
                </c:pt>
                <c:pt idx="3">
                  <c:v>4.68</c:v>
                </c:pt>
                <c:pt idx="4">
                  <c:v>1.39</c:v>
                </c:pt>
              </c:numCache>
            </c:numRef>
          </c:val>
          <c:smooth val="0"/>
          <c:extLst>
            <c:ext xmlns:c16="http://schemas.microsoft.com/office/drawing/2014/chart" uri="{C3380CC4-5D6E-409C-BE32-E72D297353CC}">
              <c16:uniqueId val="{00000002-88CC-4171-8BB2-6431907810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0.18</c:v>
                </c:pt>
                <c:pt idx="4">
                  <c:v>#N/A</c:v>
                </c:pt>
                <c:pt idx="5">
                  <c:v>0.17</c:v>
                </c:pt>
                <c:pt idx="6">
                  <c:v>#N/A</c:v>
                </c:pt>
                <c:pt idx="7">
                  <c:v>0.01</c:v>
                </c:pt>
                <c:pt idx="8">
                  <c:v>0</c:v>
                </c:pt>
                <c:pt idx="9">
                  <c:v>0</c:v>
                </c:pt>
              </c:numCache>
            </c:numRef>
          </c:val>
          <c:extLst>
            <c:ext xmlns:c16="http://schemas.microsoft.com/office/drawing/2014/chart" uri="{C3380CC4-5D6E-409C-BE32-E72D297353CC}">
              <c16:uniqueId val="{00000000-88B0-4017-B806-9B92D76D2C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B0-4017-B806-9B92D76D2C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B0-4017-B806-9B92D76D2C45}"/>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B0-4017-B806-9B92D76D2C4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8B0-4017-B806-9B92D76D2C4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0</c:v>
                </c:pt>
                <c:pt idx="7">
                  <c:v>0</c:v>
                </c:pt>
                <c:pt idx="8">
                  <c:v>#N/A</c:v>
                </c:pt>
                <c:pt idx="9">
                  <c:v>0.01</c:v>
                </c:pt>
              </c:numCache>
            </c:numRef>
          </c:val>
          <c:extLst>
            <c:ext xmlns:c16="http://schemas.microsoft.com/office/drawing/2014/chart" uri="{C3380CC4-5D6E-409C-BE32-E72D297353CC}">
              <c16:uniqueId val="{00000005-88B0-4017-B806-9B92D76D2C4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0.37</c:v>
                </c:pt>
              </c:numCache>
            </c:numRef>
          </c:val>
          <c:extLst>
            <c:ext xmlns:c16="http://schemas.microsoft.com/office/drawing/2014/chart" uri="{C3380CC4-5D6E-409C-BE32-E72D297353CC}">
              <c16:uniqueId val="{00000006-88B0-4017-B806-9B92D76D2C4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1.59</c:v>
                </c:pt>
                <c:pt idx="4">
                  <c:v>#N/A</c:v>
                </c:pt>
                <c:pt idx="5">
                  <c:v>1</c:v>
                </c:pt>
                <c:pt idx="6">
                  <c:v>#N/A</c:v>
                </c:pt>
                <c:pt idx="7">
                  <c:v>1.54</c:v>
                </c:pt>
                <c:pt idx="8">
                  <c:v>#N/A</c:v>
                </c:pt>
                <c:pt idx="9">
                  <c:v>1.42</c:v>
                </c:pt>
              </c:numCache>
            </c:numRef>
          </c:val>
          <c:extLst>
            <c:ext xmlns:c16="http://schemas.microsoft.com/office/drawing/2014/chart" uri="{C3380CC4-5D6E-409C-BE32-E72D297353CC}">
              <c16:uniqueId val="{00000007-88B0-4017-B806-9B92D76D2C4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1.81</c:v>
                </c:pt>
                <c:pt idx="2">
                  <c:v>#N/A</c:v>
                </c:pt>
                <c:pt idx="3">
                  <c:v>1.56</c:v>
                </c:pt>
                <c:pt idx="4">
                  <c:v>#N/A</c:v>
                </c:pt>
                <c:pt idx="5">
                  <c:v>0.55000000000000004</c:v>
                </c:pt>
                <c:pt idx="6">
                  <c:v>#N/A</c:v>
                </c:pt>
                <c:pt idx="7">
                  <c:v>0.84</c:v>
                </c:pt>
                <c:pt idx="8">
                  <c:v>#N/A</c:v>
                </c:pt>
                <c:pt idx="9">
                  <c:v>1.45</c:v>
                </c:pt>
              </c:numCache>
            </c:numRef>
          </c:val>
          <c:extLst>
            <c:ext xmlns:c16="http://schemas.microsoft.com/office/drawing/2014/chart" uri="{C3380CC4-5D6E-409C-BE32-E72D297353CC}">
              <c16:uniqueId val="{00000008-88B0-4017-B806-9B92D76D2C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4.18</c:v>
                </c:pt>
                <c:pt idx="4">
                  <c:v>#N/A</c:v>
                </c:pt>
                <c:pt idx="5">
                  <c:v>3.3</c:v>
                </c:pt>
                <c:pt idx="6">
                  <c:v>#N/A</c:v>
                </c:pt>
                <c:pt idx="7">
                  <c:v>5.39</c:v>
                </c:pt>
                <c:pt idx="8">
                  <c:v>#N/A</c:v>
                </c:pt>
                <c:pt idx="9">
                  <c:v>5.26</c:v>
                </c:pt>
              </c:numCache>
            </c:numRef>
          </c:val>
          <c:extLst>
            <c:ext xmlns:c16="http://schemas.microsoft.com/office/drawing/2014/chart" uri="{C3380CC4-5D6E-409C-BE32-E72D297353CC}">
              <c16:uniqueId val="{00000009-88B0-4017-B806-9B92D76D2C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564</c:v>
                </c:pt>
                <c:pt idx="5">
                  <c:v>572</c:v>
                </c:pt>
                <c:pt idx="8">
                  <c:v>619</c:v>
                </c:pt>
                <c:pt idx="11">
                  <c:v>647</c:v>
                </c:pt>
                <c:pt idx="14">
                  <c:v>659</c:v>
                </c:pt>
              </c:numCache>
            </c:numRef>
          </c:val>
          <c:extLst>
            <c:ext xmlns:c16="http://schemas.microsoft.com/office/drawing/2014/chart" uri="{C3380CC4-5D6E-409C-BE32-E72D297353CC}">
              <c16:uniqueId val="{00000000-8389-4870-934B-4351B5C2B8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9-4870-934B-4351B5C2B8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4</c:v>
                </c:pt>
                <c:pt idx="9">
                  <c:v>5</c:v>
                </c:pt>
                <c:pt idx="12">
                  <c:v>4</c:v>
                </c:pt>
              </c:numCache>
            </c:numRef>
          </c:val>
          <c:extLst>
            <c:ext xmlns:c16="http://schemas.microsoft.com/office/drawing/2014/chart" uri="{C3380CC4-5D6E-409C-BE32-E72D297353CC}">
              <c16:uniqueId val="{00000002-8389-4870-934B-4351B5C2B8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c:v>
                </c:pt>
                <c:pt idx="3">
                  <c:v>47</c:v>
                </c:pt>
                <c:pt idx="6">
                  <c:v>49</c:v>
                </c:pt>
                <c:pt idx="9">
                  <c:v>28</c:v>
                </c:pt>
                <c:pt idx="12">
                  <c:v>43</c:v>
                </c:pt>
              </c:numCache>
            </c:numRef>
          </c:val>
          <c:extLst>
            <c:ext xmlns:c16="http://schemas.microsoft.com/office/drawing/2014/chart" uri="{C3380CC4-5D6E-409C-BE32-E72D297353CC}">
              <c16:uniqueId val="{00000003-8389-4870-934B-4351B5C2B8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c:v>
                </c:pt>
                <c:pt idx="3">
                  <c:v>66</c:v>
                </c:pt>
                <c:pt idx="6">
                  <c:v>87</c:v>
                </c:pt>
                <c:pt idx="9">
                  <c:v>74</c:v>
                </c:pt>
                <c:pt idx="12">
                  <c:v>76</c:v>
                </c:pt>
              </c:numCache>
            </c:numRef>
          </c:val>
          <c:extLst>
            <c:ext xmlns:c16="http://schemas.microsoft.com/office/drawing/2014/chart" uri="{C3380CC4-5D6E-409C-BE32-E72D297353CC}">
              <c16:uniqueId val="{00000004-8389-4870-934B-4351B5C2B8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9-4870-934B-4351B5C2B8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9-4870-934B-4351B5C2B8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660</c:v>
                </c:pt>
                <c:pt idx="3">
                  <c:v>694</c:v>
                </c:pt>
                <c:pt idx="6">
                  <c:v>748</c:v>
                </c:pt>
                <c:pt idx="9">
                  <c:v>805</c:v>
                </c:pt>
                <c:pt idx="12">
                  <c:v>797</c:v>
                </c:pt>
              </c:numCache>
            </c:numRef>
          </c:val>
          <c:extLst>
            <c:ext xmlns:c16="http://schemas.microsoft.com/office/drawing/2014/chart" uri="{C3380CC4-5D6E-409C-BE32-E72D297353CC}">
              <c16:uniqueId val="{00000007-8389-4870-934B-4351B5C2B8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c:v>
                </c:pt>
                <c:pt idx="2">
                  <c:v>#N/A</c:v>
                </c:pt>
                <c:pt idx="3">
                  <c:v>#N/A</c:v>
                </c:pt>
                <c:pt idx="4">
                  <c:v>235</c:v>
                </c:pt>
                <c:pt idx="5">
                  <c:v>#N/A</c:v>
                </c:pt>
                <c:pt idx="6">
                  <c:v>#N/A</c:v>
                </c:pt>
                <c:pt idx="7">
                  <c:v>269</c:v>
                </c:pt>
                <c:pt idx="8">
                  <c:v>#N/A</c:v>
                </c:pt>
                <c:pt idx="9">
                  <c:v>#N/A</c:v>
                </c:pt>
                <c:pt idx="10">
                  <c:v>265</c:v>
                </c:pt>
                <c:pt idx="11">
                  <c:v>#N/A</c:v>
                </c:pt>
                <c:pt idx="12">
                  <c:v>#N/A</c:v>
                </c:pt>
                <c:pt idx="13">
                  <c:v>261</c:v>
                </c:pt>
                <c:pt idx="14">
                  <c:v>#N/A</c:v>
                </c:pt>
              </c:numCache>
            </c:numRef>
          </c:val>
          <c:smooth val="0"/>
          <c:extLst>
            <c:ext xmlns:c16="http://schemas.microsoft.com/office/drawing/2014/chart" uri="{C3380CC4-5D6E-409C-BE32-E72D297353CC}">
              <c16:uniqueId val="{00000008-8389-4870-934B-4351B5C2B8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5517</c:v>
                </c:pt>
                <c:pt idx="5">
                  <c:v>5555</c:v>
                </c:pt>
                <c:pt idx="8">
                  <c:v>5937</c:v>
                </c:pt>
                <c:pt idx="11">
                  <c:v>6104</c:v>
                </c:pt>
                <c:pt idx="14">
                  <c:v>5802</c:v>
                </c:pt>
              </c:numCache>
            </c:numRef>
          </c:val>
          <c:extLst>
            <c:ext xmlns:c16="http://schemas.microsoft.com/office/drawing/2014/chart" uri="{C3380CC4-5D6E-409C-BE32-E72D297353CC}">
              <c16:uniqueId val="{00000000-035F-4843-99C9-0AA64B3DAA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387</c:v>
                </c:pt>
                <c:pt idx="5">
                  <c:v>340</c:v>
                </c:pt>
                <c:pt idx="8">
                  <c:v>327</c:v>
                </c:pt>
                <c:pt idx="11">
                  <c:v>271</c:v>
                </c:pt>
                <c:pt idx="14">
                  <c:v>256</c:v>
                </c:pt>
              </c:numCache>
            </c:numRef>
          </c:val>
          <c:extLst>
            <c:ext xmlns:c16="http://schemas.microsoft.com/office/drawing/2014/chart" uri="{C3380CC4-5D6E-409C-BE32-E72D297353CC}">
              <c16:uniqueId val="{00000001-035F-4843-99C9-0AA64B3DAA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3050</c:v>
                </c:pt>
                <c:pt idx="5">
                  <c:v>2934</c:v>
                </c:pt>
                <c:pt idx="8">
                  <c:v>2884</c:v>
                </c:pt>
                <c:pt idx="11">
                  <c:v>2946</c:v>
                </c:pt>
                <c:pt idx="14">
                  <c:v>3092</c:v>
                </c:pt>
              </c:numCache>
            </c:numRef>
          </c:val>
          <c:extLst>
            <c:ext xmlns:c16="http://schemas.microsoft.com/office/drawing/2014/chart" uri="{C3380CC4-5D6E-409C-BE32-E72D297353CC}">
              <c16:uniqueId val="{00000002-035F-4843-99C9-0AA64B3DAA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5F-4843-99C9-0AA64B3DAA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5F-4843-99C9-0AA64B3DAA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5F-4843-99C9-0AA64B3DAA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979</c:v>
                </c:pt>
                <c:pt idx="3">
                  <c:v>963</c:v>
                </c:pt>
                <c:pt idx="6">
                  <c:v>910</c:v>
                </c:pt>
                <c:pt idx="9">
                  <c:v>800</c:v>
                </c:pt>
                <c:pt idx="12">
                  <c:v>793</c:v>
                </c:pt>
              </c:numCache>
            </c:numRef>
          </c:val>
          <c:extLst>
            <c:ext xmlns:c16="http://schemas.microsoft.com/office/drawing/2014/chart" uri="{C3380CC4-5D6E-409C-BE32-E72D297353CC}">
              <c16:uniqueId val="{00000006-035F-4843-99C9-0AA64B3DAA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353</c:v>
                </c:pt>
                <c:pt idx="3">
                  <c:v>367</c:v>
                </c:pt>
                <c:pt idx="6">
                  <c:v>454</c:v>
                </c:pt>
                <c:pt idx="9">
                  <c:v>484</c:v>
                </c:pt>
                <c:pt idx="12">
                  <c:v>509</c:v>
                </c:pt>
              </c:numCache>
            </c:numRef>
          </c:val>
          <c:extLst>
            <c:ext xmlns:c16="http://schemas.microsoft.com/office/drawing/2014/chart" uri="{C3380CC4-5D6E-409C-BE32-E72D297353CC}">
              <c16:uniqueId val="{00000007-035F-4843-99C9-0AA64B3DAA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751</c:v>
                </c:pt>
                <c:pt idx="3">
                  <c:v>715</c:v>
                </c:pt>
                <c:pt idx="6">
                  <c:v>749</c:v>
                </c:pt>
                <c:pt idx="9">
                  <c:v>690</c:v>
                </c:pt>
                <c:pt idx="12">
                  <c:v>653</c:v>
                </c:pt>
              </c:numCache>
            </c:numRef>
          </c:val>
          <c:extLst>
            <c:ext xmlns:c16="http://schemas.microsoft.com/office/drawing/2014/chart" uri="{C3380CC4-5D6E-409C-BE32-E72D297353CC}">
              <c16:uniqueId val="{00000008-035F-4843-99C9-0AA64B3DAA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5F-4843-99C9-0AA64B3DAA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6828</c:v>
                </c:pt>
                <c:pt idx="3">
                  <c:v>6983</c:v>
                </c:pt>
                <c:pt idx="6">
                  <c:v>7588</c:v>
                </c:pt>
                <c:pt idx="9">
                  <c:v>8261</c:v>
                </c:pt>
                <c:pt idx="12">
                  <c:v>8131</c:v>
                </c:pt>
              </c:numCache>
            </c:numRef>
          </c:val>
          <c:extLst>
            <c:ext xmlns:c16="http://schemas.microsoft.com/office/drawing/2014/chart" uri="{C3380CC4-5D6E-409C-BE32-E72D297353CC}">
              <c16:uniqueId val="{0000000A-035F-4843-99C9-0AA64B3DAA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200</c:v>
                </c:pt>
                <c:pt idx="5">
                  <c:v>#N/A</c:v>
                </c:pt>
                <c:pt idx="6">
                  <c:v>#N/A</c:v>
                </c:pt>
                <c:pt idx="7">
                  <c:v>554</c:v>
                </c:pt>
                <c:pt idx="8">
                  <c:v>#N/A</c:v>
                </c:pt>
                <c:pt idx="9">
                  <c:v>#N/A</c:v>
                </c:pt>
                <c:pt idx="10">
                  <c:v>913</c:v>
                </c:pt>
                <c:pt idx="11">
                  <c:v>#N/A</c:v>
                </c:pt>
                <c:pt idx="12">
                  <c:v>#N/A</c:v>
                </c:pt>
                <c:pt idx="13">
                  <c:v>937</c:v>
                </c:pt>
                <c:pt idx="14">
                  <c:v>#N/A</c:v>
                </c:pt>
              </c:numCache>
            </c:numRef>
          </c:val>
          <c:smooth val="0"/>
          <c:extLst>
            <c:ext xmlns:c16="http://schemas.microsoft.com/office/drawing/2014/chart" uri="{C3380CC4-5D6E-409C-BE32-E72D297353CC}">
              <c16:uniqueId val="{0000000B-035F-4843-99C9-0AA64B3DAA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791</c:v>
                </c:pt>
                <c:pt idx="1">
                  <c:v>881</c:v>
                </c:pt>
                <c:pt idx="2">
                  <c:v>942</c:v>
                </c:pt>
              </c:numCache>
            </c:numRef>
          </c:val>
          <c:extLst>
            <c:ext xmlns:c16="http://schemas.microsoft.com/office/drawing/2014/chart" uri="{C3380CC4-5D6E-409C-BE32-E72D297353CC}">
              <c16:uniqueId val="{00000000-AD91-456D-A350-334D854BD0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c:v>
                </c:pt>
                <c:pt idx="1">
                  <c:v>167</c:v>
                </c:pt>
                <c:pt idx="2">
                  <c:v>210</c:v>
                </c:pt>
              </c:numCache>
            </c:numRef>
          </c:val>
          <c:extLst>
            <c:ext xmlns:c16="http://schemas.microsoft.com/office/drawing/2014/chart" uri="{C3380CC4-5D6E-409C-BE32-E72D297353CC}">
              <c16:uniqueId val="{00000001-AD91-456D-A350-334D854BD0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1772</c:v>
                </c:pt>
                <c:pt idx="1">
                  <c:v>1689</c:v>
                </c:pt>
                <c:pt idx="2">
                  <c:v>1727</c:v>
                </c:pt>
              </c:numCache>
            </c:numRef>
          </c:val>
          <c:extLst>
            <c:ext xmlns:c16="http://schemas.microsoft.com/office/drawing/2014/chart" uri="{C3380CC4-5D6E-409C-BE32-E72D297353CC}">
              <c16:uniqueId val="{00000002-AD91-456D-A350-334D854BD0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前年度と比較すると元利償還金は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百万円減少したものの、実質公債費比率（</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カ年平均）は昨年と同水準で推移している。この要因としては、普通交付税の額が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百万円減少したこと、臨時財政対策債発行可能額が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算出に用いる分母が小さくなったことが挙げられる。今後はうから館整備事業やＰＦＩ活用事業等の大きな事業が控えており、起債残高及び元利償還金は増加すると見込んでいる。今後も償還額は高止まりの傾向にあるため、厳しい財政運営が予測される。事業の見直し等を含め、新規の地方債発行を元利償還額以下に抑えるなど、地方債残高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前年度と比較すると地方債残高は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百万円減少しているものの、充当可能財源等が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百万円減少したことにより、前年度と比較すると将来負担比率が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ており、今後も高い数値で推移していくことが予想される。今後もうから館整備事業やＰＦＩ活用事業等が控えているため、地方債残高はさらに増加する見込みである。今後は厳しい財政状況による充当可能基金の減少が見込まれるが、事業の見直しや新規の地方債発行を元金償還額以下に抑えるなど、地方債残高の抑制を図り、中長期的視点に立っ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地域振興対策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百万円、森林環境譲与税</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百万円、ふるさとづくり基金に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百万円、ふるさとなんかん応援寄附金基金に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が要因となり、基金全体として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積立てが増加した要因としては、普通交付税及び各種交付金等が増加したこと、税収が増加したこと等に伴い財源に余裕が出たことが挙げられる。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償還額や施設老朽化に伴う維持補修費の増加に加え、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うから館整備事業やＰＦＩ活用事業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などの大型事業も控えており、厳しい財政運営が続くものと思われる。そのため、基金全体として減少傾向になると見込んでいる。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ふるさとづくり基金：地域づくりを推進する事業の財源に充てる。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地域福祉基金：高齢者等に対する福祉を推進する事業の財源に充てる。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ふるさとなんかん応援寄附金基金：まちづくりを実現するための事業の財源に充てる。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地域振興対策基金：最終処分場建設に伴う地域振興事業の財源に充てる。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地域振興対策基金：道路補修等事業に伴い、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ふるさとづくり基金：普通交付税及び各種交付金等の増加及び税収が増加したことに伴い財源に余裕が出たことにより、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年熊本地震復興基金：防災対策等事業に伴い、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ふるさとなんかん応援寄附金基金：ふるさと応援寄附金の収入に伴い、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定住促進住宅整備改修費基金：定住促進住宅改修事業の財源の一部に取り崩しが見込まれる。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ふるさとなんかん応援寄附金基金：北原白秋生家整備事業の財源として取り崩す見込みである。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年熊本地震復興基金：今後の防災対策等事業の財源として取り崩す見込みである。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普通交付税及び各種交付金等の増加及び税収が増加したことに伴い財源に余裕が出たことにより、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現在の財政状況では今後も取り崩しが見込まれるが、実質赤字比率が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を超えることを防ぐため、標準財政規模の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億円）程度を保有の目安として維持していきたい。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普通交付税及び各種交付金等の増加及び税収が増加したことに伴い財源に余裕が出たことにより、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今後も町債の償還額は高止まりの傾向にあるため、償還財源として段階的に取り崩す見込みである。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9,001
8,817
68.92
7,284,676
7,078,829
198,731
3,774,144
8,131,112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類似団体平均と同程度の水準となっている。地方税は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よる休業等が減少したことによる所得水準の回復、また、家屋・償却資産の特例措置が終了したことにより、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地方交付税に大きく依存している状況に変わりはな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、今後も企業誘致、定住化対策に積極的に取り組んでいく。併せて、更なる税収の徴収率向上に努め、財政基盤の強化につなげていく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百万円減少したこと及び臨時財政対策債が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百万円減少したこと、また、各種交付金の減少等により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ポイント増加している。現状としては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、財政の硬直化が進んでいる状況である。硬直化の要因としては、公債費や扶助費が高い水準で推移していることがあげられる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。地方交付税の高水準がいつまで続くかわからないため、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歳出削減策をはじめ、地方税の徴収率の向上による歳入確保を図り、経常収支比率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27432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58805"/>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53975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39497</xdr:rowOff>
    </xdr:from>
    <xdr:to>
      <xdr:col>15</xdr:col>
      <xdr:colOff>82550</xdr:colOff>
      <xdr:row>63</xdr:row>
      <xdr:rowOff>53975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408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39497</xdr:rowOff>
    </xdr:from>
    <xdr:to>
      <xdr:col>11</xdr:col>
      <xdr:colOff>31750</xdr:colOff>
      <xdr:row>63</xdr:row>
      <xdr:rowOff>51562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40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164482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160147</xdr:rowOff>
    </xdr:from>
    <xdr:to>
      <xdr:col>11</xdr:col>
      <xdr:colOff>82550</xdr:colOff>
      <xdr:row>63</xdr:row>
      <xdr:rowOff>90297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75074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7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87139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が高止まり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。今後も継続して定員適正化計画に基づく定員管理の徹底と事務の効率化による経費の削減に努めていく。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また、公共施設の管理についても、公共施設等総合管理計画に基づく施設管理を徹底し、経費削減に努めていく。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80555</xdr:rowOff>
    </xdr:from>
    <xdr:to>
      <xdr:col>23</xdr:col>
      <xdr:colOff>133350</xdr:colOff>
      <xdr:row>81</xdr:row>
      <xdr:rowOff>82378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8005"/>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62168</xdr:rowOff>
    </xdr:from>
    <xdr:to>
      <xdr:col>19</xdr:col>
      <xdr:colOff>133350</xdr:colOff>
      <xdr:row>81</xdr:row>
      <xdr:rowOff>80555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9618"/>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35288</xdr:rowOff>
    </xdr:from>
    <xdr:to>
      <xdr:col>15</xdr:col>
      <xdr:colOff>82550</xdr:colOff>
      <xdr:row>81</xdr:row>
      <xdr:rowOff>62168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2738"/>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26705</xdr:rowOff>
    </xdr:from>
    <xdr:to>
      <xdr:col>11</xdr:col>
      <xdr:colOff>31750</xdr:colOff>
      <xdr:row>81</xdr:row>
      <xdr:rowOff>35288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4155"/>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31578</xdr:rowOff>
    </xdr:from>
    <xdr:to>
      <xdr:col>23</xdr:col>
      <xdr:colOff>184150</xdr:colOff>
      <xdr:row>81</xdr:row>
      <xdr:rowOff>133178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124305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29755</xdr:rowOff>
    </xdr:from>
    <xdr:to>
      <xdr:col>19</xdr:col>
      <xdr:colOff>184150</xdr:colOff>
      <xdr:row>81</xdr:row>
      <xdr:rowOff>131355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141532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11368</xdr:rowOff>
    </xdr:from>
    <xdr:to>
      <xdr:col>15</xdr:col>
      <xdr:colOff>133350</xdr:colOff>
      <xdr:row>81</xdr:row>
      <xdr:rowOff>112968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123145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155938</xdr:rowOff>
    </xdr:from>
    <xdr:to>
      <xdr:col>11</xdr:col>
      <xdr:colOff>82550</xdr:colOff>
      <xdr:row>81</xdr:row>
      <xdr:rowOff>86088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96265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147355</xdr:rowOff>
    </xdr:from>
    <xdr:to>
      <xdr:col>7</xdr:col>
      <xdr:colOff>31750</xdr:colOff>
      <xdr:row>81</xdr:row>
      <xdr:rowOff>77505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87682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。人事評価制度や定員適正化計画を活用しながら、今後も適正な職員数及び給与等の管理に努める。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028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143934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419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83</xdr:row>
      <xdr:rowOff>66322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041966"/>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定員適正化計画に基づき定員の管理を行っているため、類似団体平均を下回っている。今後も適正な定員管理を行っていく。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43325</xdr:rowOff>
    </xdr:from>
    <xdr:to>
      <xdr:col>81</xdr:col>
      <xdr:colOff>44450</xdr:colOff>
      <xdr:row>60</xdr:row>
      <xdr:rowOff>67455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0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24021</xdr:rowOff>
    </xdr:from>
    <xdr:to>
      <xdr:col>77</xdr:col>
      <xdr:colOff>44450</xdr:colOff>
      <xdr:row>60</xdr:row>
      <xdr:rowOff>43325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10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10233</xdr:rowOff>
    </xdr:from>
    <xdr:to>
      <xdr:col>72</xdr:col>
      <xdr:colOff>203200</xdr:colOff>
      <xdr:row>60</xdr:row>
      <xdr:rowOff>24021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72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169962</xdr:rowOff>
    </xdr:from>
    <xdr:to>
      <xdr:col>68</xdr:col>
      <xdr:colOff>152400</xdr:colOff>
      <xdr:row>60</xdr:row>
      <xdr:rowOff>10233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85512"/>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16655</xdr:rowOff>
    </xdr:from>
    <xdr:to>
      <xdr:col>81</xdr:col>
      <xdr:colOff>95250</xdr:colOff>
      <xdr:row>60</xdr:row>
      <xdr:rowOff>118255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33182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163975</xdr:rowOff>
    </xdr:from>
    <xdr:to>
      <xdr:col>77</xdr:col>
      <xdr:colOff>95250</xdr:colOff>
      <xdr:row>60</xdr:row>
      <xdr:rowOff>94125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104302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144671</xdr:rowOff>
    </xdr:from>
    <xdr:to>
      <xdr:col>73</xdr:col>
      <xdr:colOff>44450</xdr:colOff>
      <xdr:row>60</xdr:row>
      <xdr:rowOff>74821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84998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130883</xdr:rowOff>
    </xdr:from>
    <xdr:to>
      <xdr:col>68</xdr:col>
      <xdr:colOff>203200</xdr:colOff>
      <xdr:row>60</xdr:row>
      <xdr:rowOff>61033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71210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119162</xdr:rowOff>
    </xdr:from>
    <xdr:to>
      <xdr:col>64</xdr:col>
      <xdr:colOff>152400</xdr:colOff>
      <xdr:row>60</xdr:row>
      <xdr:rowOff>49312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同水準で推移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と同等である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も、うから館整備事業、ＰＦＩ活用事業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等の大きな事業が控えているため、その他の事業の計画的な地方債の発行等により急激な数値の悪化を抑制していく。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4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124460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105156</xdr:rowOff>
    </xdr:from>
    <xdr:to>
      <xdr:col>72</xdr:col>
      <xdr:colOff>203200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105156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140733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。要因としては、前年度と比較し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臨時財政対策債発行可能額が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百万円減少したことがあげられる。今後も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、うから館整備事業やＰＦＩ活用事業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大きな事業があるため、地方債残高の増加が見込まれる。その他の事業の計画的な地方債の発行等により、年々増嵩している地方債現在高の抑制に努める。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63198</xdr:rowOff>
    </xdr:from>
    <xdr:to>
      <xdr:col>81</xdr:col>
      <xdr:colOff>44450</xdr:colOff>
      <xdr:row>15</xdr:row>
      <xdr:rowOff>79284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63494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125488</xdr:rowOff>
    </xdr:from>
    <xdr:to>
      <xdr:col>77</xdr:col>
      <xdr:colOff>44450</xdr:colOff>
      <xdr:row>15</xdr:row>
      <xdr:rowOff>63198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525788"/>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164798</xdr:rowOff>
    </xdr:from>
    <xdr:to>
      <xdr:col>72</xdr:col>
      <xdr:colOff>203200</xdr:colOff>
      <xdr:row>14</xdr:row>
      <xdr:rowOff>125488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393648"/>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28484</xdr:rowOff>
    </xdr:from>
    <xdr:to>
      <xdr:col>81</xdr:col>
      <xdr:colOff>95250</xdr:colOff>
      <xdr:row>15</xdr:row>
      <xdr:rowOff>130084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561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7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12398</xdr:rowOff>
    </xdr:from>
    <xdr:to>
      <xdr:col>77</xdr:col>
      <xdr:colOff>95250</xdr:colOff>
      <xdr:row>15</xdr:row>
      <xdr:rowOff>113998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98775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7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74688</xdr:rowOff>
    </xdr:from>
    <xdr:to>
      <xdr:col>73</xdr:col>
      <xdr:colOff>44450</xdr:colOff>
      <xdr:row>15</xdr:row>
      <xdr:rowOff>4838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161065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5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113998</xdr:rowOff>
    </xdr:from>
    <xdr:to>
      <xdr:col>68</xdr:col>
      <xdr:colOff>203200</xdr:colOff>
      <xdr:row>14</xdr:row>
      <xdr:rowOff>44148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28925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42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9,001
8,817
68.92
7,284,676
7,078,829
198,731
3,774,144
8,131,112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てはいるが、前年度と決算額で比較すると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今後も継続して定員適正化計画に基づき適正な定員管理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行政改革大綱に基づき、徹底した物件費の削減を図った結果、類似団体平均よりも下回った水準で推移している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している。今後も継続して物件費の削減に努め、財政の健全化を図る。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障害者自立支援給付費や児童福祉関連経費が年々増加傾向にあることがあげられる。これらの経費は抑制が難しく、今後も上昇していくことが見込まれる。高齢化は今後も進行していくため、特定健診や特定保健指導等の充実を図り、扶助費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88900</xdr:rowOff>
    </xdr:from>
    <xdr:to>
      <xdr:col>24</xdr:col>
      <xdr:colOff>25400</xdr:colOff>
      <xdr:row>61</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547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88900</xdr:rowOff>
    </xdr:from>
    <xdr:to>
      <xdr:col>19</xdr:col>
      <xdr:colOff>187325</xdr:colOff>
      <xdr:row>62</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547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62</xdr:row>
      <xdr:rowOff>12700</xdr:rowOff>
    </xdr:from>
    <xdr:to>
      <xdr:col>15</xdr:col>
      <xdr:colOff>98425</xdr:colOff>
      <xdr:row>62</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642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62</xdr:row>
      <xdr:rowOff>12700</xdr:rowOff>
    </xdr:from>
    <xdr:to>
      <xdr:col>11</xdr:col>
      <xdr:colOff>9525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76200</xdr:rowOff>
    </xdr:from>
    <xdr:to>
      <xdr:col>24</xdr:col>
      <xdr:colOff>76200</xdr:colOff>
      <xdr:row>62</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38100</xdr:rowOff>
    </xdr:from>
    <xdr:to>
      <xdr:col>20</xdr:col>
      <xdr:colOff>38100</xdr:colOff>
      <xdr:row>61</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152400</xdr:rowOff>
    </xdr:from>
    <xdr:to>
      <xdr:col>15</xdr:col>
      <xdr:colOff>149225</xdr:colOff>
      <xdr:row>62</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類似団体平均を上回っている状況にある。下水道事業及び簡易水道事業については使用料の見直しの検討、医療会計については予防の視点に立った施策を充実させ、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43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依然として、一部事務組合への負担金は高止まりの状況にあるが、単独補助金の必要性や効果を検証し、随時見直していくことで経費の抑制に努め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0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、類似団体平均を上回っている状況が続いて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いる。数値は前年度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うから館整備事業やＰＦＩ活用事業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の高止まりが続く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と見込んでいる。新規の地方債発行を元金償還額以下に抑え、地方債残高の減少に努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37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06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依然として類似平均団体を上回っている。要因としては、障害者自立支援給費等の扶助費や定住対策関係の補助費等が高い水準にあることが挙げられる。今後も扶助費・補助費については増加傾向が続くと考えられるため、引き続き特定健診等の充実による扶助費の抑制、各種補助金に関しては必要性や効果を検証し、随時見直しを行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120142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577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77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35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355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85344</xdr:rowOff>
    </xdr:from>
    <xdr:to>
      <xdr:col>74</xdr:col>
      <xdr:colOff>31750</xdr:colOff>
      <xdr:row>78</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112776</xdr:rowOff>
    </xdr:from>
    <xdr:to>
      <xdr:col>65</xdr:col>
      <xdr:colOff>53975</xdr:colOff>
      <xdr:row>78</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27703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111001</xdr:rowOff>
    </xdr:from>
    <xdr:to>
      <xdr:col>29</xdr:col>
      <xdr:colOff>127000</xdr:colOff>
      <xdr:row>18</xdr:row>
      <xdr:rowOff>143856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4726"/>
          <a:ext cx="647700" cy="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143856</xdr:rowOff>
    </xdr:from>
    <xdr:to>
      <xdr:col>26</xdr:col>
      <xdr:colOff>50800</xdr:colOff>
      <xdr:row>19</xdr:row>
      <xdr:rowOff>27708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77581"/>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27708</xdr:rowOff>
    </xdr:from>
    <xdr:to>
      <xdr:col>22</xdr:col>
      <xdr:colOff>114300</xdr:colOff>
      <xdr:row>19</xdr:row>
      <xdr:rowOff>70292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2883"/>
          <a:ext cx="6985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70292</xdr:rowOff>
    </xdr:from>
    <xdr:to>
      <xdr:col>18</xdr:col>
      <xdr:colOff>177800</xdr:colOff>
      <xdr:row>19</xdr:row>
      <xdr:rowOff>102150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75467"/>
          <a:ext cx="698500" cy="3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60201</xdr:rowOff>
    </xdr:from>
    <xdr:to>
      <xdr:col>29</xdr:col>
      <xdr:colOff>177800</xdr:colOff>
      <xdr:row>18</xdr:row>
      <xdr:rowOff>161801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32278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93055</xdr:rowOff>
    </xdr:from>
    <xdr:to>
      <xdr:col>26</xdr:col>
      <xdr:colOff>101600</xdr:colOff>
      <xdr:row>19</xdr:row>
      <xdr:rowOff>23206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2678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7983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1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148358</xdr:rowOff>
    </xdr:from>
    <xdr:to>
      <xdr:col>22</xdr:col>
      <xdr:colOff>165100</xdr:colOff>
      <xdr:row>19</xdr:row>
      <xdr:rowOff>78508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63285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6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19492</xdr:rowOff>
    </xdr:from>
    <xdr:to>
      <xdr:col>19</xdr:col>
      <xdr:colOff>38100</xdr:colOff>
      <xdr:row>19</xdr:row>
      <xdr:rowOff>121092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105869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51350</xdr:rowOff>
    </xdr:from>
    <xdr:to>
      <xdr:col>15</xdr:col>
      <xdr:colOff>101600</xdr:colOff>
      <xdr:row>19</xdr:row>
      <xdr:rowOff>152950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137727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16967</xdr:rowOff>
    </xdr:from>
    <xdr:to>
      <xdr:col>29</xdr:col>
      <xdr:colOff>127000</xdr:colOff>
      <xdr:row>36</xdr:row>
      <xdr:rowOff>18851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70217"/>
          <a:ext cx="647700" cy="1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18851</xdr:rowOff>
    </xdr:from>
    <xdr:to>
      <xdr:col>26</xdr:col>
      <xdr:colOff>50800</xdr:colOff>
      <xdr:row>36</xdr:row>
      <xdr:rowOff>20244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2101"/>
          <a:ext cx="698500" cy="1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20244</xdr:rowOff>
    </xdr:from>
    <xdr:to>
      <xdr:col>22</xdr:col>
      <xdr:colOff>114300</xdr:colOff>
      <xdr:row>36</xdr:row>
      <xdr:rowOff>65790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3494"/>
          <a:ext cx="698500" cy="4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65790</xdr:rowOff>
    </xdr:from>
    <xdr:to>
      <xdr:col>18</xdr:col>
      <xdr:colOff>177800</xdr:colOff>
      <xdr:row>36</xdr:row>
      <xdr:rowOff>76349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19040"/>
          <a:ext cx="6985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309067</xdr:rowOff>
    </xdr:from>
    <xdr:to>
      <xdr:col>29</xdr:col>
      <xdr:colOff>177800</xdr:colOff>
      <xdr:row>36</xdr:row>
      <xdr:rowOff>67767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281144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310951</xdr:rowOff>
    </xdr:from>
    <xdr:to>
      <xdr:col>26</xdr:col>
      <xdr:colOff>101600</xdr:colOff>
      <xdr:row>36</xdr:row>
      <xdr:rowOff>69651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54428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7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312344</xdr:rowOff>
    </xdr:from>
    <xdr:to>
      <xdr:col>22</xdr:col>
      <xdr:colOff>165100</xdr:colOff>
      <xdr:row>36</xdr:row>
      <xdr:rowOff>71044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55821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14990</xdr:rowOff>
    </xdr:from>
    <xdr:to>
      <xdr:col>19</xdr:col>
      <xdr:colOff>38100</xdr:colOff>
      <xdr:row>36</xdr:row>
      <xdr:rowOff>116590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101367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25549</xdr:rowOff>
    </xdr:from>
    <xdr:to>
      <xdr:col>15</xdr:col>
      <xdr:colOff>101600</xdr:colOff>
      <xdr:row>36</xdr:row>
      <xdr:rowOff>127149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111926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6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9,001
8,817
68.92
7,284,676
7,078,829
198,731
3,774,144
8,131,112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17902</xdr:rowOff>
    </xdr:from>
    <xdr:to>
      <xdr:col>24</xdr:col>
      <xdr:colOff>63500</xdr:colOff>
      <xdr:row>37</xdr:row>
      <xdr:rowOff>34567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1552"/>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34567</xdr:rowOff>
    </xdr:from>
    <xdr:to>
      <xdr:col>19</xdr:col>
      <xdr:colOff>177800</xdr:colOff>
      <xdr:row>37</xdr:row>
      <xdr:rowOff>57617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8217"/>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57617</xdr:rowOff>
    </xdr:from>
    <xdr:to>
      <xdr:col>15</xdr:col>
      <xdr:colOff>50800</xdr:colOff>
      <xdr:row>37</xdr:row>
      <xdr:rowOff>101448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1267"/>
          <a:ext cx="8890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101448</xdr:rowOff>
    </xdr:from>
    <xdr:to>
      <xdr:col>10</xdr:col>
      <xdr:colOff>114300</xdr:colOff>
      <xdr:row>37</xdr:row>
      <xdr:rowOff>119286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5098"/>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138552</xdr:rowOff>
    </xdr:from>
    <xdr:to>
      <xdr:col>24</xdr:col>
      <xdr:colOff>114300</xdr:colOff>
      <xdr:row>37</xdr:row>
      <xdr:rowOff>68702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53479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155217</xdr:rowOff>
    </xdr:from>
    <xdr:to>
      <xdr:col>20</xdr:col>
      <xdr:colOff>38100</xdr:colOff>
      <xdr:row>37</xdr:row>
      <xdr:rowOff>85367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76494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6817</xdr:rowOff>
    </xdr:from>
    <xdr:to>
      <xdr:col>15</xdr:col>
      <xdr:colOff>101600</xdr:colOff>
      <xdr:row>37</xdr:row>
      <xdr:rowOff>108417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99544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50648</xdr:rowOff>
    </xdr:from>
    <xdr:to>
      <xdr:col>10</xdr:col>
      <xdr:colOff>165100</xdr:colOff>
      <xdr:row>37</xdr:row>
      <xdr:rowOff>152248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143374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68486</xdr:rowOff>
    </xdr:from>
    <xdr:to>
      <xdr:col>6</xdr:col>
      <xdr:colOff>38100</xdr:colOff>
      <xdr:row>37</xdr:row>
      <xdr:rowOff>170086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165847</xdr:rowOff>
    </xdr:from>
    <xdr:to>
      <xdr:col>24</xdr:col>
      <xdr:colOff>63500</xdr:colOff>
      <xdr:row>58</xdr:row>
      <xdr:rowOff>167144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09947"/>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167144</xdr:rowOff>
    </xdr:from>
    <xdr:to>
      <xdr:col>19</xdr:col>
      <xdr:colOff>177800</xdr:colOff>
      <xdr:row>59</xdr:row>
      <xdr:rowOff>8098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11244"/>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8098</xdr:rowOff>
    </xdr:from>
    <xdr:to>
      <xdr:col>15</xdr:col>
      <xdr:colOff>50800</xdr:colOff>
      <xdr:row>59</xdr:row>
      <xdr:rowOff>25907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23648"/>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25907</xdr:rowOff>
    </xdr:from>
    <xdr:to>
      <xdr:col>10</xdr:col>
      <xdr:colOff>114300</xdr:colOff>
      <xdr:row>59</xdr:row>
      <xdr:rowOff>30902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41457"/>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115047</xdr:rowOff>
    </xdr:from>
    <xdr:to>
      <xdr:col>24</xdr:col>
      <xdr:colOff>114300</xdr:colOff>
      <xdr:row>59</xdr:row>
      <xdr:rowOff>45197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116344</xdr:rowOff>
    </xdr:from>
    <xdr:to>
      <xdr:col>20</xdr:col>
      <xdr:colOff>38100</xdr:colOff>
      <xdr:row>59</xdr:row>
      <xdr:rowOff>46494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37621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128748</xdr:rowOff>
    </xdr:from>
    <xdr:to>
      <xdr:col>15</xdr:col>
      <xdr:colOff>101600</xdr:colOff>
      <xdr:row>59</xdr:row>
      <xdr:rowOff>58898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50025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146557</xdr:rowOff>
    </xdr:from>
    <xdr:to>
      <xdr:col>10</xdr:col>
      <xdr:colOff>165100</xdr:colOff>
      <xdr:row>59</xdr:row>
      <xdr:rowOff>76707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67834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151552</xdr:rowOff>
    </xdr:from>
    <xdr:to>
      <xdr:col>6</xdr:col>
      <xdr:colOff>38100</xdr:colOff>
      <xdr:row>59</xdr:row>
      <xdr:rowOff>81702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72829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6655</xdr:rowOff>
    </xdr:from>
    <xdr:to>
      <xdr:col>24</xdr:col>
      <xdr:colOff>63500</xdr:colOff>
      <xdr:row>79</xdr:row>
      <xdr:rowOff>18216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51205"/>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6655</xdr:rowOff>
    </xdr:from>
    <xdr:to>
      <xdr:col>19</xdr:col>
      <xdr:colOff>177800</xdr:colOff>
      <xdr:row>79</xdr:row>
      <xdr:rowOff>8483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5120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8483</xdr:rowOff>
    </xdr:from>
    <xdr:to>
      <xdr:col>15</xdr:col>
      <xdr:colOff>50800</xdr:colOff>
      <xdr:row>79</xdr:row>
      <xdr:rowOff>45402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53033"/>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45402</xdr:rowOff>
    </xdr:from>
    <xdr:to>
      <xdr:col>10</xdr:col>
      <xdr:colOff>114300</xdr:colOff>
      <xdr:row>79</xdr:row>
      <xdr:rowOff>67103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89952"/>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138866</xdr:rowOff>
    </xdr:from>
    <xdr:to>
      <xdr:col>24</xdr:col>
      <xdr:colOff>114300</xdr:colOff>
      <xdr:row>79</xdr:row>
      <xdr:rowOff>69016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53793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127305</xdr:rowOff>
    </xdr:from>
    <xdr:to>
      <xdr:col>20</xdr:col>
      <xdr:colOff>38100</xdr:colOff>
      <xdr:row>79</xdr:row>
      <xdr:rowOff>57455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48582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9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129133</xdr:rowOff>
    </xdr:from>
    <xdr:to>
      <xdr:col>15</xdr:col>
      <xdr:colOff>101600</xdr:colOff>
      <xdr:row>79</xdr:row>
      <xdr:rowOff>59283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50410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166052</xdr:rowOff>
    </xdr:from>
    <xdr:to>
      <xdr:col>10</xdr:col>
      <xdr:colOff>165100</xdr:colOff>
      <xdr:row>79</xdr:row>
      <xdr:rowOff>96202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87329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3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16303</xdr:rowOff>
    </xdr:from>
    <xdr:to>
      <xdr:col>6</xdr:col>
      <xdr:colOff>38100</xdr:colOff>
      <xdr:row>79</xdr:row>
      <xdr:rowOff>117903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109030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5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46152</xdr:rowOff>
    </xdr:from>
    <xdr:to>
      <xdr:col>24</xdr:col>
      <xdr:colOff>63500</xdr:colOff>
      <xdr:row>92</xdr:row>
      <xdr:rowOff>45479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48102"/>
          <a:ext cx="838200" cy="1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46152</xdr:rowOff>
    </xdr:from>
    <xdr:to>
      <xdr:col>19</xdr:col>
      <xdr:colOff>177800</xdr:colOff>
      <xdr:row>93</xdr:row>
      <xdr:rowOff>89573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48102"/>
          <a:ext cx="889000" cy="38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89573</xdr:rowOff>
    </xdr:from>
    <xdr:to>
      <xdr:col>15</xdr:col>
      <xdr:colOff>50800</xdr:colOff>
      <xdr:row>93</xdr:row>
      <xdr:rowOff>171159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34423"/>
          <a:ext cx="889000" cy="8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171159</xdr:rowOff>
    </xdr:from>
    <xdr:to>
      <xdr:col>10</xdr:col>
      <xdr:colOff>114300</xdr:colOff>
      <xdr:row>94</xdr:row>
      <xdr:rowOff>46965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16009"/>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166129</xdr:rowOff>
    </xdr:from>
    <xdr:to>
      <xdr:col>24</xdr:col>
      <xdr:colOff>114300</xdr:colOff>
      <xdr:row>92</xdr:row>
      <xdr:rowOff>96279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17556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1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166802</xdr:rowOff>
    </xdr:from>
    <xdr:to>
      <xdr:col>20</xdr:col>
      <xdr:colOff>38100</xdr:colOff>
      <xdr:row>91</xdr:row>
      <xdr:rowOff>96952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113479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38773</xdr:rowOff>
    </xdr:from>
    <xdr:to>
      <xdr:col>15</xdr:col>
      <xdr:colOff>101600</xdr:colOff>
      <xdr:row>93</xdr:row>
      <xdr:rowOff>140373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9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156900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75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120359</xdr:rowOff>
    </xdr:from>
    <xdr:to>
      <xdr:col>10</xdr:col>
      <xdr:colOff>165100</xdr:colOff>
      <xdr:row>94</xdr:row>
      <xdr:rowOff>50509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0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67036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167615</xdr:rowOff>
    </xdr:from>
    <xdr:to>
      <xdr:col>6</xdr:col>
      <xdr:colOff>38100</xdr:colOff>
      <xdr:row>94</xdr:row>
      <xdr:rowOff>97765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114292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8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112579</xdr:rowOff>
    </xdr:from>
    <xdr:to>
      <xdr:col>55</xdr:col>
      <xdr:colOff>0</xdr:colOff>
      <xdr:row>36</xdr:row>
      <xdr:rowOff>39221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13329"/>
          <a:ext cx="8382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119085</xdr:rowOff>
    </xdr:from>
    <xdr:to>
      <xdr:col>50</xdr:col>
      <xdr:colOff>114300</xdr:colOff>
      <xdr:row>36</xdr:row>
      <xdr:rowOff>39221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6935"/>
          <a:ext cx="889000" cy="4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119085</xdr:rowOff>
    </xdr:from>
    <xdr:to>
      <xdr:col>45</xdr:col>
      <xdr:colOff>177800</xdr:colOff>
      <xdr:row>36</xdr:row>
      <xdr:rowOff>77663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6935"/>
          <a:ext cx="889000" cy="47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77663</xdr:rowOff>
    </xdr:from>
    <xdr:to>
      <xdr:col>41</xdr:col>
      <xdr:colOff>50800</xdr:colOff>
      <xdr:row>36</xdr:row>
      <xdr:rowOff>125316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49863"/>
          <a:ext cx="889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61779</xdr:rowOff>
    </xdr:from>
    <xdr:to>
      <xdr:col>55</xdr:col>
      <xdr:colOff>50800</xdr:colOff>
      <xdr:row>35</xdr:row>
      <xdr:rowOff>163379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40206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159871</xdr:rowOff>
    </xdr:from>
    <xdr:to>
      <xdr:col>50</xdr:col>
      <xdr:colOff>165100</xdr:colOff>
      <xdr:row>36</xdr:row>
      <xdr:rowOff>90021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81148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5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68285</xdr:rowOff>
    </xdr:from>
    <xdr:to>
      <xdr:col>46</xdr:col>
      <xdr:colOff>38100</xdr:colOff>
      <xdr:row>33</xdr:row>
      <xdr:rowOff>169885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161012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26863</xdr:rowOff>
    </xdr:from>
    <xdr:to>
      <xdr:col>41</xdr:col>
      <xdr:colOff>101600</xdr:colOff>
      <xdr:row>36</xdr:row>
      <xdr:rowOff>128463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119590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74516</xdr:rowOff>
    </xdr:from>
    <xdr:to>
      <xdr:col>36</xdr:col>
      <xdr:colOff>165100</xdr:colOff>
      <xdr:row>37</xdr:row>
      <xdr:rowOff>4666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99216</xdr:rowOff>
    </xdr:from>
    <xdr:to>
      <xdr:col>55</xdr:col>
      <xdr:colOff>0</xdr:colOff>
      <xdr:row>58</xdr:row>
      <xdr:rowOff>122659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71866"/>
          <a:ext cx="838200" cy="19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99216</xdr:rowOff>
    </xdr:from>
    <xdr:to>
      <xdr:col>50</xdr:col>
      <xdr:colOff>114300</xdr:colOff>
      <xdr:row>57</xdr:row>
      <xdr:rowOff>134640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71866"/>
          <a:ext cx="889000" cy="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134640</xdr:rowOff>
    </xdr:from>
    <xdr:to>
      <xdr:col>45</xdr:col>
      <xdr:colOff>177800</xdr:colOff>
      <xdr:row>58</xdr:row>
      <xdr:rowOff>41476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07290"/>
          <a:ext cx="889000" cy="7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41476</xdr:rowOff>
    </xdr:from>
    <xdr:to>
      <xdr:col>41</xdr:col>
      <xdr:colOff>50800</xdr:colOff>
      <xdr:row>58</xdr:row>
      <xdr:rowOff>72185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85576"/>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71859</xdr:rowOff>
    </xdr:from>
    <xdr:to>
      <xdr:col>55</xdr:col>
      <xdr:colOff>50800</xdr:colOff>
      <xdr:row>59</xdr:row>
      <xdr:rowOff>2009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48416</xdr:rowOff>
    </xdr:from>
    <xdr:to>
      <xdr:col>50</xdr:col>
      <xdr:colOff>165100</xdr:colOff>
      <xdr:row>57</xdr:row>
      <xdr:rowOff>150016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166543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9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83840</xdr:rowOff>
    </xdr:from>
    <xdr:to>
      <xdr:col>46</xdr:col>
      <xdr:colOff>38100</xdr:colOff>
      <xdr:row>58</xdr:row>
      <xdr:rowOff>13990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30517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3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162126</xdr:rowOff>
    </xdr:from>
    <xdr:to>
      <xdr:col>41</xdr:col>
      <xdr:colOff>101600</xdr:colOff>
      <xdr:row>58</xdr:row>
      <xdr:rowOff>92276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108803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1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21385</xdr:rowOff>
    </xdr:from>
    <xdr:to>
      <xdr:col>36</xdr:col>
      <xdr:colOff>165100</xdr:colOff>
      <xdr:row>58</xdr:row>
      <xdr:rowOff>122985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139512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4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40991</xdr:rowOff>
    </xdr:from>
    <xdr:to>
      <xdr:col>55</xdr:col>
      <xdr:colOff>0</xdr:colOff>
      <xdr:row>77</xdr:row>
      <xdr:rowOff>146901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99741"/>
          <a:ext cx="838200" cy="4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40991</xdr:rowOff>
    </xdr:from>
    <xdr:to>
      <xdr:col>50</xdr:col>
      <xdr:colOff>114300</xdr:colOff>
      <xdr:row>76</xdr:row>
      <xdr:rowOff>43870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99741"/>
          <a:ext cx="889000" cy="17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43870</xdr:rowOff>
    </xdr:from>
    <xdr:to>
      <xdr:col>45</xdr:col>
      <xdr:colOff>177800</xdr:colOff>
      <xdr:row>77</xdr:row>
      <xdr:rowOff>134575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74070"/>
          <a:ext cx="889000" cy="26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134575</xdr:rowOff>
    </xdr:from>
    <xdr:to>
      <xdr:col>41</xdr:col>
      <xdr:colOff>50800</xdr:colOff>
      <xdr:row>78</xdr:row>
      <xdr:rowOff>58026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6225"/>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96101</xdr:rowOff>
    </xdr:from>
    <xdr:to>
      <xdr:col>55</xdr:col>
      <xdr:colOff>50800</xdr:colOff>
      <xdr:row>78</xdr:row>
      <xdr:rowOff>26251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118978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161641</xdr:rowOff>
    </xdr:from>
    <xdr:to>
      <xdr:col>50</xdr:col>
      <xdr:colOff>165100</xdr:colOff>
      <xdr:row>75</xdr:row>
      <xdr:rowOff>91791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108318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62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164520</xdr:rowOff>
    </xdr:from>
    <xdr:to>
      <xdr:col>46</xdr:col>
      <xdr:colOff>38100</xdr:colOff>
      <xdr:row>76</xdr:row>
      <xdr:rowOff>94670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111198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83775</xdr:rowOff>
    </xdr:from>
    <xdr:to>
      <xdr:col>41</xdr:col>
      <xdr:colOff>101600</xdr:colOff>
      <xdr:row>78</xdr:row>
      <xdr:rowOff>13925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7226</xdr:rowOff>
    </xdr:from>
    <xdr:to>
      <xdr:col>36</xdr:col>
      <xdr:colOff>165100</xdr:colOff>
      <xdr:row>78</xdr:row>
      <xdr:rowOff>108826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99953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27595</xdr:rowOff>
    </xdr:from>
    <xdr:to>
      <xdr:col>55</xdr:col>
      <xdr:colOff>0</xdr:colOff>
      <xdr:row>97</xdr:row>
      <xdr:rowOff>125262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58245"/>
          <a:ext cx="838200" cy="9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91227</xdr:rowOff>
    </xdr:from>
    <xdr:to>
      <xdr:col>50</xdr:col>
      <xdr:colOff>114300</xdr:colOff>
      <xdr:row>97</xdr:row>
      <xdr:rowOff>27595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50427"/>
          <a:ext cx="889000" cy="1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91227</xdr:rowOff>
    </xdr:from>
    <xdr:to>
      <xdr:col>45</xdr:col>
      <xdr:colOff>177800</xdr:colOff>
      <xdr:row>96</xdr:row>
      <xdr:rowOff>137807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50427"/>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137807</xdr:rowOff>
    </xdr:from>
    <xdr:to>
      <xdr:col>41</xdr:col>
      <xdr:colOff>50800</xdr:colOff>
      <xdr:row>96</xdr:row>
      <xdr:rowOff>160279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97007"/>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74462</xdr:rowOff>
    </xdr:from>
    <xdr:to>
      <xdr:col>55</xdr:col>
      <xdr:colOff>50800</xdr:colOff>
      <xdr:row>98</xdr:row>
      <xdr:rowOff>4612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52889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148245</xdr:rowOff>
    </xdr:from>
    <xdr:to>
      <xdr:col>50</xdr:col>
      <xdr:colOff>165100</xdr:colOff>
      <xdr:row>97</xdr:row>
      <xdr:rowOff>78395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69522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40427</xdr:rowOff>
    </xdr:from>
    <xdr:to>
      <xdr:col>46</xdr:col>
      <xdr:colOff>38100</xdr:colOff>
      <xdr:row>96</xdr:row>
      <xdr:rowOff>142027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158554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87007</xdr:rowOff>
    </xdr:from>
    <xdr:to>
      <xdr:col>41</xdr:col>
      <xdr:colOff>101600</xdr:colOff>
      <xdr:row>97</xdr:row>
      <xdr:rowOff>17157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33684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109479</xdr:rowOff>
    </xdr:from>
    <xdr:to>
      <xdr:col>36</xdr:col>
      <xdr:colOff>165100</xdr:colOff>
      <xdr:row>97</xdr:row>
      <xdr:rowOff>39629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56156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166318</xdr:rowOff>
    </xdr:from>
    <xdr:to>
      <xdr:col>85</xdr:col>
      <xdr:colOff>127000</xdr:colOff>
      <xdr:row>35</xdr:row>
      <xdr:rowOff>24476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95618"/>
          <a:ext cx="8382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24476</xdr:rowOff>
    </xdr:from>
    <xdr:to>
      <xdr:col>81</xdr:col>
      <xdr:colOff>50800</xdr:colOff>
      <xdr:row>36</xdr:row>
      <xdr:rowOff>149063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025226"/>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149063</xdr:rowOff>
    </xdr:from>
    <xdr:to>
      <xdr:col>76</xdr:col>
      <xdr:colOff>114300</xdr:colOff>
      <xdr:row>37</xdr:row>
      <xdr:rowOff>45398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321263"/>
          <a:ext cx="8890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45398</xdr:rowOff>
    </xdr:from>
    <xdr:to>
      <xdr:col>71</xdr:col>
      <xdr:colOff>177800</xdr:colOff>
      <xdr:row>37</xdr:row>
      <xdr:rowOff>102146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89048"/>
          <a:ext cx="889000" cy="5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115518</xdr:rowOff>
    </xdr:from>
    <xdr:to>
      <xdr:col>85</xdr:col>
      <xdr:colOff>177800</xdr:colOff>
      <xdr:row>35</xdr:row>
      <xdr:rowOff>45668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9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138395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7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145126</xdr:rowOff>
    </xdr:from>
    <xdr:to>
      <xdr:col>81</xdr:col>
      <xdr:colOff>101600</xdr:colOff>
      <xdr:row>35</xdr:row>
      <xdr:rowOff>75276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9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91803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7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98263</xdr:rowOff>
    </xdr:from>
    <xdr:to>
      <xdr:col>76</xdr:col>
      <xdr:colOff>165100</xdr:colOff>
      <xdr:row>37</xdr:row>
      <xdr:rowOff>28413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2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44940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0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166048</xdr:rowOff>
    </xdr:from>
    <xdr:to>
      <xdr:col>72</xdr:col>
      <xdr:colOff>38100</xdr:colOff>
      <xdr:row>37</xdr:row>
      <xdr:rowOff>96198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112725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51346</xdr:rowOff>
    </xdr:from>
    <xdr:to>
      <xdr:col>67</xdr:col>
      <xdr:colOff>101600</xdr:colOff>
      <xdr:row>37</xdr:row>
      <xdr:rowOff>152946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3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169473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77722</xdr:rowOff>
    </xdr:from>
    <xdr:to>
      <xdr:col>85</xdr:col>
      <xdr:colOff>127000</xdr:colOff>
      <xdr:row>76</xdr:row>
      <xdr:rowOff>82463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07922"/>
          <a:ext cx="8382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82463</xdr:rowOff>
    </xdr:from>
    <xdr:to>
      <xdr:col>81</xdr:col>
      <xdr:colOff>50800</xdr:colOff>
      <xdr:row>76</xdr:row>
      <xdr:rowOff>120676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12663"/>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120676</xdr:rowOff>
    </xdr:from>
    <xdr:to>
      <xdr:col>76</xdr:col>
      <xdr:colOff>114300</xdr:colOff>
      <xdr:row>76</xdr:row>
      <xdr:rowOff>153307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50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153307</xdr:rowOff>
    </xdr:from>
    <xdr:to>
      <xdr:col>71</xdr:col>
      <xdr:colOff>177800</xdr:colOff>
      <xdr:row>77</xdr:row>
      <xdr:rowOff>3217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3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26922</xdr:rowOff>
    </xdr:from>
    <xdr:to>
      <xdr:col>85</xdr:col>
      <xdr:colOff>177800</xdr:colOff>
      <xdr:row>76</xdr:row>
      <xdr:rowOff>128522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49799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31663</xdr:rowOff>
    </xdr:from>
    <xdr:to>
      <xdr:col>81</xdr:col>
      <xdr:colOff>101600</xdr:colOff>
      <xdr:row>76</xdr:row>
      <xdr:rowOff>133263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149790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69876</xdr:rowOff>
    </xdr:from>
    <xdr:to>
      <xdr:col>76</xdr:col>
      <xdr:colOff>165100</xdr:colOff>
      <xdr:row>77</xdr:row>
      <xdr:rowOff>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102507</xdr:rowOff>
    </xdr:from>
    <xdr:to>
      <xdr:col>72</xdr:col>
      <xdr:colOff>38100</xdr:colOff>
      <xdr:row>77</xdr:row>
      <xdr:rowOff>32657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23784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123867</xdr:rowOff>
    </xdr:from>
    <xdr:to>
      <xdr:col>67</xdr:col>
      <xdr:colOff>101600</xdr:colOff>
      <xdr:row>77</xdr:row>
      <xdr:rowOff>54017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45144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58169</xdr:rowOff>
    </xdr:from>
    <xdr:to>
      <xdr:col>85</xdr:col>
      <xdr:colOff>127000</xdr:colOff>
      <xdr:row>99</xdr:row>
      <xdr:rowOff>67819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31719"/>
          <a:ext cx="8382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58169</xdr:rowOff>
    </xdr:from>
    <xdr:to>
      <xdr:col>81</xdr:col>
      <xdr:colOff>50800</xdr:colOff>
      <xdr:row>99</xdr:row>
      <xdr:rowOff>92498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31719"/>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87499</xdr:rowOff>
    </xdr:from>
    <xdr:to>
      <xdr:col>76</xdr:col>
      <xdr:colOff>114300</xdr:colOff>
      <xdr:row>99</xdr:row>
      <xdr:rowOff>92498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7061049"/>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69976</xdr:rowOff>
    </xdr:from>
    <xdr:to>
      <xdr:col>71</xdr:col>
      <xdr:colOff>177800</xdr:colOff>
      <xdr:row>99</xdr:row>
      <xdr:rowOff>87499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7043526"/>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17019</xdr:rowOff>
    </xdr:from>
    <xdr:to>
      <xdr:col>85</xdr:col>
      <xdr:colOff>177800</xdr:colOff>
      <xdr:row>99</xdr:row>
      <xdr:rowOff>118619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103396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7369</xdr:rowOff>
    </xdr:from>
    <xdr:to>
      <xdr:col>81</xdr:col>
      <xdr:colOff>101600</xdr:colOff>
      <xdr:row>99</xdr:row>
      <xdr:rowOff>108969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100096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41698</xdr:rowOff>
    </xdr:from>
    <xdr:to>
      <xdr:col>76</xdr:col>
      <xdr:colOff>165100</xdr:colOff>
      <xdr:row>99</xdr:row>
      <xdr:rowOff>143298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70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134425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10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36699</xdr:rowOff>
    </xdr:from>
    <xdr:to>
      <xdr:col>72</xdr:col>
      <xdr:colOff>38100</xdr:colOff>
      <xdr:row>99</xdr:row>
      <xdr:rowOff>138299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129426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19176</xdr:rowOff>
    </xdr:from>
    <xdr:to>
      <xdr:col>67</xdr:col>
      <xdr:colOff>101600</xdr:colOff>
      <xdr:row>99</xdr:row>
      <xdr:rowOff>120776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111903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70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86959</xdr:rowOff>
    </xdr:from>
    <xdr:to>
      <xdr:col>116</xdr:col>
      <xdr:colOff>63500</xdr:colOff>
      <xdr:row>39</xdr:row>
      <xdr:rowOff>26315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02059"/>
          <a:ext cx="838200" cy="1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86959</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02059"/>
          <a:ext cx="889000" cy="18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146965</xdr:rowOff>
    </xdr:from>
    <xdr:to>
      <xdr:col>116</xdr:col>
      <xdr:colOff>114300</xdr:colOff>
      <xdr:row>39</xdr:row>
      <xdr:rowOff>77115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66511</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36159</xdr:rowOff>
    </xdr:from>
    <xdr:to>
      <xdr:col>112</xdr:col>
      <xdr:colOff>38100</xdr:colOff>
      <xdr:row>38</xdr:row>
      <xdr:rowOff>137759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154286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32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11157</xdr:rowOff>
    </xdr:from>
    <xdr:to>
      <xdr:col>116</xdr:col>
      <xdr:colOff>63500</xdr:colOff>
      <xdr:row>76</xdr:row>
      <xdr:rowOff>30559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41357"/>
          <a:ext cx="8382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120650</xdr:rowOff>
    </xdr:from>
    <xdr:to>
      <xdr:col>111</xdr:col>
      <xdr:colOff>177800</xdr:colOff>
      <xdr:row>76</xdr:row>
      <xdr:rowOff>30559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79400"/>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120650</xdr:rowOff>
    </xdr:from>
    <xdr:to>
      <xdr:col>107</xdr:col>
      <xdr:colOff>50800</xdr:colOff>
      <xdr:row>75</xdr:row>
      <xdr:rowOff>146405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79400"/>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144295</xdr:rowOff>
    </xdr:from>
    <xdr:to>
      <xdr:col>102</xdr:col>
      <xdr:colOff>114300</xdr:colOff>
      <xdr:row>75</xdr:row>
      <xdr:rowOff>146405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03045"/>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131808</xdr:rowOff>
    </xdr:from>
    <xdr:to>
      <xdr:col>116</xdr:col>
      <xdr:colOff>114300</xdr:colOff>
      <xdr:row>76</xdr:row>
      <xdr:rowOff>61959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905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110235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151209</xdr:rowOff>
    </xdr:from>
    <xdr:to>
      <xdr:col>112</xdr:col>
      <xdr:colOff>38100</xdr:colOff>
      <xdr:row>76</xdr:row>
      <xdr:rowOff>81359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72486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69850</xdr:rowOff>
    </xdr:from>
    <xdr:to>
      <xdr:col>107</xdr:col>
      <xdr:colOff>101600</xdr:colOff>
      <xdr:row>76</xdr:row>
      <xdr:rowOff>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95606</xdr:rowOff>
    </xdr:from>
    <xdr:to>
      <xdr:col>102</xdr:col>
      <xdr:colOff>165100</xdr:colOff>
      <xdr:row>76</xdr:row>
      <xdr:rowOff>25757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54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42283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93495</xdr:rowOff>
    </xdr:from>
    <xdr:to>
      <xdr:col>98</xdr:col>
      <xdr:colOff>38100</xdr:colOff>
      <xdr:row>76</xdr:row>
      <xdr:rowOff>23645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40172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一人当たりのコストが上位に位置している。これは、こども医療費の無償化や児童福祉関連経費、障害者自立支援給付費の増加等によるもので、年々増加傾向にある。扶助費については、今後も増加の見込みであるが、特定健診や特定保健指導等の充実を図り、扶助費の急激な伸びを抑えることに努める。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（うち新規整備）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令和２年度から実施している防災無線デジタル化事業が完了したこと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が大きな要因であ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災害復旧事業費が類似団体平均を上回っているのは、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により被害を受けた公共土木施設及び農地等の災害復旧事業が大きな要因である。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庁舎建設事業に伴う一般事業債及び公共施設等適正管理推進事業債の増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月豪雨による災害復旧に伴う災害復旧事業債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今後も防災行政無線デジタル化事業や庁舎建設事業に伴う町債の償還開始により、該当科目の数値が増加することが見込まれる。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9,001
8,817
68.92
7,284,676
7,078,829
198,731
3,774,144
8,131,112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16147</xdr:rowOff>
    </xdr:from>
    <xdr:to>
      <xdr:col>24</xdr:col>
      <xdr:colOff>63500</xdr:colOff>
      <xdr:row>36</xdr:row>
      <xdr:rowOff>28013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88347"/>
          <a:ext cx="8382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28013</xdr:rowOff>
    </xdr:from>
    <xdr:to>
      <xdr:col>19</xdr:col>
      <xdr:colOff>177800</xdr:colOff>
      <xdr:row>36</xdr:row>
      <xdr:rowOff>96810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00213"/>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39551</xdr:rowOff>
    </xdr:from>
    <xdr:to>
      <xdr:col>15</xdr:col>
      <xdr:colOff>50800</xdr:colOff>
      <xdr:row>36</xdr:row>
      <xdr:rowOff>96810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11751"/>
          <a:ext cx="889000" cy="5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39551</xdr:rowOff>
    </xdr:from>
    <xdr:to>
      <xdr:col>10</xdr:col>
      <xdr:colOff>114300</xdr:colOff>
      <xdr:row>36</xdr:row>
      <xdr:rowOff>48804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11751"/>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136797</xdr:rowOff>
    </xdr:from>
    <xdr:to>
      <xdr:col>24</xdr:col>
      <xdr:colOff>114300</xdr:colOff>
      <xdr:row>36</xdr:row>
      <xdr:rowOff>66947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115224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148663</xdr:rowOff>
    </xdr:from>
    <xdr:to>
      <xdr:col>20</xdr:col>
      <xdr:colOff>38100</xdr:colOff>
      <xdr:row>36</xdr:row>
      <xdr:rowOff>78813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69940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46010</xdr:rowOff>
    </xdr:from>
    <xdr:to>
      <xdr:col>15</xdr:col>
      <xdr:colOff>101600</xdr:colOff>
      <xdr:row>36</xdr:row>
      <xdr:rowOff>147610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138737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160201</xdr:rowOff>
    </xdr:from>
    <xdr:to>
      <xdr:col>10</xdr:col>
      <xdr:colOff>165100</xdr:colOff>
      <xdr:row>36</xdr:row>
      <xdr:rowOff>90351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169454</xdr:rowOff>
    </xdr:from>
    <xdr:to>
      <xdr:col>6</xdr:col>
      <xdr:colOff>38100</xdr:colOff>
      <xdr:row>36</xdr:row>
      <xdr:rowOff>99604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90731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24429</xdr:rowOff>
    </xdr:from>
    <xdr:to>
      <xdr:col>24</xdr:col>
      <xdr:colOff>63500</xdr:colOff>
      <xdr:row>58</xdr:row>
      <xdr:rowOff>130086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8529"/>
          <a:ext cx="838200" cy="10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22630</xdr:rowOff>
    </xdr:from>
    <xdr:to>
      <xdr:col>19</xdr:col>
      <xdr:colOff>177800</xdr:colOff>
      <xdr:row>58</xdr:row>
      <xdr:rowOff>24429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6730"/>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22630</xdr:rowOff>
    </xdr:from>
    <xdr:to>
      <xdr:col>15</xdr:col>
      <xdr:colOff>50800</xdr:colOff>
      <xdr:row>58</xdr:row>
      <xdr:rowOff>135247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6730"/>
          <a:ext cx="889000" cy="1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135247</xdr:rowOff>
    </xdr:from>
    <xdr:to>
      <xdr:col>10</xdr:col>
      <xdr:colOff>114300</xdr:colOff>
      <xdr:row>58</xdr:row>
      <xdr:rowOff>142363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9347"/>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79286</xdr:rowOff>
    </xdr:from>
    <xdr:to>
      <xdr:col>24</xdr:col>
      <xdr:colOff>114300</xdr:colOff>
      <xdr:row>59</xdr:row>
      <xdr:rowOff>9436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145079</xdr:rowOff>
    </xdr:from>
    <xdr:to>
      <xdr:col>20</xdr:col>
      <xdr:colOff>38100</xdr:colOff>
      <xdr:row>58</xdr:row>
      <xdr:rowOff>75229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91756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143280</xdr:rowOff>
    </xdr:from>
    <xdr:to>
      <xdr:col>15</xdr:col>
      <xdr:colOff>101600</xdr:colOff>
      <xdr:row>58</xdr:row>
      <xdr:rowOff>73430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64557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84447</xdr:rowOff>
    </xdr:from>
    <xdr:to>
      <xdr:col>10</xdr:col>
      <xdr:colOff>165100</xdr:colOff>
      <xdr:row>59</xdr:row>
      <xdr:rowOff>14597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5724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91563</xdr:rowOff>
    </xdr:from>
    <xdr:to>
      <xdr:col>6</xdr:col>
      <xdr:colOff>38100</xdr:colOff>
      <xdr:row>59</xdr:row>
      <xdr:rowOff>21713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12840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10213</xdr:rowOff>
    </xdr:from>
    <xdr:to>
      <xdr:col>24</xdr:col>
      <xdr:colOff>63500</xdr:colOff>
      <xdr:row>74</xdr:row>
      <xdr:rowOff>102111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97513"/>
          <a:ext cx="8382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10213</xdr:rowOff>
    </xdr:from>
    <xdr:to>
      <xdr:col>19</xdr:col>
      <xdr:colOff>177800</xdr:colOff>
      <xdr:row>75</xdr:row>
      <xdr:rowOff>42598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97513"/>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42598</xdr:rowOff>
    </xdr:from>
    <xdr:to>
      <xdr:col>15</xdr:col>
      <xdr:colOff>50800</xdr:colOff>
      <xdr:row>75</xdr:row>
      <xdr:rowOff>141003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1348"/>
          <a:ext cx="889000" cy="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73848</xdr:rowOff>
    </xdr:from>
    <xdr:to>
      <xdr:col>10</xdr:col>
      <xdr:colOff>114300</xdr:colOff>
      <xdr:row>75</xdr:row>
      <xdr:rowOff>141003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32598"/>
          <a:ext cx="889000" cy="6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51311</xdr:rowOff>
    </xdr:from>
    <xdr:to>
      <xdr:col>24</xdr:col>
      <xdr:colOff>114300</xdr:colOff>
      <xdr:row>74</xdr:row>
      <xdr:rowOff>152911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74188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9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130863</xdr:rowOff>
    </xdr:from>
    <xdr:to>
      <xdr:col>20</xdr:col>
      <xdr:colOff>38100</xdr:colOff>
      <xdr:row>74</xdr:row>
      <xdr:rowOff>61013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77540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163248</xdr:rowOff>
    </xdr:from>
    <xdr:to>
      <xdr:col>15</xdr:col>
      <xdr:colOff>101600</xdr:colOff>
      <xdr:row>75</xdr:row>
      <xdr:rowOff>93398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109925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90203</xdr:rowOff>
    </xdr:from>
    <xdr:to>
      <xdr:col>10</xdr:col>
      <xdr:colOff>165100</xdr:colOff>
      <xdr:row>76</xdr:row>
      <xdr:rowOff>20352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8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36880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23048</xdr:rowOff>
    </xdr:from>
    <xdr:to>
      <xdr:col>6</xdr:col>
      <xdr:colOff>38100</xdr:colOff>
      <xdr:row>75</xdr:row>
      <xdr:rowOff>124648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141175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35283</xdr:rowOff>
    </xdr:from>
    <xdr:to>
      <xdr:col>24</xdr:col>
      <xdr:colOff>63500</xdr:colOff>
      <xdr:row>96</xdr:row>
      <xdr:rowOff>83214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4483"/>
          <a:ext cx="8382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47879</xdr:rowOff>
    </xdr:from>
    <xdr:to>
      <xdr:col>19</xdr:col>
      <xdr:colOff>177800</xdr:colOff>
      <xdr:row>96</xdr:row>
      <xdr:rowOff>83214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35629"/>
          <a:ext cx="889000" cy="20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47879</xdr:rowOff>
    </xdr:from>
    <xdr:to>
      <xdr:col>15</xdr:col>
      <xdr:colOff>50800</xdr:colOff>
      <xdr:row>97</xdr:row>
      <xdr:rowOff>36373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35629"/>
          <a:ext cx="889000" cy="3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167193</xdr:rowOff>
    </xdr:from>
    <xdr:to>
      <xdr:col>10</xdr:col>
      <xdr:colOff>114300</xdr:colOff>
      <xdr:row>97</xdr:row>
      <xdr:rowOff>36373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26393"/>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155933</xdr:rowOff>
    </xdr:from>
    <xdr:to>
      <xdr:col>24</xdr:col>
      <xdr:colOff>114300</xdr:colOff>
      <xdr:row>96</xdr:row>
      <xdr:rowOff>86083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134360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32414</xdr:rowOff>
    </xdr:from>
    <xdr:to>
      <xdr:col>20</xdr:col>
      <xdr:colOff>38100</xdr:colOff>
      <xdr:row>96</xdr:row>
      <xdr:rowOff>134014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125141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168529</xdr:rowOff>
    </xdr:from>
    <xdr:to>
      <xdr:col>15</xdr:col>
      <xdr:colOff>101600</xdr:colOff>
      <xdr:row>95</xdr:row>
      <xdr:rowOff>98679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115206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157023</xdr:rowOff>
    </xdr:from>
    <xdr:to>
      <xdr:col>10</xdr:col>
      <xdr:colOff>165100</xdr:colOff>
      <xdr:row>97</xdr:row>
      <xdr:rowOff>87173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78300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116393</xdr:rowOff>
    </xdr:from>
    <xdr:to>
      <xdr:col>6</xdr:col>
      <xdr:colOff>38100</xdr:colOff>
      <xdr:row>97</xdr:row>
      <xdr:rowOff>46543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37670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63443</xdr:rowOff>
    </xdr:from>
    <xdr:to>
      <xdr:col>55</xdr:col>
      <xdr:colOff>0</xdr:colOff>
      <xdr:row>58</xdr:row>
      <xdr:rowOff>65157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754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65157</xdr:rowOff>
    </xdr:from>
    <xdr:to>
      <xdr:col>50</xdr:col>
      <xdr:colOff>114300</xdr:colOff>
      <xdr:row>58</xdr:row>
      <xdr:rowOff>103985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09257"/>
          <a:ext cx="8890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103985</xdr:rowOff>
    </xdr:from>
    <xdr:to>
      <xdr:col>45</xdr:col>
      <xdr:colOff>177800</xdr:colOff>
      <xdr:row>58</xdr:row>
      <xdr:rowOff>117739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808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115537</xdr:rowOff>
    </xdr:from>
    <xdr:to>
      <xdr:col>41</xdr:col>
      <xdr:colOff>50800</xdr:colOff>
      <xdr:row>58</xdr:row>
      <xdr:rowOff>117739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9637"/>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12643</xdr:rowOff>
    </xdr:from>
    <xdr:to>
      <xdr:col>55</xdr:col>
      <xdr:colOff>50800</xdr:colOff>
      <xdr:row>58</xdr:row>
      <xdr:rowOff>114243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162520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14357</xdr:rowOff>
    </xdr:from>
    <xdr:to>
      <xdr:col>50</xdr:col>
      <xdr:colOff>165100</xdr:colOff>
      <xdr:row>58</xdr:row>
      <xdr:rowOff>115957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53185</xdr:rowOff>
    </xdr:from>
    <xdr:to>
      <xdr:col>46</xdr:col>
      <xdr:colOff>38100</xdr:colOff>
      <xdr:row>58</xdr:row>
      <xdr:rowOff>154785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66939</xdr:rowOff>
    </xdr:from>
    <xdr:to>
      <xdr:col>41</xdr:col>
      <xdr:colOff>101600</xdr:colOff>
      <xdr:row>58</xdr:row>
      <xdr:rowOff>168539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64737</xdr:rowOff>
    </xdr:from>
    <xdr:to>
      <xdr:col>36</xdr:col>
      <xdr:colOff>165100</xdr:colOff>
      <xdr:row>58</xdr:row>
      <xdr:rowOff>166337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157464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13731</xdr:rowOff>
    </xdr:from>
    <xdr:to>
      <xdr:col>55</xdr:col>
      <xdr:colOff>0</xdr:colOff>
      <xdr:row>78</xdr:row>
      <xdr:rowOff>119180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6831"/>
          <a:ext cx="838200" cy="10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83508</xdr:rowOff>
    </xdr:from>
    <xdr:to>
      <xdr:col>50</xdr:col>
      <xdr:colOff>114300</xdr:colOff>
      <xdr:row>78</xdr:row>
      <xdr:rowOff>119180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56608"/>
          <a:ext cx="8890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60964</xdr:rowOff>
    </xdr:from>
    <xdr:to>
      <xdr:col>45</xdr:col>
      <xdr:colOff>177800</xdr:colOff>
      <xdr:row>78</xdr:row>
      <xdr:rowOff>83508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34064"/>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60964</xdr:rowOff>
    </xdr:from>
    <xdr:to>
      <xdr:col>41</xdr:col>
      <xdr:colOff>50800</xdr:colOff>
      <xdr:row>78</xdr:row>
      <xdr:rowOff>94807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34064"/>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134381</xdr:rowOff>
    </xdr:from>
    <xdr:to>
      <xdr:col>55</xdr:col>
      <xdr:colOff>50800</xdr:colOff>
      <xdr:row>78</xdr:row>
      <xdr:rowOff>64531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112808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68380</xdr:rowOff>
    </xdr:from>
    <xdr:to>
      <xdr:col>50</xdr:col>
      <xdr:colOff>165100</xdr:colOff>
      <xdr:row>78</xdr:row>
      <xdr:rowOff>169980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161107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32708</xdr:rowOff>
    </xdr:from>
    <xdr:to>
      <xdr:col>46</xdr:col>
      <xdr:colOff>38100</xdr:colOff>
      <xdr:row>78</xdr:row>
      <xdr:rowOff>134308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125435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10164</xdr:rowOff>
    </xdr:from>
    <xdr:to>
      <xdr:col>41</xdr:col>
      <xdr:colOff>101600</xdr:colOff>
      <xdr:row>78</xdr:row>
      <xdr:rowOff>111764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128291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44007</xdr:rowOff>
    </xdr:from>
    <xdr:to>
      <xdr:col>36</xdr:col>
      <xdr:colOff>165100</xdr:colOff>
      <xdr:row>78</xdr:row>
      <xdr:rowOff>145607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140531</xdr:rowOff>
    </xdr:from>
    <xdr:to>
      <xdr:col>55</xdr:col>
      <xdr:colOff>0</xdr:colOff>
      <xdr:row>98</xdr:row>
      <xdr:rowOff>11630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71181"/>
          <a:ext cx="8382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140531</xdr:rowOff>
    </xdr:from>
    <xdr:to>
      <xdr:col>50</xdr:col>
      <xdr:colOff>114300</xdr:colOff>
      <xdr:row>97</xdr:row>
      <xdr:rowOff>140667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1181"/>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125226</xdr:rowOff>
    </xdr:from>
    <xdr:to>
      <xdr:col>45</xdr:col>
      <xdr:colOff>177800</xdr:colOff>
      <xdr:row>97</xdr:row>
      <xdr:rowOff>140667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4426"/>
          <a:ext cx="889000" cy="1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125226</xdr:rowOff>
    </xdr:from>
    <xdr:to>
      <xdr:col>41</xdr:col>
      <xdr:colOff>50800</xdr:colOff>
      <xdr:row>97</xdr:row>
      <xdr:rowOff>31717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4426"/>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132280</xdr:rowOff>
    </xdr:from>
    <xdr:to>
      <xdr:col>55</xdr:col>
      <xdr:colOff>50800</xdr:colOff>
      <xdr:row>98</xdr:row>
      <xdr:rowOff>62430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47207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89731</xdr:rowOff>
    </xdr:from>
    <xdr:to>
      <xdr:col>50</xdr:col>
      <xdr:colOff>165100</xdr:colOff>
      <xdr:row>98</xdr:row>
      <xdr:rowOff>19881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89867</xdr:rowOff>
    </xdr:from>
    <xdr:to>
      <xdr:col>46</xdr:col>
      <xdr:colOff>38100</xdr:colOff>
      <xdr:row>98</xdr:row>
      <xdr:rowOff>20017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74426</xdr:rowOff>
    </xdr:from>
    <xdr:to>
      <xdr:col>41</xdr:col>
      <xdr:colOff>101600</xdr:colOff>
      <xdr:row>97</xdr:row>
      <xdr:rowOff>4576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21103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0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152367</xdr:rowOff>
    </xdr:from>
    <xdr:to>
      <xdr:col>36</xdr:col>
      <xdr:colOff>165100</xdr:colOff>
      <xdr:row>97</xdr:row>
      <xdr:rowOff>82517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0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124750</xdr:rowOff>
    </xdr:from>
    <xdr:to>
      <xdr:col>85</xdr:col>
      <xdr:colOff>127000</xdr:colOff>
      <xdr:row>37</xdr:row>
      <xdr:rowOff>124795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782600"/>
          <a:ext cx="838200" cy="68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82481</xdr:rowOff>
    </xdr:from>
    <xdr:to>
      <xdr:col>81</xdr:col>
      <xdr:colOff>50800</xdr:colOff>
      <xdr:row>37</xdr:row>
      <xdr:rowOff>124795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54681"/>
          <a:ext cx="889000" cy="2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82481</xdr:rowOff>
    </xdr:from>
    <xdr:to>
      <xdr:col>76</xdr:col>
      <xdr:colOff>114300</xdr:colOff>
      <xdr:row>37</xdr:row>
      <xdr:rowOff>142192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54681"/>
          <a:ext cx="889000" cy="2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142192</xdr:rowOff>
    </xdr:from>
    <xdr:to>
      <xdr:col>71</xdr:col>
      <xdr:colOff>177800</xdr:colOff>
      <xdr:row>38</xdr:row>
      <xdr:rowOff>47985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85842"/>
          <a:ext cx="889000" cy="7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73950</xdr:rowOff>
    </xdr:from>
    <xdr:to>
      <xdr:col>85</xdr:col>
      <xdr:colOff>177800</xdr:colOff>
      <xdr:row>34</xdr:row>
      <xdr:rowOff>4100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7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96827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5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73995</xdr:rowOff>
    </xdr:from>
    <xdr:to>
      <xdr:col>81</xdr:col>
      <xdr:colOff>101600</xdr:colOff>
      <xdr:row>38</xdr:row>
      <xdr:rowOff>4145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166722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31681</xdr:rowOff>
    </xdr:from>
    <xdr:to>
      <xdr:col>76</xdr:col>
      <xdr:colOff>165100</xdr:colOff>
      <xdr:row>36</xdr:row>
      <xdr:rowOff>133281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124408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91392</xdr:rowOff>
    </xdr:from>
    <xdr:to>
      <xdr:col>72</xdr:col>
      <xdr:colOff>38100</xdr:colOff>
      <xdr:row>38</xdr:row>
      <xdr:rowOff>21541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5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168635</xdr:rowOff>
    </xdr:from>
    <xdr:to>
      <xdr:col>67</xdr:col>
      <xdr:colOff>101600</xdr:colOff>
      <xdr:row>38</xdr:row>
      <xdr:rowOff>98785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89912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12146</xdr:rowOff>
    </xdr:from>
    <xdr:to>
      <xdr:col>85</xdr:col>
      <xdr:colOff>127000</xdr:colOff>
      <xdr:row>58</xdr:row>
      <xdr:rowOff>12345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56246"/>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165518</xdr:rowOff>
    </xdr:from>
    <xdr:to>
      <xdr:col>81</xdr:col>
      <xdr:colOff>50800</xdr:colOff>
      <xdr:row>58</xdr:row>
      <xdr:rowOff>12146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8168"/>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165518</xdr:rowOff>
    </xdr:from>
    <xdr:to>
      <xdr:col>76</xdr:col>
      <xdr:colOff>114300</xdr:colOff>
      <xdr:row>58</xdr:row>
      <xdr:rowOff>31179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8168"/>
          <a:ext cx="889000" cy="3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31179</xdr:rowOff>
    </xdr:from>
    <xdr:to>
      <xdr:col>71</xdr:col>
      <xdr:colOff>177800</xdr:colOff>
      <xdr:row>58</xdr:row>
      <xdr:rowOff>50733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75279"/>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132995</xdr:rowOff>
    </xdr:from>
    <xdr:to>
      <xdr:col>85</xdr:col>
      <xdr:colOff>177800</xdr:colOff>
      <xdr:row>58</xdr:row>
      <xdr:rowOff>63145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47922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132796</xdr:rowOff>
    </xdr:from>
    <xdr:to>
      <xdr:col>81</xdr:col>
      <xdr:colOff>101600</xdr:colOff>
      <xdr:row>58</xdr:row>
      <xdr:rowOff>62946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54073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114718</xdr:rowOff>
    </xdr:from>
    <xdr:to>
      <xdr:col>76</xdr:col>
      <xdr:colOff>165100</xdr:colOff>
      <xdr:row>58</xdr:row>
      <xdr:rowOff>44868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35995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151829</xdr:rowOff>
    </xdr:from>
    <xdr:to>
      <xdr:col>72</xdr:col>
      <xdr:colOff>38100</xdr:colOff>
      <xdr:row>58</xdr:row>
      <xdr:rowOff>81979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73106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171383</xdr:rowOff>
    </xdr:from>
    <xdr:to>
      <xdr:col>67</xdr:col>
      <xdr:colOff>101600</xdr:colOff>
      <xdr:row>58</xdr:row>
      <xdr:rowOff>101533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92660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166319</xdr:rowOff>
    </xdr:from>
    <xdr:to>
      <xdr:col>85</xdr:col>
      <xdr:colOff>127000</xdr:colOff>
      <xdr:row>75</xdr:row>
      <xdr:rowOff>24477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853619"/>
          <a:ext cx="8382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24477</xdr:rowOff>
    </xdr:from>
    <xdr:to>
      <xdr:col>81</xdr:col>
      <xdr:colOff>50800</xdr:colOff>
      <xdr:row>76</xdr:row>
      <xdr:rowOff>149064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883227"/>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149064</xdr:rowOff>
    </xdr:from>
    <xdr:to>
      <xdr:col>76</xdr:col>
      <xdr:colOff>114300</xdr:colOff>
      <xdr:row>77</xdr:row>
      <xdr:rowOff>45397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79264"/>
          <a:ext cx="889000" cy="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45397</xdr:rowOff>
    </xdr:from>
    <xdr:to>
      <xdr:col>71</xdr:col>
      <xdr:colOff>177800</xdr:colOff>
      <xdr:row>77</xdr:row>
      <xdr:rowOff>102146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47047"/>
          <a:ext cx="889000" cy="5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115519</xdr:rowOff>
    </xdr:from>
    <xdr:to>
      <xdr:col>85</xdr:col>
      <xdr:colOff>177800</xdr:colOff>
      <xdr:row>75</xdr:row>
      <xdr:rowOff>45669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8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138396</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145127</xdr:rowOff>
    </xdr:from>
    <xdr:to>
      <xdr:col>81</xdr:col>
      <xdr:colOff>101600</xdr:colOff>
      <xdr:row>75</xdr:row>
      <xdr:rowOff>75277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8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91804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98264</xdr:rowOff>
    </xdr:from>
    <xdr:to>
      <xdr:col>76</xdr:col>
      <xdr:colOff>165100</xdr:colOff>
      <xdr:row>77</xdr:row>
      <xdr:rowOff>28414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44941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166047</xdr:rowOff>
    </xdr:from>
    <xdr:to>
      <xdr:col>72</xdr:col>
      <xdr:colOff>38100</xdr:colOff>
      <xdr:row>77</xdr:row>
      <xdr:rowOff>96197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112724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51346</xdr:rowOff>
    </xdr:from>
    <xdr:to>
      <xdr:col>67</xdr:col>
      <xdr:colOff>101600</xdr:colOff>
      <xdr:row>77</xdr:row>
      <xdr:rowOff>152946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169473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77722</xdr:rowOff>
    </xdr:from>
    <xdr:to>
      <xdr:col>85</xdr:col>
      <xdr:colOff>127000</xdr:colOff>
      <xdr:row>96</xdr:row>
      <xdr:rowOff>82463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6922"/>
          <a:ext cx="8382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82463</xdr:rowOff>
    </xdr:from>
    <xdr:to>
      <xdr:col>81</xdr:col>
      <xdr:colOff>50800</xdr:colOff>
      <xdr:row>96</xdr:row>
      <xdr:rowOff>120676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41663"/>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120676</xdr:rowOff>
    </xdr:from>
    <xdr:to>
      <xdr:col>76</xdr:col>
      <xdr:colOff>114300</xdr:colOff>
      <xdr:row>96</xdr:row>
      <xdr:rowOff>153307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79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153307</xdr:rowOff>
    </xdr:from>
    <xdr:to>
      <xdr:col>71</xdr:col>
      <xdr:colOff>177800</xdr:colOff>
      <xdr:row>97</xdr:row>
      <xdr:rowOff>3217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12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26922</xdr:rowOff>
    </xdr:from>
    <xdr:to>
      <xdr:col>85</xdr:col>
      <xdr:colOff>177800</xdr:colOff>
      <xdr:row>96</xdr:row>
      <xdr:rowOff>128522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8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49799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3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31663</xdr:rowOff>
    </xdr:from>
    <xdr:to>
      <xdr:col>81</xdr:col>
      <xdr:colOff>101600</xdr:colOff>
      <xdr:row>96</xdr:row>
      <xdr:rowOff>133263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149790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6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69876</xdr:rowOff>
    </xdr:from>
    <xdr:to>
      <xdr:col>76</xdr:col>
      <xdr:colOff>165100</xdr:colOff>
      <xdr:row>97</xdr:row>
      <xdr:rowOff>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102507</xdr:rowOff>
    </xdr:from>
    <xdr:to>
      <xdr:col>72</xdr:col>
      <xdr:colOff>38100</xdr:colOff>
      <xdr:row>97</xdr:row>
      <xdr:rowOff>32657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23784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123867</xdr:rowOff>
    </xdr:from>
    <xdr:to>
      <xdr:col>67</xdr:col>
      <xdr:colOff>101600</xdr:colOff>
      <xdr:row>97</xdr:row>
      <xdr:rowOff>54017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45144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主に民生費、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が類似団体と比較して住民一人当たりのコストが高くなっている。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204,933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58,154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円、災害復旧費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72,089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88,556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類似団体の中でも上位に位置している。民生費については、社会福祉費の扶助費が年々増嵩していることや、定住対策の一環として保育料補助事業や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ども医療費助成事業など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子育て支援事業の充実に力を入れていること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、また、電力・ガス・食料品等価格高騰緊急支援給付金事業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高止まりの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消防費については、令和２年度から実施している防災無線デジタル化事業が完了したことより、前年度と比較して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る。災害復旧費については、令和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月豪雨による災害に対する復旧事業により、前年度と比較すると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庁舎建設事業に伴う一般事業債及び公共施設等適正管理推進事業債の増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月豪雨による災害復旧に伴う災害復旧事業債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今後も防災行政無線デジタル化事業や庁舎建設事業に伴う町債の償還開始により、該当科目の数値が増加することが見込まれる。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は交付税が減少しているが、税収は増加している。歳出面では庁舎建設事業が終了したことにより減額となっており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字となっている。今後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歳出面</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においては、うから館整備事業やＰＦＩ活用事業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大きな事業が控えていることのほか、扶助費や老朽化している施設の維持補修に係る経費の増加等により、厳しい財政運営が予測される。定住化対策により人口減少を抑制、施設については公共施設等総合管理計画に基づき統廃合等を検討するなど、計画的かつ効率的な財政運営に努め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施計画等に基づいた計画的な予算の編成及び執行により、全ての事業で赤字決算とはならなかった。しかし、公営企業に対しては一般会計からの繰出金も多く、独立採算を図ることが課題となっている。下水道事業については令和３年度から地方公営企業法の適用となり、また浄化槽整備推進事業については令和６年度からの地方公営企業法の適用を予定しているため、今後は適正な財産管理を行いながら、経営戦略に基づいた加入率向上及び使用料の見直しを含めた課題の解決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76" customWidth="1"/>
    <col min="12" max="12" width="2.26953125" style="176" customWidth="1"/>
    <col min="13" max="17" width="2.36328125" style="176" customWidth="1"/>
    <col min="18" max="119" width="2.08984375" style="176" customWidth="1"/>
    <col min="120" max="16384" width="0" style="176"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c r="B2" s="178" t="s">
        <v>82</v>
      </c>
      <c r="C2" s="178"/>
      <c r="D2" s="179"/>
    </row>
    <row r="3" spans="1:119" ht="18.75" customHeight="1" thickBot="1">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7284676</v>
      </c>
      <c r="BO4" s="415"/>
      <c r="BP4" s="415"/>
      <c r="BQ4" s="415"/>
      <c r="BR4" s="415"/>
      <c r="BS4" s="415"/>
      <c r="BT4" s="415"/>
      <c r="BU4" s="416"/>
      <c r="BV4" s="414">
        <v>8470497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5.4</v>
      </c>
      <c r="DC4" s="589"/>
      <c r="DD4" s="589"/>
      <c r="DE4" s="589"/>
      <c r="DF4" s="589"/>
      <c r="DG4" s="589"/>
      <c r="DH4" s="589"/>
      <c r="DI4" s="590"/>
    </row>
    <row r="5" spans="1:119" ht="18.75" customHeight="1">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7078829</v>
      </c>
      <c r="BO5" s="420"/>
      <c r="BP5" s="420"/>
      <c r="BQ5" s="420"/>
      <c r="BR5" s="420"/>
      <c r="BS5" s="420"/>
      <c r="BT5" s="420"/>
      <c r="BU5" s="421"/>
      <c r="BV5" s="419">
        <v>8258918</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91.4</v>
      </c>
      <c r="CU5" s="390"/>
      <c r="CV5" s="390"/>
      <c r="CW5" s="390"/>
      <c r="CX5" s="390"/>
      <c r="CY5" s="390"/>
      <c r="CZ5" s="390"/>
      <c r="DA5" s="391"/>
      <c r="DB5" s="389">
        <v>88.5</v>
      </c>
      <c r="DC5" s="390"/>
      <c r="DD5" s="390"/>
      <c r="DE5" s="390"/>
      <c r="DF5" s="390"/>
      <c r="DG5" s="390"/>
      <c r="DH5" s="390"/>
      <c r="DI5" s="391"/>
    </row>
    <row r="6" spans="1:119" ht="18.75" customHeight="1">
      <c r="A6" s="177"/>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205847</v>
      </c>
      <c r="BO6" s="420"/>
      <c r="BP6" s="420"/>
      <c r="BQ6" s="420"/>
      <c r="BR6" s="420"/>
      <c r="BS6" s="420"/>
      <c r="BT6" s="420"/>
      <c r="BU6" s="421"/>
      <c r="BV6" s="419">
        <v>211579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92.6</v>
      </c>
      <c r="CU6" s="563"/>
      <c r="CV6" s="563"/>
      <c r="CW6" s="563"/>
      <c r="CX6" s="563"/>
      <c r="CY6" s="563"/>
      <c r="CZ6" s="563"/>
      <c r="DA6" s="564"/>
      <c r="DB6" s="562">
        <v>91.6</v>
      </c>
      <c r="DC6" s="563"/>
      <c r="DD6" s="563"/>
      <c r="DE6" s="563"/>
      <c r="DF6" s="563"/>
      <c r="DG6" s="563"/>
      <c r="DH6" s="563"/>
      <c r="DI6" s="564"/>
    </row>
    <row r="7" spans="1:119" ht="18.75" customHeight="1">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95</v>
      </c>
      <c r="AV7" s="467"/>
      <c r="AW7" s="467"/>
      <c r="AX7" s="467"/>
      <c r="AY7" s="399" t="s">
        <v>107</v>
      </c>
      <c r="AZ7" s="400"/>
      <c r="BA7" s="400"/>
      <c r="BB7" s="400"/>
      <c r="BC7" s="400"/>
      <c r="BD7" s="400"/>
      <c r="BE7" s="400"/>
      <c r="BF7" s="400"/>
      <c r="BG7" s="400"/>
      <c r="BH7" s="400"/>
      <c r="BI7" s="400"/>
      <c r="BJ7" s="400"/>
      <c r="BK7" s="400"/>
      <c r="BL7" s="400"/>
      <c r="BM7" s="401"/>
      <c r="BN7" s="419">
        <v>7116</v>
      </c>
      <c r="BO7" s="420"/>
      <c r="BP7" s="420"/>
      <c r="BQ7" s="420"/>
      <c r="BR7" s="420"/>
      <c r="BS7" s="420"/>
      <c r="BT7" s="420"/>
      <c r="BU7" s="421"/>
      <c r="BV7" s="419">
        <v>4388</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3774144</v>
      </c>
      <c r="CU7" s="420"/>
      <c r="CV7" s="420"/>
      <c r="CW7" s="420"/>
      <c r="CX7" s="420"/>
      <c r="CY7" s="420"/>
      <c r="CZ7" s="420"/>
      <c r="DA7" s="421"/>
      <c r="DB7" s="419">
        <v>3837932</v>
      </c>
      <c r="DC7" s="420"/>
      <c r="DD7" s="420"/>
      <c r="DE7" s="420"/>
      <c r="DF7" s="420"/>
      <c r="DG7" s="420"/>
      <c r="DH7" s="420"/>
      <c r="DI7" s="421"/>
    </row>
    <row r="8" spans="1:119" ht="18.75" customHeight="1" thickBot="1">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95</v>
      </c>
      <c r="AV8" s="467"/>
      <c r="AW8" s="467"/>
      <c r="AX8" s="467"/>
      <c r="AY8" s="399" t="s">
        <v>110</v>
      </c>
      <c r="AZ8" s="400"/>
      <c r="BA8" s="400"/>
      <c r="BB8" s="400"/>
      <c r="BC8" s="400"/>
      <c r="BD8" s="400"/>
      <c r="BE8" s="400"/>
      <c r="BF8" s="400"/>
      <c r="BG8" s="400"/>
      <c r="BH8" s="400"/>
      <c r="BI8" s="400"/>
      <c r="BJ8" s="400"/>
      <c r="BK8" s="400"/>
      <c r="BL8" s="400"/>
      <c r="BM8" s="401"/>
      <c r="BN8" s="419">
        <v>198731</v>
      </c>
      <c r="BO8" s="420"/>
      <c r="BP8" s="420"/>
      <c r="BQ8" s="420"/>
      <c r="BR8" s="420"/>
      <c r="BS8" s="420"/>
      <c r="BT8" s="420"/>
      <c r="BU8" s="421"/>
      <c r="BV8" s="419">
        <v>207191</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0.39</v>
      </c>
      <c r="CU8" s="523"/>
      <c r="CV8" s="523"/>
      <c r="CW8" s="523"/>
      <c r="CX8" s="523"/>
      <c r="CY8" s="523"/>
      <c r="CZ8" s="523"/>
      <c r="DA8" s="524"/>
      <c r="DB8" s="522">
        <v>0.4</v>
      </c>
      <c r="DC8" s="523"/>
      <c r="DD8" s="523"/>
      <c r="DE8" s="523"/>
      <c r="DF8" s="523"/>
      <c r="DG8" s="523"/>
      <c r="DH8" s="523"/>
      <c r="DI8" s="524"/>
    </row>
    <row r="9" spans="1:119" ht="18.75" customHeight="1" thickBot="1">
      <c r="A9" s="177"/>
      <c r="B9" s="551" t="s">
        <v>112</v>
      </c>
      <c r="C9" s="552"/>
      <c r="D9" s="552"/>
      <c r="E9" s="552"/>
      <c r="F9" s="552"/>
      <c r="G9" s="552"/>
      <c r="H9" s="552"/>
      <c r="I9" s="552"/>
      <c r="J9" s="552"/>
      <c r="K9" s="472"/>
      <c r="L9" s="553" t="s">
        <v>113</v>
      </c>
      <c r="M9" s="554"/>
      <c r="N9" s="554"/>
      <c r="O9" s="554"/>
      <c r="P9" s="554"/>
      <c r="Q9" s="555"/>
      <c r="R9" s="556">
        <v>8979</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-8460</v>
      </c>
      <c r="BO9" s="420"/>
      <c r="BP9" s="420"/>
      <c r="BQ9" s="420"/>
      <c r="BR9" s="420"/>
      <c r="BS9" s="420"/>
      <c r="BT9" s="420"/>
      <c r="BU9" s="421"/>
      <c r="BV9" s="419">
        <v>89751</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16.399999999999999</v>
      </c>
      <c r="CU9" s="390"/>
      <c r="CV9" s="390"/>
      <c r="CW9" s="390"/>
      <c r="CX9" s="390"/>
      <c r="CY9" s="390"/>
      <c r="CZ9" s="390"/>
      <c r="DA9" s="391"/>
      <c r="DB9" s="389">
        <v>16.5</v>
      </c>
      <c r="DC9" s="390"/>
      <c r="DD9" s="390"/>
      <c r="DE9" s="390"/>
      <c r="DF9" s="390"/>
      <c r="DG9" s="390"/>
      <c r="DH9" s="390"/>
      <c r="DI9" s="391"/>
    </row>
    <row r="10" spans="1:119" ht="18.75" customHeight="1" thickBot="1">
      <c r="A10" s="177"/>
      <c r="B10" s="551"/>
      <c r="C10" s="552"/>
      <c r="D10" s="552"/>
      <c r="E10" s="552"/>
      <c r="F10" s="552"/>
      <c r="G10" s="552"/>
      <c r="H10" s="552"/>
      <c r="I10" s="552"/>
      <c r="J10" s="552"/>
      <c r="K10" s="472"/>
      <c r="L10" s="392" t="s">
        <v>119</v>
      </c>
      <c r="M10" s="393"/>
      <c r="N10" s="393"/>
      <c r="O10" s="393"/>
      <c r="P10" s="393"/>
      <c r="Q10" s="394"/>
      <c r="R10" s="395">
        <v>9786</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61012</v>
      </c>
      <c r="BO10" s="420"/>
      <c r="BP10" s="420"/>
      <c r="BQ10" s="420"/>
      <c r="BR10" s="420"/>
      <c r="BS10" s="420"/>
      <c r="BT10" s="420"/>
      <c r="BU10" s="421"/>
      <c r="BV10" s="419">
        <v>90010</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95</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77"/>
      <c r="B12" s="525" t="s">
        <v>131</v>
      </c>
      <c r="C12" s="526"/>
      <c r="D12" s="526"/>
      <c r="E12" s="526"/>
      <c r="F12" s="526"/>
      <c r="G12" s="526"/>
      <c r="H12" s="526"/>
      <c r="I12" s="526"/>
      <c r="J12" s="526"/>
      <c r="K12" s="527"/>
      <c r="L12" s="534" t="s">
        <v>132</v>
      </c>
      <c r="M12" s="535"/>
      <c r="N12" s="535"/>
      <c r="O12" s="535"/>
      <c r="P12" s="535"/>
      <c r="Q12" s="536"/>
      <c r="R12" s="537">
        <v>9001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139</v>
      </c>
      <c r="DC12" s="523"/>
      <c r="DD12" s="523"/>
      <c r="DE12" s="523"/>
      <c r="DF12" s="523"/>
      <c r="DG12" s="523"/>
      <c r="DH12" s="523"/>
      <c r="DI12" s="524"/>
    </row>
    <row r="13" spans="1:119" ht="18.75" customHeight="1">
      <c r="A13" s="177"/>
      <c r="B13" s="528"/>
      <c r="C13" s="529"/>
      <c r="D13" s="529"/>
      <c r="E13" s="529"/>
      <c r="F13" s="529"/>
      <c r="G13" s="529"/>
      <c r="H13" s="529"/>
      <c r="I13" s="529"/>
      <c r="J13" s="529"/>
      <c r="K13" s="530"/>
      <c r="L13" s="186"/>
      <c r="M13" s="509" t="s">
        <v>140</v>
      </c>
      <c r="N13" s="510"/>
      <c r="O13" s="510"/>
      <c r="P13" s="510"/>
      <c r="Q13" s="511"/>
      <c r="R13" s="512">
        <v>8817</v>
      </c>
      <c r="S13" s="513"/>
      <c r="T13" s="513"/>
      <c r="U13" s="513"/>
      <c r="V13" s="514"/>
      <c r="W13" s="500" t="s">
        <v>141</v>
      </c>
      <c r="X13" s="442"/>
      <c r="Y13" s="442"/>
      <c r="Z13" s="442"/>
      <c r="AA13" s="442"/>
      <c r="AB13" s="443"/>
      <c r="AC13" s="395">
        <v>642</v>
      </c>
      <c r="AD13" s="396"/>
      <c r="AE13" s="396"/>
      <c r="AF13" s="396"/>
      <c r="AG13" s="397"/>
      <c r="AH13" s="395">
        <v>720</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52552</v>
      </c>
      <c r="BO13" s="420"/>
      <c r="BP13" s="420"/>
      <c r="BQ13" s="420"/>
      <c r="BR13" s="420"/>
      <c r="BS13" s="420"/>
      <c r="BT13" s="420"/>
      <c r="BU13" s="421"/>
      <c r="BV13" s="419">
        <v>179761</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8.4</v>
      </c>
      <c r="CU13" s="390"/>
      <c r="CV13" s="390"/>
      <c r="CW13" s="390"/>
      <c r="CX13" s="390"/>
      <c r="CY13" s="390"/>
      <c r="CZ13" s="390"/>
      <c r="DA13" s="391"/>
      <c r="DB13" s="389">
        <v>8.4</v>
      </c>
      <c r="DC13" s="390"/>
      <c r="DD13" s="390"/>
      <c r="DE13" s="390"/>
      <c r="DF13" s="390"/>
      <c r="DG13" s="390"/>
      <c r="DH13" s="390"/>
      <c r="DI13" s="391"/>
    </row>
    <row r="14" spans="1:119" ht="18.75" customHeight="1" thickBot="1">
      <c r="A14" s="177"/>
      <c r="B14" s="528"/>
      <c r="C14" s="529"/>
      <c r="D14" s="529"/>
      <c r="E14" s="529"/>
      <c r="F14" s="529"/>
      <c r="G14" s="529"/>
      <c r="H14" s="529"/>
      <c r="I14" s="529"/>
      <c r="J14" s="529"/>
      <c r="K14" s="530"/>
      <c r="L14" s="502" t="s">
        <v>146</v>
      </c>
      <c r="M14" s="546"/>
      <c r="N14" s="546"/>
      <c r="O14" s="546"/>
      <c r="P14" s="546"/>
      <c r="Q14" s="547"/>
      <c r="R14" s="512">
        <v>9201</v>
      </c>
      <c r="S14" s="513"/>
      <c r="T14" s="513"/>
      <c r="U14" s="513"/>
      <c r="V14" s="514"/>
      <c r="W14" s="515"/>
      <c r="X14" s="445"/>
      <c r="Y14" s="445"/>
      <c r="Z14" s="445"/>
      <c r="AA14" s="445"/>
      <c r="AB14" s="446"/>
      <c r="AC14" s="505">
        <v>14.5</v>
      </c>
      <c r="AD14" s="506"/>
      <c r="AE14" s="506"/>
      <c r="AF14" s="506"/>
      <c r="AG14" s="507"/>
      <c r="AH14" s="505">
        <v>15.4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29.4</v>
      </c>
      <c r="CU14" s="517"/>
      <c r="CV14" s="517"/>
      <c r="CW14" s="517"/>
      <c r="CX14" s="517"/>
      <c r="CY14" s="517"/>
      <c r="CZ14" s="517"/>
      <c r="DA14" s="518"/>
      <c r="DB14" s="516">
        <v>28</v>
      </c>
      <c r="DC14" s="517"/>
      <c r="DD14" s="517"/>
      <c r="DE14" s="517"/>
      <c r="DF14" s="517"/>
      <c r="DG14" s="517"/>
      <c r="DH14" s="517"/>
      <c r="DI14" s="518"/>
    </row>
    <row r="15" spans="1:119" ht="18.75" customHeight="1">
      <c r="A15" s="177"/>
      <c r="B15" s="528"/>
      <c r="C15" s="529"/>
      <c r="D15" s="529"/>
      <c r="E15" s="529"/>
      <c r="F15" s="529"/>
      <c r="G15" s="529"/>
      <c r="H15" s="529"/>
      <c r="I15" s="529"/>
      <c r="J15" s="529"/>
      <c r="K15" s="530"/>
      <c r="L15" s="186"/>
      <c r="M15" s="509" t="s">
        <v>148</v>
      </c>
      <c r="N15" s="510"/>
      <c r="O15" s="510"/>
      <c r="P15" s="510"/>
      <c r="Q15" s="511"/>
      <c r="R15" s="512">
        <v>9057</v>
      </c>
      <c r="S15" s="513"/>
      <c r="T15" s="513"/>
      <c r="U15" s="513"/>
      <c r="V15" s="514"/>
      <c r="W15" s="500" t="s">
        <v>149</v>
      </c>
      <c r="X15" s="442"/>
      <c r="Y15" s="442"/>
      <c r="Z15" s="442"/>
      <c r="AA15" s="442"/>
      <c r="AB15" s="443"/>
      <c r="AC15" s="395">
        <v>1490</v>
      </c>
      <c r="AD15" s="396"/>
      <c r="AE15" s="396"/>
      <c r="AF15" s="396"/>
      <c r="AG15" s="397"/>
      <c r="AH15" s="395">
        <v>1538</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1285977</v>
      </c>
      <c r="BO15" s="415"/>
      <c r="BP15" s="415"/>
      <c r="BQ15" s="415"/>
      <c r="BR15" s="415"/>
      <c r="BS15" s="415"/>
      <c r="BT15" s="415"/>
      <c r="BU15" s="416"/>
      <c r="BV15" s="414">
        <v>1226549</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c r="A16" s="177"/>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33.6</v>
      </c>
      <c r="AD16" s="506"/>
      <c r="AE16" s="506"/>
      <c r="AF16" s="506"/>
      <c r="AG16" s="507"/>
      <c r="AH16" s="505">
        <v>33</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3380986</v>
      </c>
      <c r="BO16" s="420"/>
      <c r="BP16" s="420"/>
      <c r="BQ16" s="420"/>
      <c r="BR16" s="420"/>
      <c r="BS16" s="420"/>
      <c r="BT16" s="420"/>
      <c r="BU16" s="421"/>
      <c r="BV16" s="419">
        <v>3331245</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77"/>
      <c r="B17" s="531"/>
      <c r="C17" s="532"/>
      <c r="D17" s="532"/>
      <c r="E17" s="532"/>
      <c r="F17" s="532"/>
      <c r="G17" s="532"/>
      <c r="H17" s="532"/>
      <c r="I17" s="532"/>
      <c r="J17" s="532"/>
      <c r="K17" s="533"/>
      <c r="L17" s="191"/>
      <c r="M17" s="494" t="s">
        <v>155</v>
      </c>
      <c r="N17" s="495"/>
      <c r="O17" s="495"/>
      <c r="P17" s="495"/>
      <c r="Q17" s="496"/>
      <c r="R17" s="497" t="s">
        <v>156</v>
      </c>
      <c r="S17" s="498"/>
      <c r="T17" s="498"/>
      <c r="U17" s="498"/>
      <c r="V17" s="499"/>
      <c r="W17" s="500" t="s">
        <v>157</v>
      </c>
      <c r="X17" s="442"/>
      <c r="Y17" s="442"/>
      <c r="Z17" s="442"/>
      <c r="AA17" s="442"/>
      <c r="AB17" s="443"/>
      <c r="AC17" s="395">
        <v>2299</v>
      </c>
      <c r="AD17" s="396"/>
      <c r="AE17" s="396"/>
      <c r="AF17" s="396"/>
      <c r="AG17" s="397"/>
      <c r="AH17" s="395">
        <v>2409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1630367</v>
      </c>
      <c r="BO17" s="420"/>
      <c r="BP17" s="420"/>
      <c r="BQ17" s="420"/>
      <c r="BR17" s="420"/>
      <c r="BS17" s="420"/>
      <c r="BT17" s="420"/>
      <c r="BU17" s="421"/>
      <c r="BV17" s="419">
        <v>1549615</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77"/>
      <c r="B18" s="471" t="s">
        <v>159</v>
      </c>
      <c r="C18" s="472"/>
      <c r="D18" s="472"/>
      <c r="E18" s="473"/>
      <c r="F18" s="473"/>
      <c r="G18" s="473"/>
      <c r="H18" s="473"/>
      <c r="I18" s="473"/>
      <c r="J18" s="473"/>
      <c r="K18" s="473"/>
      <c r="L18" s="474">
        <v>68.92</v>
      </c>
      <c r="M18" s="474"/>
      <c r="N18" s="474"/>
      <c r="O18" s="474"/>
      <c r="P18" s="474"/>
      <c r="Q18" s="474"/>
      <c r="R18" s="475"/>
      <c r="S18" s="475"/>
      <c r="T18" s="475"/>
      <c r="U18" s="475"/>
      <c r="V18" s="476"/>
      <c r="W18" s="490"/>
      <c r="X18" s="491"/>
      <c r="Y18" s="491"/>
      <c r="Z18" s="491"/>
      <c r="AA18" s="491"/>
      <c r="AB18" s="501"/>
      <c r="AC18" s="383">
        <v>51.9</v>
      </c>
      <c r="AD18" s="384"/>
      <c r="AE18" s="384"/>
      <c r="AF18" s="384"/>
      <c r="AG18" s="477"/>
      <c r="AH18" s="383">
        <v>51.6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3496023</v>
      </c>
      <c r="BO18" s="420"/>
      <c r="BP18" s="420"/>
      <c r="BQ18" s="420"/>
      <c r="BR18" s="420"/>
      <c r="BS18" s="420"/>
      <c r="BT18" s="420"/>
      <c r="BU18" s="421"/>
      <c r="BV18" s="419">
        <v>3447311</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77"/>
      <c r="B19" s="471" t="s">
        <v>161</v>
      </c>
      <c r="C19" s="472"/>
      <c r="D19" s="472"/>
      <c r="E19" s="473"/>
      <c r="F19" s="473"/>
      <c r="G19" s="473"/>
      <c r="H19" s="473"/>
      <c r="I19" s="473"/>
      <c r="J19" s="473"/>
      <c r="K19" s="473"/>
      <c r="L19" s="479">
        <v>130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4481011</v>
      </c>
      <c r="BO19" s="420"/>
      <c r="BP19" s="420"/>
      <c r="BQ19" s="420"/>
      <c r="BR19" s="420"/>
      <c r="BS19" s="420"/>
      <c r="BT19" s="420"/>
      <c r="BU19" s="421"/>
      <c r="BV19" s="419">
        <v>4494439</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77"/>
      <c r="B20" s="471" t="s">
        <v>163</v>
      </c>
      <c r="C20" s="472"/>
      <c r="D20" s="472"/>
      <c r="E20" s="473"/>
      <c r="F20" s="473"/>
      <c r="G20" s="473"/>
      <c r="H20" s="473"/>
      <c r="I20" s="473"/>
      <c r="J20" s="473"/>
      <c r="K20" s="473"/>
      <c r="L20" s="479">
        <v>3503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77"/>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77"/>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8131112</v>
      </c>
      <c r="BO22" s="415"/>
      <c r="BP22" s="415"/>
      <c r="BQ22" s="415"/>
      <c r="BR22" s="415"/>
      <c r="BS22" s="415"/>
      <c r="BT22" s="415"/>
      <c r="BU22" s="416"/>
      <c r="BV22" s="414">
        <v>8260602</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6948143</v>
      </c>
      <c r="BO23" s="420"/>
      <c r="BP23" s="420"/>
      <c r="BQ23" s="420"/>
      <c r="BR23" s="420"/>
      <c r="BS23" s="420"/>
      <c r="BT23" s="420"/>
      <c r="BU23" s="421"/>
      <c r="BV23" s="419">
        <v>7069466</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77"/>
      <c r="B24" s="435"/>
      <c r="C24" s="436"/>
      <c r="D24" s="437"/>
      <c r="E24" s="392" t="s">
        <v>173</v>
      </c>
      <c r="F24" s="393"/>
      <c r="G24" s="393"/>
      <c r="H24" s="393"/>
      <c r="I24" s="393"/>
      <c r="J24" s="393"/>
      <c r="K24" s="394"/>
      <c r="L24" s="395">
        <v>1</v>
      </c>
      <c r="M24" s="396"/>
      <c r="N24" s="396"/>
      <c r="O24" s="396"/>
      <c r="P24" s="397"/>
      <c r="Q24" s="395">
        <v>7900</v>
      </c>
      <c r="R24" s="396"/>
      <c r="S24" s="396"/>
      <c r="T24" s="396"/>
      <c r="U24" s="396"/>
      <c r="V24" s="397"/>
      <c r="W24" s="454"/>
      <c r="X24" s="436"/>
      <c r="Y24" s="437"/>
      <c r="Z24" s="392" t="s">
        <v>174</v>
      </c>
      <c r="AA24" s="393"/>
      <c r="AB24" s="393"/>
      <c r="AC24" s="393"/>
      <c r="AD24" s="393"/>
      <c r="AE24" s="393"/>
      <c r="AF24" s="393"/>
      <c r="AG24" s="394"/>
      <c r="AH24" s="395">
        <v>100</v>
      </c>
      <c r="AI24" s="396"/>
      <c r="AJ24" s="396"/>
      <c r="AK24" s="396"/>
      <c r="AL24" s="397"/>
      <c r="AM24" s="395">
        <v>292600</v>
      </c>
      <c r="AN24" s="396"/>
      <c r="AO24" s="396"/>
      <c r="AP24" s="396"/>
      <c r="AQ24" s="396"/>
      <c r="AR24" s="397"/>
      <c r="AS24" s="395">
        <v>2926</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6124185</v>
      </c>
      <c r="BO24" s="420"/>
      <c r="BP24" s="420"/>
      <c r="BQ24" s="420"/>
      <c r="BR24" s="420"/>
      <c r="BS24" s="420"/>
      <c r="BT24" s="420"/>
      <c r="BU24" s="421"/>
      <c r="BV24" s="419">
        <v>6091421</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77"/>
      <c r="B25" s="435"/>
      <c r="C25" s="436"/>
      <c r="D25" s="437"/>
      <c r="E25" s="392" t="s">
        <v>176</v>
      </c>
      <c r="F25" s="393"/>
      <c r="G25" s="393"/>
      <c r="H25" s="393"/>
      <c r="I25" s="393"/>
      <c r="J25" s="393"/>
      <c r="K25" s="394"/>
      <c r="L25" s="395">
        <v>1</v>
      </c>
      <c r="M25" s="396"/>
      <c r="N25" s="396"/>
      <c r="O25" s="396"/>
      <c r="P25" s="397"/>
      <c r="Q25" s="395">
        <v>5740</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179</v>
      </c>
      <c r="AN25" s="396"/>
      <c r="AO25" s="396"/>
      <c r="AP25" s="396"/>
      <c r="AQ25" s="396"/>
      <c r="AR25" s="397"/>
      <c r="AS25" s="395" t="s">
        <v>178</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855148</v>
      </c>
      <c r="BO25" s="415"/>
      <c r="BP25" s="415"/>
      <c r="BQ25" s="415"/>
      <c r="BR25" s="415"/>
      <c r="BS25" s="415"/>
      <c r="BT25" s="415"/>
      <c r="BU25" s="416"/>
      <c r="BV25" s="414">
        <v>881515</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77"/>
      <c r="B26" s="435"/>
      <c r="C26" s="436"/>
      <c r="D26" s="437"/>
      <c r="E26" s="392" t="s">
        <v>181</v>
      </c>
      <c r="F26" s="393"/>
      <c r="G26" s="393"/>
      <c r="H26" s="393"/>
      <c r="I26" s="393"/>
      <c r="J26" s="393"/>
      <c r="K26" s="394"/>
      <c r="L26" s="395">
        <v>1</v>
      </c>
      <c r="M26" s="396"/>
      <c r="N26" s="396"/>
      <c r="O26" s="396"/>
      <c r="P26" s="397"/>
      <c r="Q26" s="395">
        <v>5240</v>
      </c>
      <c r="R26" s="396"/>
      <c r="S26" s="396"/>
      <c r="T26" s="396"/>
      <c r="U26" s="396"/>
      <c r="V26" s="397"/>
      <c r="W26" s="454"/>
      <c r="X26" s="436"/>
      <c r="Y26" s="437"/>
      <c r="Z26" s="392" t="s">
        <v>182</v>
      </c>
      <c r="AA26" s="430"/>
      <c r="AB26" s="430"/>
      <c r="AC26" s="430"/>
      <c r="AD26" s="430"/>
      <c r="AE26" s="430"/>
      <c r="AF26" s="430"/>
      <c r="AG26" s="431"/>
      <c r="AH26" s="395" t="s">
        <v>179</v>
      </c>
      <c r="AI26" s="396"/>
      <c r="AJ26" s="396"/>
      <c r="AK26" s="396"/>
      <c r="AL26" s="397"/>
      <c r="AM26" s="395" t="s">
        <v>178</v>
      </c>
      <c r="AN26" s="396"/>
      <c r="AO26" s="396"/>
      <c r="AP26" s="396"/>
      <c r="AQ26" s="396"/>
      <c r="AR26" s="397"/>
      <c r="AS26" s="395" t="s">
        <v>179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178</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77"/>
      <c r="B27" s="435"/>
      <c r="C27" s="436"/>
      <c r="D27" s="437"/>
      <c r="E27" s="392" t="s">
        <v>184</v>
      </c>
      <c r="F27" s="393"/>
      <c r="G27" s="393"/>
      <c r="H27" s="393"/>
      <c r="I27" s="393"/>
      <c r="J27" s="393"/>
      <c r="K27" s="394"/>
      <c r="L27" s="395">
        <v>1</v>
      </c>
      <c r="M27" s="396"/>
      <c r="N27" s="396"/>
      <c r="O27" s="396"/>
      <c r="P27" s="397"/>
      <c r="Q27" s="395">
        <v>3330</v>
      </c>
      <c r="R27" s="396"/>
      <c r="S27" s="396"/>
      <c r="T27" s="396"/>
      <c r="U27" s="396"/>
      <c r="V27" s="397"/>
      <c r="W27" s="454"/>
      <c r="X27" s="436"/>
      <c r="Y27" s="437"/>
      <c r="Z27" s="392" t="s">
        <v>185</v>
      </c>
      <c r="AA27" s="393"/>
      <c r="AB27" s="393"/>
      <c r="AC27" s="393"/>
      <c r="AD27" s="393"/>
      <c r="AE27" s="393"/>
      <c r="AF27" s="393"/>
      <c r="AG27" s="394"/>
      <c r="AH27" s="395" t="s">
        <v>178</v>
      </c>
      <c r="AI27" s="396"/>
      <c r="AJ27" s="396"/>
      <c r="AK27" s="396"/>
      <c r="AL27" s="397"/>
      <c r="AM27" s="395" t="s">
        <v>178</v>
      </c>
      <c r="AN27" s="396"/>
      <c r="AO27" s="396"/>
      <c r="AP27" s="396"/>
      <c r="AQ27" s="396"/>
      <c r="AR27" s="397"/>
      <c r="AS27" s="395" t="s">
        <v>178</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178</v>
      </c>
      <c r="BO27" s="423"/>
      <c r="BP27" s="423"/>
      <c r="BQ27" s="423"/>
      <c r="BR27" s="423"/>
      <c r="BS27" s="423"/>
      <c r="BT27" s="423"/>
      <c r="BU27" s="424"/>
      <c r="BV27" s="422" t="s">
        <v>130</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77"/>
      <c r="B28" s="435"/>
      <c r="C28" s="436"/>
      <c r="D28" s="437"/>
      <c r="E28" s="392" t="s">
        <v>187</v>
      </c>
      <c r="F28" s="393"/>
      <c r="G28" s="393"/>
      <c r="H28" s="393"/>
      <c r="I28" s="393"/>
      <c r="J28" s="393"/>
      <c r="K28" s="394"/>
      <c r="L28" s="395">
        <v>1</v>
      </c>
      <c r="M28" s="396"/>
      <c r="N28" s="396"/>
      <c r="O28" s="396"/>
      <c r="P28" s="397"/>
      <c r="Q28" s="395">
        <v>2750</v>
      </c>
      <c r="R28" s="396"/>
      <c r="S28" s="396"/>
      <c r="T28" s="396"/>
      <c r="U28" s="396"/>
      <c r="V28" s="397"/>
      <c r="W28" s="454"/>
      <c r="X28" s="436"/>
      <c r="Y28" s="437"/>
      <c r="Z28" s="392" t="s">
        <v>188</v>
      </c>
      <c r="AA28" s="393"/>
      <c r="AB28" s="393"/>
      <c r="AC28" s="393"/>
      <c r="AD28" s="393"/>
      <c r="AE28" s="393"/>
      <c r="AF28" s="393"/>
      <c r="AG28" s="394"/>
      <c r="AH28" s="395" t="s">
        <v>179</v>
      </c>
      <c r="AI28" s="396"/>
      <c r="AJ28" s="396"/>
      <c r="AK28" s="396"/>
      <c r="AL28" s="397"/>
      <c r="AM28" s="395" t="s">
        <v>178</v>
      </c>
      <c r="AN28" s="396"/>
      <c r="AO28" s="396"/>
      <c r="AP28" s="396"/>
      <c r="AQ28" s="396"/>
      <c r="AR28" s="397"/>
      <c r="AS28" s="395" t="s">
        <v>178</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941859</v>
      </c>
      <c r="BO28" s="415"/>
      <c r="BP28" s="415"/>
      <c r="BQ28" s="415"/>
      <c r="BR28" s="415"/>
      <c r="BS28" s="415"/>
      <c r="BT28" s="415"/>
      <c r="BU28" s="416"/>
      <c r="BV28" s="414">
        <v>880847</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77"/>
      <c r="B29" s="435"/>
      <c r="C29" s="436"/>
      <c r="D29" s="437"/>
      <c r="E29" s="392" t="s">
        <v>190</v>
      </c>
      <c r="F29" s="393"/>
      <c r="G29" s="393"/>
      <c r="H29" s="393"/>
      <c r="I29" s="393"/>
      <c r="J29" s="393"/>
      <c r="K29" s="394"/>
      <c r="L29" s="395">
        <v>10</v>
      </c>
      <c r="M29" s="396"/>
      <c r="N29" s="396"/>
      <c r="O29" s="396"/>
      <c r="P29" s="397"/>
      <c r="Q29" s="395">
        <v>2500</v>
      </c>
      <c r="R29" s="396"/>
      <c r="S29" s="396"/>
      <c r="T29" s="396"/>
      <c r="U29" s="396"/>
      <c r="V29" s="397"/>
      <c r="W29" s="455"/>
      <c r="X29" s="456"/>
      <c r="Y29" s="457"/>
      <c r="Z29" s="392" t="s">
        <v>191</v>
      </c>
      <c r="AA29" s="393"/>
      <c r="AB29" s="393"/>
      <c r="AC29" s="393"/>
      <c r="AD29" s="393"/>
      <c r="AE29" s="393"/>
      <c r="AF29" s="393"/>
      <c r="AG29" s="394"/>
      <c r="AH29" s="395">
        <v>100</v>
      </c>
      <c r="AI29" s="396"/>
      <c r="AJ29" s="396"/>
      <c r="AK29" s="396"/>
      <c r="AL29" s="397"/>
      <c r="AM29" s="395">
        <v>292600</v>
      </c>
      <c r="AN29" s="396"/>
      <c r="AO29" s="396"/>
      <c r="AP29" s="396"/>
      <c r="AQ29" s="396"/>
      <c r="AR29" s="397"/>
      <c r="AS29" s="395">
        <v>2926</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209930</v>
      </c>
      <c r="BO29" s="420"/>
      <c r="BP29" s="420"/>
      <c r="BQ29" s="420"/>
      <c r="BR29" s="420"/>
      <c r="BS29" s="420"/>
      <c r="BT29" s="420"/>
      <c r="BU29" s="421"/>
      <c r="BV29" s="419">
        <v>166927</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1727198</v>
      </c>
      <c r="BO30" s="423"/>
      <c r="BP30" s="423"/>
      <c r="BQ30" s="423"/>
      <c r="BR30" s="423"/>
      <c r="BS30" s="423"/>
      <c r="BT30" s="423"/>
      <c r="BU30" s="424"/>
      <c r="BV30" s="422">
        <v>1688959</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0"/>
    </row>
    <row r="33" spans="1:113" ht="13.5" customHeight="1">
      <c r="A33" s="177"/>
      <c r="B33" s="201"/>
      <c r="C33" s="371" t="s">
        <v>200</v>
      </c>
      <c r="D33" s="371"/>
      <c r="E33" s="370" t="s">
        <v>201</v>
      </c>
      <c r="F33" s="370"/>
      <c r="G33" s="370"/>
      <c r="H33" s="370"/>
      <c r="I33" s="370"/>
      <c r="J33" s="370"/>
      <c r="K33" s="370"/>
      <c r="L33" s="370"/>
      <c r="M33" s="370"/>
      <c r="N33" s="370"/>
      <c r="O33" s="370"/>
      <c r="P33" s="370"/>
      <c r="Q33" s="370"/>
      <c r="R33" s="370"/>
      <c r="S33" s="370"/>
      <c r="T33" s="202"/>
      <c r="U33" s="371" t="s">
        <v>202</v>
      </c>
      <c r="V33" s="371"/>
      <c r="W33" s="370" t="s">
        <v>203</v>
      </c>
      <c r="X33" s="370"/>
      <c r="Y33" s="370"/>
      <c r="Z33" s="370"/>
      <c r="AA33" s="370"/>
      <c r="AB33" s="370"/>
      <c r="AC33" s="370"/>
      <c r="AD33" s="370"/>
      <c r="AE33" s="370"/>
      <c r="AF33" s="370"/>
      <c r="AG33" s="370"/>
      <c r="AH33" s="370"/>
      <c r="AI33" s="370"/>
      <c r="AJ33" s="370"/>
      <c r="AK33" s="370"/>
      <c r="AL33" s="202"/>
      <c r="AM33" s="371" t="s">
        <v>202</v>
      </c>
      <c r="AN33" s="371"/>
      <c r="AO33" s="370" t="s">
        <v>201</v>
      </c>
      <c r="AP33" s="370"/>
      <c r="AQ33" s="370"/>
      <c r="AR33" s="370"/>
      <c r="AS33" s="370"/>
      <c r="AT33" s="370"/>
      <c r="AU33" s="370"/>
      <c r="AV33" s="370"/>
      <c r="AW33" s="370"/>
      <c r="AX33" s="370"/>
      <c r="AY33" s="370"/>
      <c r="AZ33" s="370"/>
      <c r="BA33" s="370"/>
      <c r="BB33" s="370"/>
      <c r="BC33" s="370"/>
      <c r="BD33" s="203"/>
      <c r="BE33" s="370" t="s">
        <v>204</v>
      </c>
      <c r="BF33" s="370"/>
      <c r="BG33" s="370" t="s">
        <v>205</v>
      </c>
      <c r="BH33" s="370"/>
      <c r="BI33" s="370"/>
      <c r="BJ33" s="370"/>
      <c r="BK33" s="370"/>
      <c r="BL33" s="370"/>
      <c r="BM33" s="370"/>
      <c r="BN33" s="370"/>
      <c r="BO33" s="370"/>
      <c r="BP33" s="370"/>
      <c r="BQ33" s="370"/>
      <c r="BR33" s="370"/>
      <c r="BS33" s="370"/>
      <c r="BT33" s="370"/>
      <c r="BU33" s="370"/>
      <c r="BV33" s="203"/>
      <c r="BW33" s="371" t="s">
        <v>204</v>
      </c>
      <c r="BX33" s="371"/>
      <c r="BY33" s="370" t="s">
        <v>206</v>
      </c>
      <c r="BZ33" s="370"/>
      <c r="CA33" s="370"/>
      <c r="CB33" s="370"/>
      <c r="CC33" s="370"/>
      <c r="CD33" s="370"/>
      <c r="CE33" s="370"/>
      <c r="CF33" s="370"/>
      <c r="CG33" s="370"/>
      <c r="CH33" s="370"/>
      <c r="CI33" s="370"/>
      <c r="CJ33" s="370"/>
      <c r="CK33" s="370"/>
      <c r="CL33" s="370"/>
      <c r="CM33" s="370"/>
      <c r="CN33" s="202"/>
      <c r="CO33" s="371" t="s">
        <v>202</v>
      </c>
      <c r="CP33" s="371"/>
      <c r="CQ33" s="370" t="s">
        <v>207</v>
      </c>
      <c r="CR33" s="370"/>
      <c r="CS33" s="370"/>
      <c r="CT33" s="370"/>
      <c r="CU33" s="370"/>
      <c r="CV33" s="370"/>
      <c r="CW33" s="370"/>
      <c r="CX33" s="370"/>
      <c r="CY33" s="370"/>
      <c r="CZ33" s="370"/>
      <c r="DA33" s="370"/>
      <c r="DB33" s="370"/>
      <c r="DC33" s="370"/>
      <c r="DD33" s="370"/>
      <c r="DE33" s="370"/>
      <c r="DF33" s="202"/>
      <c r="DG33" s="369" t="s">
        <v>208</v>
      </c>
      <c r="DH33" s="369"/>
      <c r="DI33" s="204"/>
    </row>
    <row r="34" spans="1:113" ht="32.25" customHeight="1">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77"/>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f t="shared" ref="BE35:BE43" si="1">IF(BG35="","",BE34+1)</f>
        <v>7</v>
      </c>
      <c r="BF35" s="367"/>
      <c r="BG35" s="368" t="str">
        <f>IF('各会計、関係団体の財政状況及び健全化判断比率'!B33="","",'各会計、関係団体の財政状況及び健全化判断比率'!B33)</f>
        <v>浄化槽整備推進事業特別会計</v>
      </c>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有明広域行政事務組合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熊本県後期高齢者医療広域連合（一般会計）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熊本県後期高齢者医療広域連合（後期高齢者医療特別会計）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9L8dd345DGPGmibqSG6NN4o6Pd/bCPD5v+J5vPyNzFd+m2FwHdJtMFjuoiM8SAPqNbts6O95Bx4Xf2bKo8ukwQ==" saltValue="zE5yxLVrWCFBGU75Ldws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6" t="s">
        <v>570</v>
      </c>
      <c r="D34" s="1156"/>
      <c r="E34" s="1157"/>
      <c r="F34" s="32">
        <v>3.76</v>
      </c>
      <c r="G34" s="33">
        <v>4.18</v>
      </c>
      <c r="H34" s="33">
        <v>3.3</v>
      </c>
      <c r="I34" s="33">
        <v>5.39</v>
      </c>
      <c r="J34" s="34">
        <v>5.26</v>
      </c>
      <c r="K34" s="22"/>
      <c r="L34" s="22"/>
      <c r="M34" s="22"/>
      <c r="N34" s="22"/>
      <c r="O34" s="22"/>
      <c r="P34" s="22"/>
    </row>
    <row r="35" spans="1:16" ht="39" customHeight="1">
      <c r="A35" s="22"/>
      <c r="B35" s="35"/>
      <c r="C35" s="1150" t="s">
        <v>571</v>
      </c>
      <c r="D35" s="1151"/>
      <c r="E35" s="1152"/>
      <c r="F35" s="36">
        <v>1.81</v>
      </c>
      <c r="G35" s="37">
        <v>1.56</v>
      </c>
      <c r="H35" s="37">
        <v>0.55000000000000004</v>
      </c>
      <c r="I35" s="37">
        <v>0.84</v>
      </c>
      <c r="J35" s="38">
        <v>1.45</v>
      </c>
      <c r="K35" s="22"/>
      <c r="L35" s="22"/>
      <c r="M35" s="22"/>
      <c r="N35" s="22"/>
      <c r="O35" s="22"/>
      <c r="P35" s="22"/>
    </row>
    <row r="36" spans="1:16" ht="39" customHeight="1">
      <c r="A36" s="22"/>
      <c r="B36" s="35"/>
      <c r="C36" s="1150" t="s">
        <v>572</v>
      </c>
      <c r="D36" s="1151"/>
      <c r="E36" s="1152"/>
      <c r="F36" s="36">
        <v>0.72</v>
      </c>
      <c r="G36" s="37">
        <v>1.59</v>
      </c>
      <c r="H36" s="37">
        <v>1</v>
      </c>
      <c r="I36" s="37">
        <v>1.54</v>
      </c>
      <c r="J36" s="38">
        <v>1.42</v>
      </c>
      <c r="K36" s="22"/>
      <c r="L36" s="22"/>
      <c r="M36" s="22"/>
      <c r="N36" s="22"/>
      <c r="O36" s="22"/>
      <c r="P36" s="22"/>
    </row>
    <row r="37" spans="1:16" ht="39" customHeight="1">
      <c r="A37" s="22"/>
      <c r="B37" s="35"/>
      <c r="C37" s="1150" t="s">
        <v>573</v>
      </c>
      <c r="D37" s="1151"/>
      <c r="E37" s="1152"/>
      <c r="F37" s="36" t="s">
        <v>522</v>
      </c>
      <c r="G37" s="37" t="s">
        <v>522</v>
      </c>
      <c r="H37" s="37" t="s">
        <v>522</v>
      </c>
      <c r="I37" s="37">
        <v>0</v>
      </c>
      <c r="J37" s="38">
        <v>0.37</v>
      </c>
      <c r="K37" s="22"/>
      <c r="L37" s="22"/>
      <c r="M37" s="22"/>
      <c r="N37" s="22"/>
      <c r="O37" s="22"/>
      <c r="P37" s="22"/>
    </row>
    <row r="38" spans="1:16" ht="39" customHeight="1">
      <c r="A38" s="22"/>
      <c r="B38" s="35"/>
      <c r="C38" s="1150" t="s">
        <v>574</v>
      </c>
      <c r="D38" s="1151"/>
      <c r="E38" s="1152"/>
      <c r="F38" s="36">
        <v>0.01</v>
      </c>
      <c r="G38" s="37">
        <v>0.02</v>
      </c>
      <c r="H38" s="37">
        <v>0.01</v>
      </c>
      <c r="I38" s="37" t="s">
        <v>522</v>
      </c>
      <c r="J38" s="38">
        <v>0.01</v>
      </c>
      <c r="K38" s="22"/>
      <c r="L38" s="22"/>
      <c r="M38" s="22"/>
      <c r="N38" s="22"/>
      <c r="O38" s="22"/>
      <c r="P38" s="22"/>
    </row>
    <row r="39" spans="1:16" ht="39" customHeight="1">
      <c r="A39" s="22"/>
      <c r="B39" s="35"/>
      <c r="C39" s="1150" t="s">
        <v>575</v>
      </c>
      <c r="D39" s="1151"/>
      <c r="E39" s="1152"/>
      <c r="F39" s="36">
        <v>0</v>
      </c>
      <c r="G39" s="37">
        <v>0</v>
      </c>
      <c r="H39" s="37">
        <v>0</v>
      </c>
      <c r="I39" s="37">
        <v>0</v>
      </c>
      <c r="J39" s="38">
        <v>0</v>
      </c>
      <c r="K39" s="22"/>
      <c r="L39" s="22"/>
      <c r="M39" s="22"/>
      <c r="N39" s="22"/>
      <c r="O39" s="22"/>
      <c r="P39" s="22"/>
    </row>
    <row r="40" spans="1:16" ht="39" customHeight="1">
      <c r="A40" s="22"/>
      <c r="B40" s="35"/>
      <c r="C40" s="1150" t="s">
        <v>576</v>
      </c>
      <c r="D40" s="1151"/>
      <c r="E40" s="1152"/>
      <c r="F40" s="36">
        <v>0</v>
      </c>
      <c r="G40" s="37">
        <v>0</v>
      </c>
      <c r="H40" s="37">
        <v>0</v>
      </c>
      <c r="I40" s="37">
        <v>0</v>
      </c>
      <c r="J40" s="38">
        <v>0</v>
      </c>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577</v>
      </c>
      <c r="D42" s="1151"/>
      <c r="E42" s="1152"/>
      <c r="F42" s="36" t="s">
        <v>522</v>
      </c>
      <c r="G42" s="37" t="s">
        <v>522</v>
      </c>
      <c r="H42" s="37" t="s">
        <v>522</v>
      </c>
      <c r="I42" s="37" t="s">
        <v>522</v>
      </c>
      <c r="J42" s="38" t="s">
        <v>522</v>
      </c>
      <c r="K42" s="22"/>
      <c r="L42" s="22"/>
      <c r="M42" s="22"/>
      <c r="N42" s="22"/>
      <c r="O42" s="22"/>
      <c r="P42" s="22"/>
    </row>
    <row r="43" spans="1:16" ht="39" customHeight="1" thickBot="1">
      <c r="A43" s="22"/>
      <c r="B43" s="40"/>
      <c r="C43" s="1153" t="s">
        <v>578</v>
      </c>
      <c r="D43" s="1154"/>
      <c r="E43" s="1155"/>
      <c r="F43" s="41">
        <v>0.15</v>
      </c>
      <c r="G43" s="42">
        <v>0.18</v>
      </c>
      <c r="H43" s="42">
        <v>0.17</v>
      </c>
      <c r="I43" s="42">
        <v>0.01</v>
      </c>
      <c r="J43" s="43" t="s">
        <v>522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mLdRiU3I6JmMnNSEZjr3npSEERAq0Cs+kYzYJjzQkEIAmOOJENVBChQl5MVeBEzk6St2SLNBoEXFdnt8lRlEfA==" saltValue="UHeMr8VATzmd34NIDJ7A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81" t="s">
        <v>10</v>
      </c>
      <c r="C45" s="1182"/>
      <c r="D45" s="58"/>
      <c r="E45" s="1187" t="s">
        <v>11</v>
      </c>
      <c r="F45" s="1187"/>
      <c r="G45" s="1187"/>
      <c r="H45" s="1187"/>
      <c r="I45" s="1187"/>
      <c r="J45" s="1188"/>
      <c r="K45" s="59">
        <v>660</v>
      </c>
      <c r="L45" s="60">
        <v>694</v>
      </c>
      <c r="M45" s="60">
        <v>748</v>
      </c>
      <c r="N45" s="60">
        <v>805</v>
      </c>
      <c r="O45" s="61">
        <v>797</v>
      </c>
      <c r="P45" s="48"/>
      <c r="Q45" s="48"/>
      <c r="R45" s="48"/>
      <c r="S45" s="48"/>
      <c r="T45" s="48"/>
      <c r="U45" s="48"/>
    </row>
    <row r="46" spans="1:21" ht="30.75" customHeight="1">
      <c r="A46" s="48"/>
      <c r="B46" s="1183"/>
      <c r="C46" s="1184"/>
      <c r="D46" s="62"/>
      <c r="E46" s="1160" t="s">
        <v>12</v>
      </c>
      <c r="F46" s="1160"/>
      <c r="G46" s="1160"/>
      <c r="H46" s="1160"/>
      <c r="I46" s="1160"/>
      <c r="J46" s="1161"/>
      <c r="K46" s="63" t="s">
        <v>522</v>
      </c>
      <c r="L46" s="64" t="s">
        <v>522</v>
      </c>
      <c r="M46" s="64" t="s">
        <v>522</v>
      </c>
      <c r="N46" s="64" t="s">
        <v>522</v>
      </c>
      <c r="O46" s="65" t="s">
        <v>522</v>
      </c>
      <c r="P46" s="48"/>
      <c r="Q46" s="48"/>
      <c r="R46" s="48"/>
      <c r="S46" s="48"/>
      <c r="T46" s="48"/>
      <c r="U46" s="48"/>
    </row>
    <row r="47" spans="1:21" ht="30.75" customHeight="1">
      <c r="A47" s="48"/>
      <c r="B47" s="1183"/>
      <c r="C47" s="1184"/>
      <c r="D47" s="62"/>
      <c r="E47" s="1160" t="s">
        <v>13</v>
      </c>
      <c r="F47" s="1160"/>
      <c r="G47" s="1160"/>
      <c r="H47" s="1160"/>
      <c r="I47" s="1160"/>
      <c r="J47" s="1161"/>
      <c r="K47" s="63" t="s">
        <v>522</v>
      </c>
      <c r="L47" s="64" t="s">
        <v>522</v>
      </c>
      <c r="M47" s="64" t="s">
        <v>522</v>
      </c>
      <c r="N47" s="64" t="s">
        <v>522</v>
      </c>
      <c r="O47" s="65" t="s">
        <v>522</v>
      </c>
      <c r="P47" s="48"/>
      <c r="Q47" s="48"/>
      <c r="R47" s="48"/>
      <c r="S47" s="48"/>
      <c r="T47" s="48"/>
      <c r="U47" s="48"/>
    </row>
    <row r="48" spans="1:21" ht="30.75" customHeight="1">
      <c r="A48" s="48"/>
      <c r="B48" s="1183"/>
      <c r="C48" s="1184"/>
      <c r="D48" s="62"/>
      <c r="E48" s="1160" t="s">
        <v>14</v>
      </c>
      <c r="F48" s="1160"/>
      <c r="G48" s="1160"/>
      <c r="H48" s="1160"/>
      <c r="I48" s="1160"/>
      <c r="J48" s="1161"/>
      <c r="K48" s="63">
        <v>79</v>
      </c>
      <c r="L48" s="64">
        <v>66</v>
      </c>
      <c r="M48" s="64">
        <v>87</v>
      </c>
      <c r="N48" s="64">
        <v>74</v>
      </c>
      <c r="O48" s="65">
        <v>76</v>
      </c>
      <c r="P48" s="48"/>
      <c r="Q48" s="48"/>
      <c r="R48" s="48"/>
      <c r="S48" s="48"/>
      <c r="T48" s="48"/>
      <c r="U48" s="48"/>
    </row>
    <row r="49" spans="1:21" ht="30.75" customHeight="1">
      <c r="A49" s="48"/>
      <c r="B49" s="1183"/>
      <c r="C49" s="1184"/>
      <c r="D49" s="62"/>
      <c r="E49" s="1160" t="s">
        <v>15</v>
      </c>
      <c r="F49" s="1160"/>
      <c r="G49" s="1160"/>
      <c r="H49" s="1160"/>
      <c r="I49" s="1160"/>
      <c r="J49" s="1161"/>
      <c r="K49" s="63">
        <v>53</v>
      </c>
      <c r="L49" s="64">
        <v>47</v>
      </c>
      <c r="M49" s="64">
        <v>49</v>
      </c>
      <c r="N49" s="64">
        <v>28</v>
      </c>
      <c r="O49" s="65">
        <v>43</v>
      </c>
      <c r="P49" s="48"/>
      <c r="Q49" s="48"/>
      <c r="R49" s="48"/>
      <c r="S49" s="48"/>
      <c r="T49" s="48"/>
      <c r="U49" s="48"/>
    </row>
    <row r="50" spans="1:21" ht="30.75" customHeight="1">
      <c r="A50" s="48"/>
      <c r="B50" s="1183"/>
      <c r="C50" s="1184"/>
      <c r="D50" s="62"/>
      <c r="E50" s="1160" t="s">
        <v>16</v>
      </c>
      <c r="F50" s="1160"/>
      <c r="G50" s="1160"/>
      <c r="H50" s="1160"/>
      <c r="I50" s="1160"/>
      <c r="J50" s="1161"/>
      <c r="K50" s="63">
        <v>0</v>
      </c>
      <c r="L50" s="64">
        <v>0</v>
      </c>
      <c r="M50" s="64">
        <v>4</v>
      </c>
      <c r="N50" s="64">
        <v>5</v>
      </c>
      <c r="O50" s="65">
        <v>4</v>
      </c>
      <c r="P50" s="48"/>
      <c r="Q50" s="48"/>
      <c r="R50" s="48"/>
      <c r="S50" s="48"/>
      <c r="T50" s="48"/>
      <c r="U50" s="48"/>
    </row>
    <row r="51" spans="1:21" ht="30.75" customHeight="1">
      <c r="A51" s="48"/>
      <c r="B51" s="1185"/>
      <c r="C51" s="1186"/>
      <c r="D51" s="66"/>
      <c r="E51" s="1160" t="s">
        <v>17</v>
      </c>
      <c r="F51" s="1160"/>
      <c r="G51" s="1160"/>
      <c r="H51" s="1160"/>
      <c r="I51" s="1160"/>
      <c r="J51" s="1161"/>
      <c r="K51" s="63">
        <v>0</v>
      </c>
      <c r="L51" s="64">
        <v>0</v>
      </c>
      <c r="M51" s="64">
        <v>0</v>
      </c>
      <c r="N51" s="64">
        <v>0</v>
      </c>
      <c r="O51" s="65">
        <v>0</v>
      </c>
      <c r="P51" s="48"/>
      <c r="Q51" s="48"/>
      <c r="R51" s="48"/>
      <c r="S51" s="48"/>
      <c r="T51" s="48"/>
      <c r="U51" s="48"/>
    </row>
    <row r="52" spans="1:21" ht="30.75" customHeight="1">
      <c r="A52" s="48"/>
      <c r="B52" s="1158" t="s">
        <v>18</v>
      </c>
      <c r="C52" s="1159"/>
      <c r="D52" s="66"/>
      <c r="E52" s="1160" t="s">
        <v>19</v>
      </c>
      <c r="F52" s="1160"/>
      <c r="G52" s="1160"/>
      <c r="H52" s="1160"/>
      <c r="I52" s="1160"/>
      <c r="J52" s="1161"/>
      <c r="K52" s="63">
        <v>564</v>
      </c>
      <c r="L52" s="64">
        <v>572</v>
      </c>
      <c r="M52" s="64">
        <v>619</v>
      </c>
      <c r="N52" s="64">
        <v>647</v>
      </c>
      <c r="O52" s="65">
        <v>659</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228</v>
      </c>
      <c r="L53" s="69">
        <v>235</v>
      </c>
      <c r="M53" s="69">
        <v>269</v>
      </c>
      <c r="N53" s="69">
        <v>265</v>
      </c>
      <c r="O53" s="70">
        <v>261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6" t="s">
        <v>25</v>
      </c>
      <c r="C58" s="1167"/>
      <c r="D58" s="1172" t="s">
        <v>26</v>
      </c>
      <c r="E58" s="1173"/>
      <c r="F58" s="1173"/>
      <c r="G58" s="1173"/>
      <c r="H58" s="1173"/>
      <c r="I58" s="1173"/>
      <c r="J58" s="1174"/>
      <c r="K58" s="83"/>
      <c r="L58" s="84"/>
      <c r="M58" s="84"/>
      <c r="N58" s="84"/>
      <c r="O58" s="85"/>
    </row>
    <row r="59" spans="1:21" ht="31.5" customHeight="1">
      <c r="B59" s="1168"/>
      <c r="C59" s="1169"/>
      <c r="D59" s="1175" t="s">
        <v>27</v>
      </c>
      <c r="E59" s="1176"/>
      <c r="F59" s="1176"/>
      <c r="G59" s="1176"/>
      <c r="H59" s="1176"/>
      <c r="I59" s="1176"/>
      <c r="J59" s="1177"/>
      <c r="K59" s="86"/>
      <c r="L59" s="87"/>
      <c r="M59" s="87"/>
      <c r="N59" s="87"/>
      <c r="O59" s="88"/>
    </row>
    <row r="60" spans="1:21" ht="31.5" customHeight="1" thickBot="1">
      <c r="B60" s="1170"/>
      <c r="C60" s="1171"/>
      <c r="D60" s="1178" t="s">
        <v>28</v>
      </c>
      <c r="E60" s="1179"/>
      <c r="F60" s="1179"/>
      <c r="G60" s="1179"/>
      <c r="H60" s="1179"/>
      <c r="I60" s="1179"/>
      <c r="J60" s="1180"/>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ods1VjClO/z4iFh1c1zO+ZIR9+kj+ieMJoRaQRfJ8O0+GkMXh0vN1Xi3ELN3ILiyJVCjviPnjTvBq2CzJkxzQ==" saltValue="5+HXvA+w5qDEUq2BVGZX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563</v>
      </c>
      <c r="J40" s="103" t="s">
        <v>564</v>
      </c>
      <c r="K40" s="103" t="s">
        <v>565</v>
      </c>
      <c r="L40" s="103" t="s">
        <v>566</v>
      </c>
      <c r="M40" s="104" t="s">
        <v>567</v>
      </c>
    </row>
    <row r="41" spans="2:13" ht="27.75" customHeight="1">
      <c r="B41" s="1201" t="s">
        <v>31</v>
      </c>
      <c r="C41" s="1202"/>
      <c r="D41" s="105"/>
      <c r="E41" s="1203" t="s">
        <v>32</v>
      </c>
      <c r="F41" s="1203"/>
      <c r="G41" s="1203"/>
      <c r="H41" s="1204"/>
      <c r="I41" s="351">
        <v>6828</v>
      </c>
      <c r="J41" s="352">
        <v>6983</v>
      </c>
      <c r="K41" s="352">
        <v>7588</v>
      </c>
      <c r="L41" s="352">
        <v>8261</v>
      </c>
      <c r="M41" s="353">
        <v>8131</v>
      </c>
    </row>
    <row r="42" spans="2:13" ht="27.75" customHeight="1">
      <c r="B42" s="1191"/>
      <c r="C42" s="1192"/>
      <c r="D42" s="106"/>
      <c r="E42" s="1195" t="s">
        <v>33</v>
      </c>
      <c r="F42" s="1195"/>
      <c r="G42" s="1195"/>
      <c r="H42" s="1196"/>
      <c r="I42" s="354" t="s">
        <v>522</v>
      </c>
      <c r="J42" s="355" t="s">
        <v>522</v>
      </c>
      <c r="K42" s="355" t="s">
        <v>522</v>
      </c>
      <c r="L42" s="355" t="s">
        <v>522</v>
      </c>
      <c r="M42" s="356" t="s">
        <v>522</v>
      </c>
    </row>
    <row r="43" spans="2:13" ht="27.75" customHeight="1">
      <c r="B43" s="1191"/>
      <c r="C43" s="1192"/>
      <c r="D43" s="106"/>
      <c r="E43" s="1195" t="s">
        <v>34</v>
      </c>
      <c r="F43" s="1195"/>
      <c r="G43" s="1195"/>
      <c r="H43" s="1196"/>
      <c r="I43" s="354">
        <v>751</v>
      </c>
      <c r="J43" s="355">
        <v>715</v>
      </c>
      <c r="K43" s="355">
        <v>749</v>
      </c>
      <c r="L43" s="355">
        <v>690</v>
      </c>
      <c r="M43" s="356">
        <v>653</v>
      </c>
    </row>
    <row r="44" spans="2:13" ht="27.75" customHeight="1">
      <c r="B44" s="1191"/>
      <c r="C44" s="1192"/>
      <c r="D44" s="106"/>
      <c r="E44" s="1195" t="s">
        <v>35</v>
      </c>
      <c r="F44" s="1195"/>
      <c r="G44" s="1195"/>
      <c r="H44" s="1196"/>
      <c r="I44" s="354">
        <v>353</v>
      </c>
      <c r="J44" s="355">
        <v>367</v>
      </c>
      <c r="K44" s="355">
        <v>454</v>
      </c>
      <c r="L44" s="355">
        <v>484</v>
      </c>
      <c r="M44" s="356">
        <v>509</v>
      </c>
    </row>
    <row r="45" spans="2:13" ht="27.75" customHeight="1">
      <c r="B45" s="1191"/>
      <c r="C45" s="1192"/>
      <c r="D45" s="106"/>
      <c r="E45" s="1195" t="s">
        <v>36</v>
      </c>
      <c r="F45" s="1195"/>
      <c r="G45" s="1195"/>
      <c r="H45" s="1196"/>
      <c r="I45" s="354">
        <v>979</v>
      </c>
      <c r="J45" s="355">
        <v>963</v>
      </c>
      <c r="K45" s="355">
        <v>910</v>
      </c>
      <c r="L45" s="355">
        <v>800</v>
      </c>
      <c r="M45" s="356">
        <v>793</v>
      </c>
    </row>
    <row r="46" spans="2:13" ht="27.75" customHeight="1">
      <c r="B46" s="1191"/>
      <c r="C46" s="1192"/>
      <c r="D46" s="107"/>
      <c r="E46" s="1195" t="s">
        <v>37</v>
      </c>
      <c r="F46" s="1195"/>
      <c r="G46" s="1195"/>
      <c r="H46" s="1196"/>
      <c r="I46" s="354" t="s">
        <v>522</v>
      </c>
      <c r="J46" s="355" t="s">
        <v>522</v>
      </c>
      <c r="K46" s="355" t="s">
        <v>522</v>
      </c>
      <c r="L46" s="355" t="s">
        <v>522</v>
      </c>
      <c r="M46" s="356" t="s">
        <v>522</v>
      </c>
    </row>
    <row r="47" spans="2:13" ht="27.75" customHeight="1">
      <c r="B47" s="1191"/>
      <c r="C47" s="1192"/>
      <c r="D47" s="108"/>
      <c r="E47" s="1205" t="s">
        <v>38</v>
      </c>
      <c r="F47" s="1206"/>
      <c r="G47" s="1206"/>
      <c r="H47" s="1207"/>
      <c r="I47" s="354" t="s">
        <v>522</v>
      </c>
      <c r="J47" s="355" t="s">
        <v>522</v>
      </c>
      <c r="K47" s="355" t="s">
        <v>522</v>
      </c>
      <c r="L47" s="355" t="s">
        <v>522</v>
      </c>
      <c r="M47" s="356" t="s">
        <v>522</v>
      </c>
    </row>
    <row r="48" spans="2:13" ht="27.75" customHeight="1">
      <c r="B48" s="1191"/>
      <c r="C48" s="1192"/>
      <c r="D48" s="106"/>
      <c r="E48" s="1195" t="s">
        <v>39</v>
      </c>
      <c r="F48" s="1195"/>
      <c r="G48" s="1195"/>
      <c r="H48" s="1196"/>
      <c r="I48" s="354" t="s">
        <v>522</v>
      </c>
      <c r="J48" s="355" t="s">
        <v>522</v>
      </c>
      <c r="K48" s="355" t="s">
        <v>522</v>
      </c>
      <c r="L48" s="355" t="s">
        <v>522</v>
      </c>
      <c r="M48" s="356" t="s">
        <v>522</v>
      </c>
    </row>
    <row r="49" spans="2:13" ht="27.75" customHeight="1">
      <c r="B49" s="1193"/>
      <c r="C49" s="1194"/>
      <c r="D49" s="106"/>
      <c r="E49" s="1195" t="s">
        <v>40</v>
      </c>
      <c r="F49" s="1195"/>
      <c r="G49" s="1195"/>
      <c r="H49" s="1196"/>
      <c r="I49" s="354" t="s">
        <v>522</v>
      </c>
      <c r="J49" s="355" t="s">
        <v>522</v>
      </c>
      <c r="K49" s="355" t="s">
        <v>522</v>
      </c>
      <c r="L49" s="355" t="s">
        <v>522</v>
      </c>
      <c r="M49" s="356" t="s">
        <v>522</v>
      </c>
    </row>
    <row r="50" spans="2:13" ht="27.75" customHeight="1">
      <c r="B50" s="1189" t="s">
        <v>41</v>
      </c>
      <c r="C50" s="1190"/>
      <c r="D50" s="109"/>
      <c r="E50" s="1195" t="s">
        <v>42</v>
      </c>
      <c r="F50" s="1195"/>
      <c r="G50" s="1195"/>
      <c r="H50" s="1196"/>
      <c r="I50" s="354">
        <v>3050</v>
      </c>
      <c r="J50" s="355">
        <v>2934</v>
      </c>
      <c r="K50" s="355">
        <v>2884</v>
      </c>
      <c r="L50" s="355">
        <v>2946</v>
      </c>
      <c r="M50" s="356">
        <v>3092</v>
      </c>
    </row>
    <row r="51" spans="2:13" ht="27.75" customHeight="1">
      <c r="B51" s="1191"/>
      <c r="C51" s="1192"/>
      <c r="D51" s="106"/>
      <c r="E51" s="1195" t="s">
        <v>43</v>
      </c>
      <c r="F51" s="1195"/>
      <c r="G51" s="1195"/>
      <c r="H51" s="1196"/>
      <c r="I51" s="354">
        <v>387</v>
      </c>
      <c r="J51" s="355">
        <v>340</v>
      </c>
      <c r="K51" s="355">
        <v>327</v>
      </c>
      <c r="L51" s="355">
        <v>271</v>
      </c>
      <c r="M51" s="356">
        <v>256</v>
      </c>
    </row>
    <row r="52" spans="2:13" ht="27.75" customHeight="1">
      <c r="B52" s="1193"/>
      <c r="C52" s="1194"/>
      <c r="D52" s="106"/>
      <c r="E52" s="1195" t="s">
        <v>44</v>
      </c>
      <c r="F52" s="1195"/>
      <c r="G52" s="1195"/>
      <c r="H52" s="1196"/>
      <c r="I52" s="354">
        <v>5517</v>
      </c>
      <c r="J52" s="355">
        <v>5555</v>
      </c>
      <c r="K52" s="355">
        <v>5937</v>
      </c>
      <c r="L52" s="355">
        <v>6104</v>
      </c>
      <c r="M52" s="356">
        <v>5802</v>
      </c>
    </row>
    <row r="53" spans="2:13" ht="27.75" customHeight="1" thickBot="1">
      <c r="B53" s="1197" t="s">
        <v>45</v>
      </c>
      <c r="C53" s="1198"/>
      <c r="D53" s="110"/>
      <c r="E53" s="1199" t="s">
        <v>46</v>
      </c>
      <c r="F53" s="1199"/>
      <c r="G53" s="1199"/>
      <c r="H53" s="1200"/>
      <c r="I53" s="357">
        <v>-44</v>
      </c>
      <c r="J53" s="358">
        <v>200</v>
      </c>
      <c r="K53" s="358">
        <v>554</v>
      </c>
      <c r="L53" s="358">
        <v>913</v>
      </c>
      <c r="M53" s="359">
        <v>937</v>
      </c>
    </row>
    <row r="54" spans="2:13" ht="27.75" customHeight="1">
      <c r="B54" s="111" t="s">
        <v>47</v>
      </c>
      <c r="C54" s="112"/>
      <c r="D54" s="112"/>
      <c r="E54" s="113"/>
      <c r="F54" s="113"/>
      <c r="G54" s="113"/>
      <c r="H54" s="113"/>
      <c r="I54" s="114"/>
      <c r="J54" s="114"/>
      <c r="K54" s="114"/>
      <c r="L54" s="114"/>
      <c r="M54" s="114"/>
    </row>
    <row r="55" spans="2:13" ht="13"/>
  </sheetData>
  <sheetProtection algorithmName="SHA-512" hashValue="3/wF38JYUaIlqXea16d5ERlgSUtC+vKbvaVPR5+ICx7wlbRAcYk+aRDWqKsHVlh6rVnzpGRgAYO3ASpIqHo+sw==" saltValue="nIg5///GxorIMqoIqhyq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5"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565</v>
      </c>
      <c r="G54" s="119" t="s">
        <v>566</v>
      </c>
      <c r="H54" s="120" t="s">
        <v>567</v>
      </c>
    </row>
    <row r="55" spans="2:8" ht="52.5" customHeight="1">
      <c r="B55" s="121"/>
      <c r="C55" s="1216" t="s">
        <v>49</v>
      </c>
      <c r="D55" s="1216"/>
      <c r="E55" s="1217"/>
      <c r="F55" s="122">
        <v>791</v>
      </c>
      <c r="G55" s="122">
        <v>881</v>
      </c>
      <c r="H55" s="123">
        <v>942</v>
      </c>
    </row>
    <row r="56" spans="2:8" ht="52.5" customHeight="1">
      <c r="B56" s="124"/>
      <c r="C56" s="1218" t="s">
        <v>50</v>
      </c>
      <c r="D56" s="1218"/>
      <c r="E56" s="1219"/>
      <c r="F56" s="125">
        <v>117</v>
      </c>
      <c r="G56" s="125">
        <v>167</v>
      </c>
      <c r="H56" s="126">
        <v>210</v>
      </c>
    </row>
    <row r="57" spans="2:8" ht="53.25" customHeight="1">
      <c r="B57" s="124"/>
      <c r="C57" s="1220" t="s">
        <v>51</v>
      </c>
      <c r="D57" s="1220"/>
      <c r="E57" s="1221"/>
      <c r="F57" s="127">
        <v>1772</v>
      </c>
      <c r="G57" s="127">
        <v>1689</v>
      </c>
      <c r="H57" s="128">
        <v>1727</v>
      </c>
    </row>
    <row r="58" spans="2:8" ht="45.75" customHeight="1">
      <c r="B58" s="129"/>
      <c r="C58" s="1208" t="s">
        <v>590</v>
      </c>
      <c r="D58" s="1209"/>
      <c r="E58" s="1210"/>
      <c r="F58" s="360">
        <v>936</v>
      </c>
      <c r="G58" s="360">
        <v>986</v>
      </c>
      <c r="H58" s="361">
        <v>1026</v>
      </c>
    </row>
    <row r="59" spans="2:8" ht="45.75" customHeight="1">
      <c r="B59" s="129"/>
      <c r="C59" s="1208" t="s">
        <v>591</v>
      </c>
      <c r="D59" s="1209"/>
      <c r="E59" s="1210"/>
      <c r="F59" s="360">
        <v>227</v>
      </c>
      <c r="G59" s="360">
        <v>227</v>
      </c>
      <c r="H59" s="361">
        <v>227</v>
      </c>
    </row>
    <row r="60" spans="2:8" ht="45.75" customHeight="1">
      <c r="B60" s="129"/>
      <c r="C60" s="1208" t="s">
        <v>592</v>
      </c>
      <c r="D60" s="1209"/>
      <c r="E60" s="1210"/>
      <c r="F60" s="360">
        <v>131</v>
      </c>
      <c r="G60" s="360">
        <v>169</v>
      </c>
      <c r="H60" s="361">
        <v>192</v>
      </c>
    </row>
    <row r="61" spans="2:8" ht="45.75" customHeight="1">
      <c r="B61" s="129"/>
      <c r="C61" s="1208" t="s">
        <v>593</v>
      </c>
      <c r="D61" s="1209"/>
      <c r="E61" s="1210"/>
      <c r="F61" s="360">
        <v>183</v>
      </c>
      <c r="G61" s="360">
        <v>154</v>
      </c>
      <c r="H61" s="361">
        <v>137</v>
      </c>
    </row>
    <row r="62" spans="2:8" ht="45.75" customHeight="1" thickBot="1">
      <c r="B62" s="130"/>
      <c r="C62" s="1211" t="s">
        <v>594</v>
      </c>
      <c r="D62" s="1212"/>
      <c r="E62" s="1213"/>
      <c r="F62" s="362">
        <v>53</v>
      </c>
      <c r="G62" s="362">
        <v>53</v>
      </c>
      <c r="H62" s="363">
        <v>53</v>
      </c>
    </row>
    <row r="63" spans="2:8" ht="52.5" customHeight="1" thickBot="1">
      <c r="B63" s="131"/>
      <c r="C63" s="1214" t="s">
        <v>52</v>
      </c>
      <c r="D63" s="1214"/>
      <c r="E63" s="1215"/>
      <c r="F63" s="132">
        <v>2679</v>
      </c>
      <c r="G63" s="132">
        <v>2737</v>
      </c>
      <c r="H63" s="133">
        <v>2879</v>
      </c>
    </row>
    <row r="64" spans="2:8" ht="13"/>
  </sheetData>
  <sheetProtection algorithmName="SHA-512" hashValue="S+w0P6wo8OL7faxUG8yptz4cb/qkrvqsjm0wVCBnapD79KZ0kbTAxrpyGfDzSQDLJHty0NH/CqTFhL2JyqU9Nw==" saltValue="iZJZu35FiCOJVvLRY4cg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0" customWidth="1"/>
    <col min="2" max="8" width="13.36328125" style="140" customWidth="1"/>
    <col min="9" max="16384" width="11.08984375" style="140"/>
  </cols>
  <sheetData>
    <row r="1" spans="1:8">
      <c r="A1" s="134"/>
      <c r="B1" s="135"/>
      <c r="C1" s="136"/>
      <c r="D1" s="137"/>
      <c r="E1" s="138"/>
      <c r="F1" s="138"/>
      <c r="G1" s="138"/>
      <c r="H1" s="139"/>
    </row>
    <row r="2" spans="1:8">
      <c r="A2" s="141"/>
      <c r="B2" s="142"/>
      <c r="C2" s="143"/>
      <c r="D2" s="144" t="s">
        <v>53</v>
      </c>
      <c r="E2" s="145"/>
      <c r="F2" s="146" t="s">
        <v>560</v>
      </c>
      <c r="G2" s="147"/>
      <c r="H2" s="148"/>
    </row>
    <row r="3" spans="1:8">
      <c r="A3" s="144" t="s">
        <v>553</v>
      </c>
      <c r="B3" s="149"/>
      <c r="C3" s="150"/>
      <c r="D3" s="151">
        <v>121348</v>
      </c>
      <c r="E3" s="152"/>
      <c r="F3" s="153">
        <v>114790</v>
      </c>
      <c r="G3" s="154"/>
      <c r="H3" s="155"/>
    </row>
    <row r="4" spans="1:8">
      <c r="A4" s="156"/>
      <c r="B4" s="157"/>
      <c r="C4" s="158"/>
      <c r="D4" s="159">
        <v>47052</v>
      </c>
      <c r="E4" s="160"/>
      <c r="F4" s="161">
        <v>55601</v>
      </c>
      <c r="G4" s="162"/>
      <c r="H4" s="163"/>
    </row>
    <row r="5" spans="1:8">
      <c r="A5" s="144" t="s">
        <v>555</v>
      </c>
      <c r="B5" s="149"/>
      <c r="C5" s="150"/>
      <c r="D5" s="151">
        <v>140155</v>
      </c>
      <c r="E5" s="152"/>
      <c r="F5" s="153">
        <v>126262</v>
      </c>
      <c r="G5" s="154"/>
      <c r="H5" s="155"/>
    </row>
    <row r="6" spans="1:8">
      <c r="A6" s="156"/>
      <c r="B6" s="157"/>
      <c r="C6" s="158"/>
      <c r="D6" s="159">
        <v>40633</v>
      </c>
      <c r="E6" s="160"/>
      <c r="F6" s="161">
        <v>56769</v>
      </c>
      <c r="G6" s="162"/>
      <c r="H6" s="163"/>
    </row>
    <row r="7" spans="1:8">
      <c r="A7" s="144" t="s">
        <v>556</v>
      </c>
      <c r="B7" s="149"/>
      <c r="C7" s="150"/>
      <c r="D7" s="151">
        <v>188099</v>
      </c>
      <c r="E7" s="152"/>
      <c r="F7" s="153">
        <v>126525</v>
      </c>
      <c r="G7" s="154"/>
      <c r="H7" s="155"/>
    </row>
    <row r="8" spans="1:8">
      <c r="A8" s="156"/>
      <c r="B8" s="157"/>
      <c r="C8" s="158"/>
      <c r="D8" s="159">
        <v>153747</v>
      </c>
      <c r="E8" s="160"/>
      <c r="F8" s="161">
        <v>67052</v>
      </c>
      <c r="G8" s="162"/>
      <c r="H8" s="163"/>
    </row>
    <row r="9" spans="1:8">
      <c r="A9" s="144" t="s">
        <v>557</v>
      </c>
      <c r="B9" s="149"/>
      <c r="C9" s="150"/>
      <c r="D9" s="151">
        <v>209793</v>
      </c>
      <c r="E9" s="152"/>
      <c r="F9" s="153">
        <v>122054</v>
      </c>
      <c r="G9" s="154"/>
      <c r="H9" s="155"/>
    </row>
    <row r="10" spans="1:8">
      <c r="A10" s="156"/>
      <c r="B10" s="157"/>
      <c r="C10" s="158"/>
      <c r="D10" s="159">
        <v>161782</v>
      </c>
      <c r="E10" s="160"/>
      <c r="F10" s="161">
        <v>68298</v>
      </c>
      <c r="G10" s="162"/>
      <c r="H10" s="163"/>
    </row>
    <row r="11" spans="1:8">
      <c r="A11" s="144" t="s">
        <v>558</v>
      </c>
      <c r="B11" s="149"/>
      <c r="C11" s="150"/>
      <c r="D11" s="151">
        <v>90436</v>
      </c>
      <c r="E11" s="152"/>
      <c r="F11" s="153">
        <v>111644</v>
      </c>
      <c r="G11" s="154"/>
      <c r="H11" s="155"/>
    </row>
    <row r="12" spans="1:8">
      <c r="A12" s="156"/>
      <c r="B12" s="157"/>
      <c r="C12" s="164"/>
      <c r="D12" s="159">
        <v>60337</v>
      </c>
      <c r="E12" s="160"/>
      <c r="F12" s="161">
        <v>66606</v>
      </c>
      <c r="G12" s="162"/>
      <c r="H12" s="163"/>
    </row>
    <row r="13" spans="1:8">
      <c r="A13" s="144"/>
      <c r="B13" s="149"/>
      <c r="C13" s="165"/>
      <c r="D13" s="166">
        <v>149966</v>
      </c>
      <c r="E13" s="167"/>
      <c r="F13" s="168">
        <v>120255</v>
      </c>
      <c r="G13" s="169"/>
      <c r="H13" s="155"/>
    </row>
    <row r="14" spans="1:8">
      <c r="A14" s="156"/>
      <c r="B14" s="157"/>
      <c r="C14" s="158"/>
      <c r="D14" s="159">
        <v>92710</v>
      </c>
      <c r="E14" s="160"/>
      <c r="F14" s="161">
        <v>62865</v>
      </c>
      <c r="G14" s="162"/>
      <c r="H14" s="163"/>
    </row>
    <row r="17" spans="1:11">
      <c r="A17" s="140" t="s">
        <v>54</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55</v>
      </c>
      <c r="B19" s="170">
        <f>ROUND(VALUE(SUBSTITUTE(実質収支比率等に係る経年分析!F$48,"▲","-")),2)</f>
        <v>3.77</v>
      </c>
      <c r="C19" s="170">
        <f>ROUND(VALUE(SUBSTITUTE(実質収支比率等に係る経年分析!G$48,"▲","-")),2)</f>
        <v>4.18</v>
      </c>
      <c r="D19" s="170">
        <f>ROUND(VALUE(SUBSTITUTE(実質収支比率等に係る経年分析!H$48,"▲","-")),2)</f>
        <v>3.3</v>
      </c>
      <c r="E19" s="170">
        <f>ROUND(VALUE(SUBSTITUTE(実質収支比率等に係る経年分析!I$48,"▲","-")),2)</f>
        <v>5.4</v>
      </c>
      <c r="F19" s="170">
        <f>ROUND(VALUE(SUBSTITUTE(実質収支比率等に係る経年分析!J$48,"▲","-")),2)</f>
        <v>5.27</v>
      </c>
    </row>
    <row r="20" spans="1:11">
      <c r="A20" s="170" t="s">
        <v>56</v>
      </c>
      <c r="B20" s="170">
        <f>ROUND(VALUE(SUBSTITUTE(実質収支比率等に係る経年分析!F$47,"▲","-")),2)</f>
        <v>23.83</v>
      </c>
      <c r="C20" s="170">
        <f>ROUND(VALUE(SUBSTITUTE(実質収支比率等に係る経年分析!G$47,"▲","-")),2)</f>
        <v>23.61</v>
      </c>
      <c r="D20" s="170">
        <f>ROUND(VALUE(SUBSTITUTE(実質収支比率等に係る経年分析!H$47,"▲","-")),2)</f>
        <v>22.22</v>
      </c>
      <c r="E20" s="170">
        <f>ROUND(VALUE(SUBSTITUTE(実質収支比率等に係る経年分析!I$47,"▲","-")),2)</f>
        <v>22.95</v>
      </c>
      <c r="F20" s="170">
        <f>ROUND(VALUE(SUBSTITUTE(実質収支比率等に係る経年分析!J$47,"▲","-")),2)</f>
        <v>24.96</v>
      </c>
    </row>
    <row r="21" spans="1:11">
      <c r="A21" s="170" t="s">
        <v>57</v>
      </c>
      <c r="B21" s="170">
        <f>IF(ISNUMBER(VALUE(SUBSTITUTE(実質収支比率等に係る経年分析!F$49,"▲","-"))),ROUND(VALUE(SUBSTITUTE(実質収支比率等に係る経年分析!F$49,"▲","-")),2),NA())</f>
        <v>-5.3</v>
      </c>
      <c r="C21" s="170">
        <f>IF(ISNUMBER(VALUE(SUBSTITUTE(実質収支比率等に係る経年分析!G$49,"▲","-"))),ROUND(VALUE(SUBSTITUTE(実質収支比率等に係る経年分析!G$49,"▲","-")),2),NA())</f>
        <v>0.45</v>
      </c>
      <c r="D21" s="170">
        <f>IF(ISNUMBER(VALUE(SUBSTITUTE(実質収支比率等に係る経年分析!H$49,"▲","-"))),ROUND(VALUE(SUBSTITUTE(実質収支比率等に係る経年分析!H$49,"▲","-")),2),NA())</f>
        <v>-0.64</v>
      </c>
      <c r="E21" s="170">
        <f>IF(ISNUMBER(VALUE(SUBSTITUTE(実質収支比率等に係る経年分析!I$49,"▲","-"))),ROUND(VALUE(SUBSTITUTE(実質収支比率等に係る経年分析!I$49,"▲","-")),2),NA())</f>
        <v>4.68</v>
      </c>
      <c r="F21" s="170">
        <f>IF(ISNUMBER(VALUE(SUBSTITUTE(実質収支比率等に係る経年分析!J$49,"▲","-"))),ROUND(VALUE(SUBSTITUTE(実質収支比率等に係る経年分析!J$49,"▲","-")),2),NA())</f>
        <v>1.39</v>
      </c>
    </row>
    <row r="24" spans="1:11">
      <c r="A24" s="140" t="s">
        <v>58</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59</v>
      </c>
      <c r="C26" s="171" t="s">
        <v>60</v>
      </c>
      <c r="D26" s="171" t="s">
        <v>59</v>
      </c>
      <c r="E26" s="171" t="s">
        <v>60</v>
      </c>
      <c r="F26" s="171" t="s">
        <v>59</v>
      </c>
      <c r="G26" s="171" t="s">
        <v>60</v>
      </c>
      <c r="H26" s="171" t="s">
        <v>59</v>
      </c>
      <c r="I26" s="171" t="s">
        <v>60</v>
      </c>
      <c r="J26" s="171" t="s">
        <v>59</v>
      </c>
      <c r="K26" s="171" t="s">
        <v>60</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0.15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0.18</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0.17</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0.01</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c r="A30" s="171" t="str">
        <f>IF(連結実質赤字比率に係る赤字・黒字の構成分析!C$40="",NA(),連結実質赤字比率に係る赤字・黒字の構成分析!C$40)</f>
        <v>浄化槽整備推進事業特別会計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c r="A31" s="171" t="str">
        <f>IF(連結実質赤字比率に係る赤字・黒字の構成分析!C$39="",NA(),連結実質赤字比率に係る赤字・黒字の構成分析!C$39)</f>
        <v>簡易水道事業特別会計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0.01</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0.01</v>
      </c>
      <c r="H32" s="171" t="e">
        <f>IF(ROUND(VALUE(SUBSTITUTE(連結実質赤字比率に係る赤字・黒字の構成分析!I$38,"▲", "-")), 2) &lt; 0, ABS(ROUND(VALUE(SUBSTITUTE(連結実質赤字比率に係る赤字・黒字の構成分析!I$38,"▲", "-")), 2)), NA())</f>
        <v>#VALUE!</v>
      </c>
      <c r="I32" s="171" t="e">
        <f>IF(ROUND(VALUE(SUBSTITUTE(連結実質赤字比率に係る赤字・黒字の構成分析!I$38,"▲", "-")), 2) &gt;= 0, ABS(ROUND(VALUE(SUBSTITUTE(連結実質赤字比率に係る赤字・黒字の構成分析!I$38,"▲", "-")), 2)), NA())</f>
        <v>#VALUE!</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0.01</v>
      </c>
    </row>
    <row r="33" spans="1:16">
      <c r="A33" s="171" t="str">
        <f>IF(連結実質赤字比率に係る赤字・黒字の構成分析!C$37="",NA(),連結実質赤字比率に係る赤字・黒字の構成分析!C$37)</f>
        <v>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0.37</v>
      </c>
    </row>
    <row r="34" spans="1:16">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0.72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1.59</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1.54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1.42</v>
      </c>
    </row>
    <row r="35" spans="1:16">
      <c r="A35" s="171" t="str">
        <f>IF(連結実質赤字比率に係る赤字・黒字の構成分析!C$35="",NA(),連結実質赤字比率に係る赤字・黒字の構成分析!C$35)</f>
        <v>介護保険事業特別会計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1.81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1.56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0.55000000000000004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0.84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1.45</v>
      </c>
    </row>
    <row r="36" spans="1:16">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3.76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4.18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3.3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5.39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5.26</v>
      </c>
    </row>
    <row r="39" spans="1:16">
      <c r="A39" s="140" t="s">
        <v>61</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c r="A42" s="172" t="s">
        <v>64</v>
      </c>
      <c r="B42" s="172"/>
      <c r="C42" s="172"/>
      <c r="D42" s="172">
        <f>'実質公債費比率（分子）の構造'!K$52</f>
        <v>564</v>
      </c>
      <c r="E42" s="172"/>
      <c r="F42" s="172"/>
      <c r="G42" s="172">
        <f>'実質公債費比率（分子）の構造'!L$52</f>
        <v>572</v>
      </c>
      <c r="H42" s="172"/>
      <c r="I42" s="172"/>
      <c r="J42" s="172">
        <f>'実質公債費比率（分子）の構造'!M$52</f>
        <v>619</v>
      </c>
      <c r="K42" s="172"/>
      <c r="L42" s="172"/>
      <c r="M42" s="172">
        <f>'実質公債費比率（分子）の構造'!N$52</f>
        <v>647</v>
      </c>
      <c r="N42" s="172"/>
      <c r="O42" s="172"/>
      <c r="P42" s="172">
        <f>'実質公債費比率（分子）の構造'!O$52</f>
        <v>659</v>
      </c>
    </row>
    <row r="43" spans="1:16">
      <c r="A43" s="172" t="s">
        <v>65</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c r="A44" s="172" t="s">
        <v>66</v>
      </c>
      <c r="B44" s="172">
        <f>'実質公債費比率（分子）の構造'!K$50</f>
        <v>0</v>
      </c>
      <c r="C44" s="172"/>
      <c r="D44" s="172"/>
      <c r="E44" s="172">
        <f>'実質公債費比率（分子）の構造'!L$50</f>
        <v>0</v>
      </c>
      <c r="F44" s="172"/>
      <c r="G44" s="172"/>
      <c r="H44" s="172">
        <f>'実質公債費比率（分子）の構造'!M$50</f>
        <v>4</v>
      </c>
      <c r="I44" s="172"/>
      <c r="J44" s="172"/>
      <c r="K44" s="172">
        <f>'実質公債費比率（分子）の構造'!N$50</f>
        <v>5</v>
      </c>
      <c r="L44" s="172"/>
      <c r="M44" s="172"/>
      <c r="N44" s="172">
        <f>'実質公債費比率（分子）の構造'!O$50</f>
        <v>4</v>
      </c>
      <c r="O44" s="172"/>
      <c r="P44" s="172"/>
    </row>
    <row r="45" spans="1:16">
      <c r="A45" s="172" t="s">
        <v>67</v>
      </c>
      <c r="B45" s="172">
        <f>'実質公債費比率（分子）の構造'!K$49</f>
        <v>53</v>
      </c>
      <c r="C45" s="172"/>
      <c r="D45" s="172"/>
      <c r="E45" s="172">
        <f>'実質公債費比率（分子）の構造'!L$49</f>
        <v>47</v>
      </c>
      <c r="F45" s="172"/>
      <c r="G45" s="172"/>
      <c r="H45" s="172">
        <f>'実質公債費比率（分子）の構造'!M$49</f>
        <v>49</v>
      </c>
      <c r="I45" s="172"/>
      <c r="J45" s="172"/>
      <c r="K45" s="172">
        <f>'実質公債費比率（分子）の構造'!N$49</f>
        <v>28</v>
      </c>
      <c r="L45" s="172"/>
      <c r="M45" s="172"/>
      <c r="N45" s="172">
        <f>'実質公債費比率（分子）の構造'!O$49</f>
        <v>43</v>
      </c>
      <c r="O45" s="172"/>
      <c r="P45" s="172"/>
    </row>
    <row r="46" spans="1:16">
      <c r="A46" s="172" t="s">
        <v>68</v>
      </c>
      <c r="B46" s="172">
        <f>'実質公債費比率（分子）の構造'!K$48</f>
        <v>79</v>
      </c>
      <c r="C46" s="172"/>
      <c r="D46" s="172"/>
      <c r="E46" s="172">
        <f>'実質公債費比率（分子）の構造'!L$48</f>
        <v>66</v>
      </c>
      <c r="F46" s="172"/>
      <c r="G46" s="172"/>
      <c r="H46" s="172">
        <f>'実質公債費比率（分子）の構造'!M$48</f>
        <v>87</v>
      </c>
      <c r="I46" s="172"/>
      <c r="J46" s="172"/>
      <c r="K46" s="172">
        <f>'実質公債費比率（分子）の構造'!N$48</f>
        <v>74</v>
      </c>
      <c r="L46" s="172"/>
      <c r="M46" s="172"/>
      <c r="N46" s="172">
        <f>'実質公債費比率（分子）の構造'!O$48</f>
        <v>76</v>
      </c>
      <c r="O46" s="172"/>
      <c r="P46" s="172"/>
    </row>
    <row r="47" spans="1:16">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71</v>
      </c>
      <c r="B49" s="172">
        <f>'実質公債費比率（分子）の構造'!K$45</f>
        <v>660</v>
      </c>
      <c r="C49" s="172"/>
      <c r="D49" s="172"/>
      <c r="E49" s="172">
        <f>'実質公債費比率（分子）の構造'!L$45</f>
        <v>694</v>
      </c>
      <c r="F49" s="172"/>
      <c r="G49" s="172"/>
      <c r="H49" s="172">
        <f>'実質公債費比率（分子）の構造'!M$45</f>
        <v>748</v>
      </c>
      <c r="I49" s="172"/>
      <c r="J49" s="172"/>
      <c r="K49" s="172">
        <f>'実質公債費比率（分子）の構造'!N$45</f>
        <v>805</v>
      </c>
      <c r="L49" s="172"/>
      <c r="M49" s="172"/>
      <c r="N49" s="172">
        <f>'実質公債費比率（分子）の構造'!O$45</f>
        <v>797</v>
      </c>
      <c r="O49" s="172"/>
      <c r="P49" s="172"/>
    </row>
    <row r="50" spans="1:16">
      <c r="A50" s="172" t="s">
        <v>72</v>
      </c>
      <c r="B50" s="172" t="e">
        <f>NA()</f>
        <v>#N/A</v>
      </c>
      <c r="C50" s="172">
        <f>IF(ISNUMBER('実質公債費比率（分子）の構造'!K$53),'実質公債費比率（分子）の構造'!K$53,NA())</f>
        <v>228</v>
      </c>
      <c r="D50" s="172" t="e">
        <f>NA()</f>
        <v>#N/A</v>
      </c>
      <c r="E50" s="172" t="e">
        <f>NA()</f>
        <v>#N/A</v>
      </c>
      <c r="F50" s="172">
        <f>IF(ISNUMBER('実質公債費比率（分子）の構造'!L$53),'実質公債費比率（分子）の構造'!L$53,NA())</f>
        <v>235</v>
      </c>
      <c r="G50" s="172" t="e">
        <f>NA()</f>
        <v>#N/A</v>
      </c>
      <c r="H50" s="172" t="e">
        <f>NA()</f>
        <v>#N/A</v>
      </c>
      <c r="I50" s="172">
        <f>IF(ISNUMBER('実質公債費比率（分子）の構造'!M$53),'実質公債費比率（分子）の構造'!M$53,NA())</f>
        <v>269</v>
      </c>
      <c r="J50" s="172" t="e">
        <f>NA()</f>
        <v>#N/A</v>
      </c>
      <c r="K50" s="172" t="e">
        <f>NA()</f>
        <v>#N/A</v>
      </c>
      <c r="L50" s="172">
        <f>IF(ISNUMBER('実質公債費比率（分子）の構造'!N$53),'実質公債費比率（分子）の構造'!N$53,NA())</f>
        <v>265</v>
      </c>
      <c r="M50" s="172" t="e">
        <f>NA()</f>
        <v>#N/A</v>
      </c>
      <c r="N50" s="172" t="e">
        <f>NA()</f>
        <v>#N/A</v>
      </c>
      <c r="O50" s="172">
        <f>IF(ISNUMBER('実質公債費比率（分子）の構造'!O$53),'実質公債費比率（分子）の構造'!O$53,NA())</f>
        <v>261</v>
      </c>
      <c r="P50" s="172" t="e">
        <f>NA()</f>
        <v>#N/A</v>
      </c>
    </row>
    <row r="53" spans="1:16">
      <c r="A53" s="140" t="s">
        <v>73</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c r="A56" s="171" t="s">
        <v>44</v>
      </c>
      <c r="B56" s="171"/>
      <c r="C56" s="171"/>
      <c r="D56" s="171">
        <f>'将来負担比率（分子）の構造'!I$52</f>
        <v>5517</v>
      </c>
      <c r="E56" s="171"/>
      <c r="F56" s="171"/>
      <c r="G56" s="171">
        <f>'将来負担比率（分子）の構造'!J$52</f>
        <v>5555</v>
      </c>
      <c r="H56" s="171"/>
      <c r="I56" s="171"/>
      <c r="J56" s="171">
        <f>'将来負担比率（分子）の構造'!K$52</f>
        <v>5937</v>
      </c>
      <c r="K56" s="171"/>
      <c r="L56" s="171"/>
      <c r="M56" s="171">
        <f>'将来負担比率（分子）の構造'!L$52</f>
        <v>6104</v>
      </c>
      <c r="N56" s="171"/>
      <c r="O56" s="171"/>
      <c r="P56" s="171">
        <f>'将来負担比率（分子）の構造'!M$52</f>
        <v>5802</v>
      </c>
    </row>
    <row r="57" spans="1:16">
      <c r="A57" s="171" t="s">
        <v>43</v>
      </c>
      <c r="B57" s="171"/>
      <c r="C57" s="171"/>
      <c r="D57" s="171">
        <f>'将来負担比率（分子）の構造'!I$51</f>
        <v>387</v>
      </c>
      <c r="E57" s="171"/>
      <c r="F57" s="171"/>
      <c r="G57" s="171">
        <f>'将来負担比率（分子）の構造'!J$51</f>
        <v>340</v>
      </c>
      <c r="H57" s="171"/>
      <c r="I57" s="171"/>
      <c r="J57" s="171">
        <f>'将来負担比率（分子）の構造'!K$51</f>
        <v>327</v>
      </c>
      <c r="K57" s="171"/>
      <c r="L57" s="171"/>
      <c r="M57" s="171">
        <f>'将来負担比率（分子）の構造'!L$51</f>
        <v>271</v>
      </c>
      <c r="N57" s="171"/>
      <c r="O57" s="171"/>
      <c r="P57" s="171">
        <f>'将来負担比率（分子）の構造'!M$51</f>
        <v>256</v>
      </c>
    </row>
    <row r="58" spans="1:16">
      <c r="A58" s="171" t="s">
        <v>42</v>
      </c>
      <c r="B58" s="171"/>
      <c r="C58" s="171"/>
      <c r="D58" s="171">
        <f>'将来負担比率（分子）の構造'!I$50</f>
        <v>3050</v>
      </c>
      <c r="E58" s="171"/>
      <c r="F58" s="171"/>
      <c r="G58" s="171">
        <f>'将来負担比率（分子）の構造'!J$50</f>
        <v>2934</v>
      </c>
      <c r="H58" s="171"/>
      <c r="I58" s="171"/>
      <c r="J58" s="171">
        <f>'将来負担比率（分子）の構造'!K$50</f>
        <v>2884</v>
      </c>
      <c r="K58" s="171"/>
      <c r="L58" s="171"/>
      <c r="M58" s="171">
        <f>'将来負担比率（分子）の構造'!L$50</f>
        <v>2946</v>
      </c>
      <c r="N58" s="171"/>
      <c r="O58" s="171"/>
      <c r="P58" s="171">
        <f>'将来負担比率（分子）の構造'!M$50</f>
        <v>3092</v>
      </c>
    </row>
    <row r="59" spans="1:16">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c r="A62" s="171" t="s">
        <v>36</v>
      </c>
      <c r="B62" s="171">
        <f>'将来負担比率（分子）の構造'!I$45</f>
        <v>979</v>
      </c>
      <c r="C62" s="171"/>
      <c r="D62" s="171"/>
      <c r="E62" s="171">
        <f>'将来負担比率（分子）の構造'!J$45</f>
        <v>963</v>
      </c>
      <c r="F62" s="171"/>
      <c r="G62" s="171"/>
      <c r="H62" s="171">
        <f>'将来負担比率（分子）の構造'!K$45</f>
        <v>910</v>
      </c>
      <c r="I62" s="171"/>
      <c r="J62" s="171"/>
      <c r="K62" s="171">
        <f>'将来負担比率（分子）の構造'!L$45</f>
        <v>800</v>
      </c>
      <c r="L62" s="171"/>
      <c r="M62" s="171"/>
      <c r="N62" s="171">
        <f>'将来負担比率（分子）の構造'!M$45</f>
        <v>793</v>
      </c>
      <c r="O62" s="171"/>
      <c r="P62" s="171"/>
    </row>
    <row r="63" spans="1:16">
      <c r="A63" s="171" t="s">
        <v>35</v>
      </c>
      <c r="B63" s="171">
        <f>'将来負担比率（分子）の構造'!I$44</f>
        <v>353</v>
      </c>
      <c r="C63" s="171"/>
      <c r="D63" s="171"/>
      <c r="E63" s="171">
        <f>'将来負担比率（分子）の構造'!J$44</f>
        <v>367</v>
      </c>
      <c r="F63" s="171"/>
      <c r="G63" s="171"/>
      <c r="H63" s="171">
        <f>'将来負担比率（分子）の構造'!K$44</f>
        <v>454</v>
      </c>
      <c r="I63" s="171"/>
      <c r="J63" s="171"/>
      <c r="K63" s="171">
        <f>'将来負担比率（分子）の構造'!L$44</f>
        <v>484</v>
      </c>
      <c r="L63" s="171"/>
      <c r="M63" s="171"/>
      <c r="N63" s="171">
        <f>'将来負担比率（分子）の構造'!M$44</f>
        <v>509</v>
      </c>
      <c r="O63" s="171"/>
      <c r="P63" s="171"/>
    </row>
    <row r="64" spans="1:16">
      <c r="A64" s="171" t="s">
        <v>34</v>
      </c>
      <c r="B64" s="171">
        <f>'将来負担比率（分子）の構造'!I$43</f>
        <v>751</v>
      </c>
      <c r="C64" s="171"/>
      <c r="D64" s="171"/>
      <c r="E64" s="171">
        <f>'将来負担比率（分子）の構造'!J$43</f>
        <v>715</v>
      </c>
      <c r="F64" s="171"/>
      <c r="G64" s="171"/>
      <c r="H64" s="171">
        <f>'将来負担比率（分子）の構造'!K$43</f>
        <v>749</v>
      </c>
      <c r="I64" s="171"/>
      <c r="J64" s="171"/>
      <c r="K64" s="171">
        <f>'将来負担比率（分子）の構造'!L$43</f>
        <v>690</v>
      </c>
      <c r="L64" s="171"/>
      <c r="M64" s="171"/>
      <c r="N64" s="171">
        <f>'将来負担比率（分子）の構造'!M$43</f>
        <v>653</v>
      </c>
      <c r="O64" s="171"/>
      <c r="P64" s="171"/>
    </row>
    <row r="65" spans="1:16">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c r="A66" s="171" t="s">
        <v>32</v>
      </c>
      <c r="B66" s="171">
        <f>'将来負担比率（分子）の構造'!I$41</f>
        <v>6828</v>
      </c>
      <c r="C66" s="171"/>
      <c r="D66" s="171"/>
      <c r="E66" s="171">
        <f>'将来負担比率（分子）の構造'!J$41</f>
        <v>6983</v>
      </c>
      <c r="F66" s="171"/>
      <c r="G66" s="171"/>
      <c r="H66" s="171">
        <f>'将来負担比率（分子）の構造'!K$41</f>
        <v>7588</v>
      </c>
      <c r="I66" s="171"/>
      <c r="J66" s="171"/>
      <c r="K66" s="171">
        <f>'将来負担比率（分子）の構造'!L$41</f>
        <v>8261</v>
      </c>
      <c r="L66" s="171"/>
      <c r="M66" s="171"/>
      <c r="N66" s="171">
        <f>'将来負担比率（分子）の構造'!M$41</f>
        <v>8131</v>
      </c>
      <c r="O66" s="171"/>
      <c r="P66" s="171"/>
    </row>
    <row r="67" spans="1:16">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200</v>
      </c>
      <c r="G67" s="171" t="e">
        <f>NA()</f>
        <v>#N/A</v>
      </c>
      <c r="H67" s="171" t="e">
        <f>NA()</f>
        <v>#N/A</v>
      </c>
      <c r="I67" s="171">
        <f>IF(ISNUMBER('将来負担比率（分子）の構造'!K$53), IF('将来負担比率（分子）の構造'!K$53 &lt; 0, 0, '将来負担比率（分子）の構造'!K$53), NA())</f>
        <v>554</v>
      </c>
      <c r="J67" s="171" t="e">
        <f>NA()</f>
        <v>#N/A</v>
      </c>
      <c r="K67" s="171" t="e">
        <f>NA()</f>
        <v>#N/A</v>
      </c>
      <c r="L67" s="171">
        <f>IF(ISNUMBER('将来負担比率（分子）の構造'!L$53), IF('将来負担比率（分子）の構造'!L$53 &lt; 0, 0, '将来負担比率（分子）の構造'!L$53), NA())</f>
        <v>913</v>
      </c>
      <c r="M67" s="171" t="e">
        <f>NA()</f>
        <v>#N/A</v>
      </c>
      <c r="N67" s="171" t="e">
        <f>NA()</f>
        <v>#N/A</v>
      </c>
      <c r="O67" s="171">
        <f>IF(ISNUMBER('将来負担比率（分子）の構造'!M$53), IF('将来負担比率（分子）の構造'!M$53 &lt; 0, 0, '将来負担比率（分子）の構造'!M$53), NA())</f>
        <v>937</v>
      </c>
      <c r="P67" s="171" t="e">
        <f>NA()</f>
        <v>#N/A</v>
      </c>
    </row>
    <row r="70" spans="1:16">
      <c r="A70" s="173" t="s">
        <v>77</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78</v>
      </c>
      <c r="B72" s="175">
        <f>基金残高に係る経年分析!F55</f>
        <v>791</v>
      </c>
      <c r="C72" s="175">
        <f>基金残高に係る経年分析!G55</f>
        <v>881</v>
      </c>
      <c r="D72" s="175">
        <f>基金残高に係る経年分析!H55</f>
        <v>942</v>
      </c>
    </row>
    <row r="73" spans="1:16">
      <c r="A73" s="174" t="s">
        <v>79</v>
      </c>
      <c r="B73" s="175">
        <f>基金残高に係る経年分析!F56</f>
        <v>117</v>
      </c>
      <c r="C73" s="175">
        <f>基金残高に係る経年分析!G56</f>
        <v>167</v>
      </c>
      <c r="D73" s="175">
        <f>基金残高に係る経年分析!H56</f>
        <v>210</v>
      </c>
    </row>
    <row r="74" spans="1:16">
      <c r="A74" s="174" t="s">
        <v>80</v>
      </c>
      <c r="B74" s="175">
        <f>基金残高に係る経年分析!F57</f>
        <v>1772</v>
      </c>
      <c r="C74" s="175">
        <f>基金残高に係る経年分析!G57</f>
        <v>1689</v>
      </c>
      <c r="D74" s="175">
        <f>基金残高に係る経年分析!H57</f>
        <v>1727</v>
      </c>
    </row>
  </sheetData>
  <sheetProtection algorithmName="SHA-512" hashValue="Wt6Rqq3421dhHb7Kqmp2+nCxO+1KKJMVB5Nd6id+TB8znhpLblfCu72RZcS9BDBs7qiA2qm+4T20Hq0ynESWyA==" saltValue="7ImBuwAXmX5SBvRIpFEX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328125" style="210" customWidth="1"/>
    <col min="2" max="2" width="2.36328125" style="210" customWidth="1"/>
    <col min="3" max="16" width="2.6328125" style="210" customWidth="1"/>
    <col min="17" max="17" width="2.36328125" style="210" customWidth="1"/>
    <col min="18" max="95" width="1.6328125" style="210" customWidth="1"/>
    <col min="96" max="133" width="1.6328125" style="222" customWidth="1"/>
    <col min="134" max="143" width="1.63281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218</v>
      </c>
      <c r="DI1" s="718"/>
      <c r="DJ1" s="718"/>
      <c r="DK1" s="718"/>
      <c r="DL1" s="718"/>
      <c r="DM1" s="718"/>
      <c r="DN1" s="719"/>
      <c r="DO1" s="210"/>
      <c r="DP1" s="717" t="s">
        <v>219</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231</v>
      </c>
      <c r="C5" s="677"/>
      <c r="D5" s="677"/>
      <c r="E5" s="677"/>
      <c r="F5" s="677"/>
      <c r="G5" s="677"/>
      <c r="H5" s="677"/>
      <c r="I5" s="677"/>
      <c r="J5" s="677"/>
      <c r="K5" s="677"/>
      <c r="L5" s="677"/>
      <c r="M5" s="677"/>
      <c r="N5" s="677"/>
      <c r="O5" s="677"/>
      <c r="P5" s="677"/>
      <c r="Q5" s="678"/>
      <c r="R5" s="673">
        <v>1339645</v>
      </c>
      <c r="S5" s="674"/>
      <c r="T5" s="674"/>
      <c r="U5" s="674"/>
      <c r="V5" s="674"/>
      <c r="W5" s="674"/>
      <c r="X5" s="674"/>
      <c r="Y5" s="702"/>
      <c r="Z5" s="715">
        <v>18.399999999999999</v>
      </c>
      <c r="AA5" s="715"/>
      <c r="AB5" s="715"/>
      <c r="AC5" s="715"/>
      <c r="AD5" s="716">
        <v>1339645</v>
      </c>
      <c r="AE5" s="716"/>
      <c r="AF5" s="716"/>
      <c r="AG5" s="716"/>
      <c r="AH5" s="716"/>
      <c r="AI5" s="716"/>
      <c r="AJ5" s="716"/>
      <c r="AK5" s="716"/>
      <c r="AL5" s="703">
        <v>35.5</v>
      </c>
      <c r="AM5" s="686"/>
      <c r="AN5" s="686"/>
      <c r="AO5" s="704"/>
      <c r="AP5" s="676" t="s">
        <v>232</v>
      </c>
      <c r="AQ5" s="677"/>
      <c r="AR5" s="677"/>
      <c r="AS5" s="677"/>
      <c r="AT5" s="677"/>
      <c r="AU5" s="677"/>
      <c r="AV5" s="677"/>
      <c r="AW5" s="677"/>
      <c r="AX5" s="677"/>
      <c r="AY5" s="677"/>
      <c r="AZ5" s="677"/>
      <c r="BA5" s="677"/>
      <c r="BB5" s="677"/>
      <c r="BC5" s="677"/>
      <c r="BD5" s="677"/>
      <c r="BE5" s="677"/>
      <c r="BF5" s="678"/>
      <c r="BG5" s="627">
        <v>1334655</v>
      </c>
      <c r="BH5" s="628"/>
      <c r="BI5" s="628"/>
      <c r="BJ5" s="628"/>
      <c r="BK5" s="628"/>
      <c r="BL5" s="628"/>
      <c r="BM5" s="628"/>
      <c r="BN5" s="629"/>
      <c r="BO5" s="663">
        <v>99.6</v>
      </c>
      <c r="BP5" s="663"/>
      <c r="BQ5" s="663"/>
      <c r="BR5" s="663"/>
      <c r="BS5" s="664" t="s">
        <v>179</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c r="B6" s="624" t="s">
        <v>236</v>
      </c>
      <c r="C6" s="625"/>
      <c r="D6" s="625"/>
      <c r="E6" s="625"/>
      <c r="F6" s="625"/>
      <c r="G6" s="625"/>
      <c r="H6" s="625"/>
      <c r="I6" s="625"/>
      <c r="J6" s="625"/>
      <c r="K6" s="625"/>
      <c r="L6" s="625"/>
      <c r="M6" s="625"/>
      <c r="N6" s="625"/>
      <c r="O6" s="625"/>
      <c r="P6" s="625"/>
      <c r="Q6" s="626"/>
      <c r="R6" s="627">
        <v>60329</v>
      </c>
      <c r="S6" s="628"/>
      <c r="T6" s="628"/>
      <c r="U6" s="628"/>
      <c r="V6" s="628"/>
      <c r="W6" s="628"/>
      <c r="X6" s="628"/>
      <c r="Y6" s="629"/>
      <c r="Z6" s="663">
        <v>0.8</v>
      </c>
      <c r="AA6" s="663"/>
      <c r="AB6" s="663"/>
      <c r="AC6" s="663"/>
      <c r="AD6" s="664">
        <v>60329</v>
      </c>
      <c r="AE6" s="664"/>
      <c r="AF6" s="664"/>
      <c r="AG6" s="664"/>
      <c r="AH6" s="664"/>
      <c r="AI6" s="664"/>
      <c r="AJ6" s="664"/>
      <c r="AK6" s="664"/>
      <c r="AL6" s="630">
        <v>1.6</v>
      </c>
      <c r="AM6" s="631"/>
      <c r="AN6" s="631"/>
      <c r="AO6" s="665"/>
      <c r="AP6" s="624" t="s">
        <v>237</v>
      </c>
      <c r="AQ6" s="625"/>
      <c r="AR6" s="625"/>
      <c r="AS6" s="625"/>
      <c r="AT6" s="625"/>
      <c r="AU6" s="625"/>
      <c r="AV6" s="625"/>
      <c r="AW6" s="625"/>
      <c r="AX6" s="625"/>
      <c r="AY6" s="625"/>
      <c r="AZ6" s="625"/>
      <c r="BA6" s="625"/>
      <c r="BB6" s="625"/>
      <c r="BC6" s="625"/>
      <c r="BD6" s="625"/>
      <c r="BE6" s="625"/>
      <c r="BF6" s="626"/>
      <c r="BG6" s="627">
        <v>1334655</v>
      </c>
      <c r="BH6" s="628"/>
      <c r="BI6" s="628"/>
      <c r="BJ6" s="628"/>
      <c r="BK6" s="628"/>
      <c r="BL6" s="628"/>
      <c r="BM6" s="628"/>
      <c r="BN6" s="629"/>
      <c r="BO6" s="663">
        <v>99.6</v>
      </c>
      <c r="BP6" s="663"/>
      <c r="BQ6" s="663"/>
      <c r="BR6" s="663"/>
      <c r="BS6" s="664" t="s">
        <v>179</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76375</v>
      </c>
      <c r="CS6" s="628"/>
      <c r="CT6" s="628"/>
      <c r="CU6" s="628"/>
      <c r="CV6" s="628"/>
      <c r="CW6" s="628"/>
      <c r="CX6" s="628"/>
      <c r="CY6" s="629"/>
      <c r="CZ6" s="703">
        <v>1.1000000000000001</v>
      </c>
      <c r="DA6" s="686"/>
      <c r="DB6" s="686"/>
      <c r="DC6" s="705"/>
      <c r="DD6" s="633">
        <v>506</v>
      </c>
      <c r="DE6" s="628"/>
      <c r="DF6" s="628"/>
      <c r="DG6" s="628"/>
      <c r="DH6" s="628"/>
      <c r="DI6" s="628"/>
      <c r="DJ6" s="628"/>
      <c r="DK6" s="628"/>
      <c r="DL6" s="628"/>
      <c r="DM6" s="628"/>
      <c r="DN6" s="628"/>
      <c r="DO6" s="628"/>
      <c r="DP6" s="629"/>
      <c r="DQ6" s="633">
        <v>76375</v>
      </c>
      <c r="DR6" s="628"/>
      <c r="DS6" s="628"/>
      <c r="DT6" s="628"/>
      <c r="DU6" s="628"/>
      <c r="DV6" s="628"/>
      <c r="DW6" s="628"/>
      <c r="DX6" s="628"/>
      <c r="DY6" s="628"/>
      <c r="DZ6" s="628"/>
      <c r="EA6" s="628"/>
      <c r="EB6" s="628"/>
      <c r="EC6" s="662"/>
    </row>
    <row r="7" spans="2:143" ht="11.25" customHeight="1">
      <c r="B7" s="624" t="s">
        <v>239</v>
      </c>
      <c r="C7" s="625"/>
      <c r="D7" s="625"/>
      <c r="E7" s="625"/>
      <c r="F7" s="625"/>
      <c r="G7" s="625"/>
      <c r="H7" s="625"/>
      <c r="I7" s="625"/>
      <c r="J7" s="625"/>
      <c r="K7" s="625"/>
      <c r="L7" s="625"/>
      <c r="M7" s="625"/>
      <c r="N7" s="625"/>
      <c r="O7" s="625"/>
      <c r="P7" s="625"/>
      <c r="Q7" s="626"/>
      <c r="R7" s="627">
        <v>177</v>
      </c>
      <c r="S7" s="628"/>
      <c r="T7" s="628"/>
      <c r="U7" s="628"/>
      <c r="V7" s="628"/>
      <c r="W7" s="628"/>
      <c r="X7" s="628"/>
      <c r="Y7" s="629"/>
      <c r="Z7" s="663">
        <v>0</v>
      </c>
      <c r="AA7" s="663"/>
      <c r="AB7" s="663"/>
      <c r="AC7" s="663"/>
      <c r="AD7" s="664">
        <v>177</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346981</v>
      </c>
      <c r="BH7" s="628"/>
      <c r="BI7" s="628"/>
      <c r="BJ7" s="628"/>
      <c r="BK7" s="628"/>
      <c r="BL7" s="628"/>
      <c r="BM7" s="628"/>
      <c r="BN7" s="629"/>
      <c r="BO7" s="663">
        <v>25.9</v>
      </c>
      <c r="BP7" s="663"/>
      <c r="BQ7" s="663"/>
      <c r="BR7" s="663"/>
      <c r="BS7" s="664" t="s">
        <v>179</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1013670</v>
      </c>
      <c r="CS7" s="628"/>
      <c r="CT7" s="628"/>
      <c r="CU7" s="628"/>
      <c r="CV7" s="628"/>
      <c r="CW7" s="628"/>
      <c r="CX7" s="628"/>
      <c r="CY7" s="629"/>
      <c r="CZ7" s="663">
        <v>14.3</v>
      </c>
      <c r="DA7" s="663"/>
      <c r="DB7" s="663"/>
      <c r="DC7" s="663"/>
      <c r="DD7" s="633">
        <v>1300</v>
      </c>
      <c r="DE7" s="628"/>
      <c r="DF7" s="628"/>
      <c r="DG7" s="628"/>
      <c r="DH7" s="628"/>
      <c r="DI7" s="628"/>
      <c r="DJ7" s="628"/>
      <c r="DK7" s="628"/>
      <c r="DL7" s="628"/>
      <c r="DM7" s="628"/>
      <c r="DN7" s="628"/>
      <c r="DO7" s="628"/>
      <c r="DP7" s="629"/>
      <c r="DQ7" s="633">
        <v>803487</v>
      </c>
      <c r="DR7" s="628"/>
      <c r="DS7" s="628"/>
      <c r="DT7" s="628"/>
      <c r="DU7" s="628"/>
      <c r="DV7" s="628"/>
      <c r="DW7" s="628"/>
      <c r="DX7" s="628"/>
      <c r="DY7" s="628"/>
      <c r="DZ7" s="628"/>
      <c r="EA7" s="628"/>
      <c r="EB7" s="628"/>
      <c r="EC7" s="662"/>
    </row>
    <row r="8" spans="2:143" ht="11.25" customHeight="1">
      <c r="B8" s="624" t="s">
        <v>242</v>
      </c>
      <c r="C8" s="625"/>
      <c r="D8" s="625"/>
      <c r="E8" s="625"/>
      <c r="F8" s="625"/>
      <c r="G8" s="625"/>
      <c r="H8" s="625"/>
      <c r="I8" s="625"/>
      <c r="J8" s="625"/>
      <c r="K8" s="625"/>
      <c r="L8" s="625"/>
      <c r="M8" s="625"/>
      <c r="N8" s="625"/>
      <c r="O8" s="625"/>
      <c r="P8" s="625"/>
      <c r="Q8" s="626"/>
      <c r="R8" s="627">
        <v>3406</v>
      </c>
      <c r="S8" s="628"/>
      <c r="T8" s="628"/>
      <c r="U8" s="628"/>
      <c r="V8" s="628"/>
      <c r="W8" s="628"/>
      <c r="X8" s="628"/>
      <c r="Y8" s="629"/>
      <c r="Z8" s="663">
        <v>0</v>
      </c>
      <c r="AA8" s="663"/>
      <c r="AB8" s="663"/>
      <c r="AC8" s="663"/>
      <c r="AD8" s="664">
        <v>3406</v>
      </c>
      <c r="AE8" s="664"/>
      <c r="AF8" s="664"/>
      <c r="AG8" s="664"/>
      <c r="AH8" s="664"/>
      <c r="AI8" s="664"/>
      <c r="AJ8" s="664"/>
      <c r="AK8" s="664"/>
      <c r="AL8" s="630">
        <v>0.1</v>
      </c>
      <c r="AM8" s="631"/>
      <c r="AN8" s="631"/>
      <c r="AO8" s="665"/>
      <c r="AP8" s="624" t="s">
        <v>243</v>
      </c>
      <c r="AQ8" s="625"/>
      <c r="AR8" s="625"/>
      <c r="AS8" s="625"/>
      <c r="AT8" s="625"/>
      <c r="AU8" s="625"/>
      <c r="AV8" s="625"/>
      <c r="AW8" s="625"/>
      <c r="AX8" s="625"/>
      <c r="AY8" s="625"/>
      <c r="AZ8" s="625"/>
      <c r="BA8" s="625"/>
      <c r="BB8" s="625"/>
      <c r="BC8" s="625"/>
      <c r="BD8" s="625"/>
      <c r="BE8" s="625"/>
      <c r="BF8" s="626"/>
      <c r="BG8" s="627">
        <v>14397</v>
      </c>
      <c r="BH8" s="628"/>
      <c r="BI8" s="628"/>
      <c r="BJ8" s="628"/>
      <c r="BK8" s="628"/>
      <c r="BL8" s="628"/>
      <c r="BM8" s="628"/>
      <c r="BN8" s="629"/>
      <c r="BO8" s="663">
        <v>1.1000000000000001</v>
      </c>
      <c r="BP8" s="663"/>
      <c r="BQ8" s="663"/>
      <c r="BR8" s="663"/>
      <c r="BS8" s="664" t="s">
        <v>179</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1844600</v>
      </c>
      <c r="CS8" s="628"/>
      <c r="CT8" s="628"/>
      <c r="CU8" s="628"/>
      <c r="CV8" s="628"/>
      <c r="CW8" s="628"/>
      <c r="CX8" s="628"/>
      <c r="CY8" s="629"/>
      <c r="CZ8" s="663">
        <v>26.1</v>
      </c>
      <c r="DA8" s="663"/>
      <c r="DB8" s="663"/>
      <c r="DC8" s="663"/>
      <c r="DD8" s="633">
        <v>5720</v>
      </c>
      <c r="DE8" s="628"/>
      <c r="DF8" s="628"/>
      <c r="DG8" s="628"/>
      <c r="DH8" s="628"/>
      <c r="DI8" s="628"/>
      <c r="DJ8" s="628"/>
      <c r="DK8" s="628"/>
      <c r="DL8" s="628"/>
      <c r="DM8" s="628"/>
      <c r="DN8" s="628"/>
      <c r="DO8" s="628"/>
      <c r="DP8" s="629"/>
      <c r="DQ8" s="633">
        <v>920829</v>
      </c>
      <c r="DR8" s="628"/>
      <c r="DS8" s="628"/>
      <c r="DT8" s="628"/>
      <c r="DU8" s="628"/>
      <c r="DV8" s="628"/>
      <c r="DW8" s="628"/>
      <c r="DX8" s="628"/>
      <c r="DY8" s="628"/>
      <c r="DZ8" s="628"/>
      <c r="EA8" s="628"/>
      <c r="EB8" s="628"/>
      <c r="EC8" s="662"/>
    </row>
    <row r="9" spans="2:143" ht="11.25" customHeight="1">
      <c r="B9" s="624" t="s">
        <v>245</v>
      </c>
      <c r="C9" s="625"/>
      <c r="D9" s="625"/>
      <c r="E9" s="625"/>
      <c r="F9" s="625"/>
      <c r="G9" s="625"/>
      <c r="H9" s="625"/>
      <c r="I9" s="625"/>
      <c r="J9" s="625"/>
      <c r="K9" s="625"/>
      <c r="L9" s="625"/>
      <c r="M9" s="625"/>
      <c r="N9" s="625"/>
      <c r="O9" s="625"/>
      <c r="P9" s="625"/>
      <c r="Q9" s="626"/>
      <c r="R9" s="627">
        <v>2328</v>
      </c>
      <c r="S9" s="628"/>
      <c r="T9" s="628"/>
      <c r="U9" s="628"/>
      <c r="V9" s="628"/>
      <c r="W9" s="628"/>
      <c r="X9" s="628"/>
      <c r="Y9" s="629"/>
      <c r="Z9" s="663">
        <v>0</v>
      </c>
      <c r="AA9" s="663"/>
      <c r="AB9" s="663"/>
      <c r="AC9" s="663"/>
      <c r="AD9" s="664">
        <v>2328</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273351</v>
      </c>
      <c r="BH9" s="628"/>
      <c r="BI9" s="628"/>
      <c r="BJ9" s="628"/>
      <c r="BK9" s="628"/>
      <c r="BL9" s="628"/>
      <c r="BM9" s="628"/>
      <c r="BN9" s="629"/>
      <c r="BO9" s="663">
        <v>20.399999999999999</v>
      </c>
      <c r="BP9" s="663"/>
      <c r="BQ9" s="663"/>
      <c r="BR9" s="663"/>
      <c r="BS9" s="664" t="s">
        <v>179</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618392</v>
      </c>
      <c r="CS9" s="628"/>
      <c r="CT9" s="628"/>
      <c r="CU9" s="628"/>
      <c r="CV9" s="628"/>
      <c r="CW9" s="628"/>
      <c r="CX9" s="628"/>
      <c r="CY9" s="629"/>
      <c r="CZ9" s="663">
        <v>8.6999999999999993</v>
      </c>
      <c r="DA9" s="663"/>
      <c r="DB9" s="663"/>
      <c r="DC9" s="663"/>
      <c r="DD9" s="633" t="s">
        <v>179</v>
      </c>
      <c r="DE9" s="628"/>
      <c r="DF9" s="628"/>
      <c r="DG9" s="628"/>
      <c r="DH9" s="628"/>
      <c r="DI9" s="628"/>
      <c r="DJ9" s="628"/>
      <c r="DK9" s="628"/>
      <c r="DL9" s="628"/>
      <c r="DM9" s="628"/>
      <c r="DN9" s="628"/>
      <c r="DO9" s="628"/>
      <c r="DP9" s="629"/>
      <c r="DQ9" s="633">
        <v>448734</v>
      </c>
      <c r="DR9" s="628"/>
      <c r="DS9" s="628"/>
      <c r="DT9" s="628"/>
      <c r="DU9" s="628"/>
      <c r="DV9" s="628"/>
      <c r="DW9" s="628"/>
      <c r="DX9" s="628"/>
      <c r="DY9" s="628"/>
      <c r="DZ9" s="628"/>
      <c r="EA9" s="628"/>
      <c r="EB9" s="628"/>
      <c r="EC9" s="662"/>
    </row>
    <row r="10" spans="2:143" ht="11.25" customHeight="1">
      <c r="B10" s="624" t="s">
        <v>248</v>
      </c>
      <c r="C10" s="625"/>
      <c r="D10" s="625"/>
      <c r="E10" s="625"/>
      <c r="F10" s="625"/>
      <c r="G10" s="625"/>
      <c r="H10" s="625"/>
      <c r="I10" s="625"/>
      <c r="J10" s="625"/>
      <c r="K10" s="625"/>
      <c r="L10" s="625"/>
      <c r="M10" s="625"/>
      <c r="N10" s="625"/>
      <c r="O10" s="625"/>
      <c r="P10" s="625"/>
      <c r="Q10" s="626"/>
      <c r="R10" s="627" t="s">
        <v>179</v>
      </c>
      <c r="S10" s="628"/>
      <c r="T10" s="628"/>
      <c r="U10" s="628"/>
      <c r="V10" s="628"/>
      <c r="W10" s="628"/>
      <c r="X10" s="628"/>
      <c r="Y10" s="629"/>
      <c r="Z10" s="663" t="s">
        <v>179</v>
      </c>
      <c r="AA10" s="663"/>
      <c r="AB10" s="663"/>
      <c r="AC10" s="663"/>
      <c r="AD10" s="664" t="s">
        <v>179</v>
      </c>
      <c r="AE10" s="664"/>
      <c r="AF10" s="664"/>
      <c r="AG10" s="664"/>
      <c r="AH10" s="664"/>
      <c r="AI10" s="664"/>
      <c r="AJ10" s="664"/>
      <c r="AK10" s="664"/>
      <c r="AL10" s="630" t="s">
        <v>179</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23641</v>
      </c>
      <c r="BH10" s="628"/>
      <c r="BI10" s="628"/>
      <c r="BJ10" s="628"/>
      <c r="BK10" s="628"/>
      <c r="BL10" s="628"/>
      <c r="BM10" s="628"/>
      <c r="BN10" s="629"/>
      <c r="BO10" s="663">
        <v>1.8</v>
      </c>
      <c r="BP10" s="663"/>
      <c r="BQ10" s="663"/>
      <c r="BR10" s="663"/>
      <c r="BS10" s="664" t="s">
        <v>179</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t="s">
        <v>179</v>
      </c>
      <c r="CS10" s="628"/>
      <c r="CT10" s="628"/>
      <c r="CU10" s="628"/>
      <c r="CV10" s="628"/>
      <c r="CW10" s="628"/>
      <c r="CX10" s="628"/>
      <c r="CY10" s="629"/>
      <c r="CZ10" s="663" t="s">
        <v>251</v>
      </c>
      <c r="DA10" s="663"/>
      <c r="DB10" s="663"/>
      <c r="DC10" s="663"/>
      <c r="DD10" s="633" t="s">
        <v>251</v>
      </c>
      <c r="DE10" s="628"/>
      <c r="DF10" s="628"/>
      <c r="DG10" s="628"/>
      <c r="DH10" s="628"/>
      <c r="DI10" s="628"/>
      <c r="DJ10" s="628"/>
      <c r="DK10" s="628"/>
      <c r="DL10" s="628"/>
      <c r="DM10" s="628"/>
      <c r="DN10" s="628"/>
      <c r="DO10" s="628"/>
      <c r="DP10" s="629"/>
      <c r="DQ10" s="633" t="s">
        <v>179</v>
      </c>
      <c r="DR10" s="628"/>
      <c r="DS10" s="628"/>
      <c r="DT10" s="628"/>
      <c r="DU10" s="628"/>
      <c r="DV10" s="628"/>
      <c r="DW10" s="628"/>
      <c r="DX10" s="628"/>
      <c r="DY10" s="628"/>
      <c r="DZ10" s="628"/>
      <c r="EA10" s="628"/>
      <c r="EB10" s="628"/>
      <c r="EC10" s="662"/>
    </row>
    <row r="11" spans="2:143" ht="11.25" customHeight="1">
      <c r="B11" s="624" t="s">
        <v>252</v>
      </c>
      <c r="C11" s="625"/>
      <c r="D11" s="625"/>
      <c r="E11" s="625"/>
      <c r="F11" s="625"/>
      <c r="G11" s="625"/>
      <c r="H11" s="625"/>
      <c r="I11" s="625"/>
      <c r="J11" s="625"/>
      <c r="K11" s="625"/>
      <c r="L11" s="625"/>
      <c r="M11" s="625"/>
      <c r="N11" s="625"/>
      <c r="O11" s="625"/>
      <c r="P11" s="625"/>
      <c r="Q11" s="626"/>
      <c r="R11" s="627">
        <v>232856</v>
      </c>
      <c r="S11" s="628"/>
      <c r="T11" s="628"/>
      <c r="U11" s="628"/>
      <c r="V11" s="628"/>
      <c r="W11" s="628"/>
      <c r="X11" s="628"/>
      <c r="Y11" s="629"/>
      <c r="Z11" s="630">
        <v>3.2</v>
      </c>
      <c r="AA11" s="631"/>
      <c r="AB11" s="631"/>
      <c r="AC11" s="632"/>
      <c r="AD11" s="633">
        <v>232856</v>
      </c>
      <c r="AE11" s="628"/>
      <c r="AF11" s="628"/>
      <c r="AG11" s="628"/>
      <c r="AH11" s="628"/>
      <c r="AI11" s="628"/>
      <c r="AJ11" s="628"/>
      <c r="AK11" s="629"/>
      <c r="AL11" s="630">
        <v>6.2</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35592</v>
      </c>
      <c r="BH11" s="628"/>
      <c r="BI11" s="628"/>
      <c r="BJ11" s="628"/>
      <c r="BK11" s="628"/>
      <c r="BL11" s="628"/>
      <c r="BM11" s="628"/>
      <c r="BN11" s="629"/>
      <c r="BO11" s="663">
        <v>2.7</v>
      </c>
      <c r="BP11" s="663"/>
      <c r="BQ11" s="663"/>
      <c r="BR11" s="663"/>
      <c r="BS11" s="664" t="s">
        <v>179</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360176</v>
      </c>
      <c r="CS11" s="628"/>
      <c r="CT11" s="628"/>
      <c r="CU11" s="628"/>
      <c r="CV11" s="628"/>
      <c r="CW11" s="628"/>
      <c r="CX11" s="628"/>
      <c r="CY11" s="629"/>
      <c r="CZ11" s="663">
        <v>5.0999999999999996</v>
      </c>
      <c r="DA11" s="663"/>
      <c r="DB11" s="663"/>
      <c r="DC11" s="663"/>
      <c r="DD11" s="633">
        <v>112491</v>
      </c>
      <c r="DE11" s="628"/>
      <c r="DF11" s="628"/>
      <c r="DG11" s="628"/>
      <c r="DH11" s="628"/>
      <c r="DI11" s="628"/>
      <c r="DJ11" s="628"/>
      <c r="DK11" s="628"/>
      <c r="DL11" s="628"/>
      <c r="DM11" s="628"/>
      <c r="DN11" s="628"/>
      <c r="DO11" s="628"/>
      <c r="DP11" s="629"/>
      <c r="DQ11" s="633">
        <v>188698</v>
      </c>
      <c r="DR11" s="628"/>
      <c r="DS11" s="628"/>
      <c r="DT11" s="628"/>
      <c r="DU11" s="628"/>
      <c r="DV11" s="628"/>
      <c r="DW11" s="628"/>
      <c r="DX11" s="628"/>
      <c r="DY11" s="628"/>
      <c r="DZ11" s="628"/>
      <c r="EA11" s="628"/>
      <c r="EB11" s="628"/>
      <c r="EC11" s="662"/>
    </row>
    <row r="12" spans="2:143" ht="11.25" customHeight="1">
      <c r="B12" s="624" t="s">
        <v>255</v>
      </c>
      <c r="C12" s="625"/>
      <c r="D12" s="625"/>
      <c r="E12" s="625"/>
      <c r="F12" s="625"/>
      <c r="G12" s="625"/>
      <c r="H12" s="625"/>
      <c r="I12" s="625"/>
      <c r="J12" s="625"/>
      <c r="K12" s="625"/>
      <c r="L12" s="625"/>
      <c r="M12" s="625"/>
      <c r="N12" s="625"/>
      <c r="O12" s="625"/>
      <c r="P12" s="625"/>
      <c r="Q12" s="626"/>
      <c r="R12" s="627">
        <v>8411</v>
      </c>
      <c r="S12" s="628"/>
      <c r="T12" s="628"/>
      <c r="U12" s="628"/>
      <c r="V12" s="628"/>
      <c r="W12" s="628"/>
      <c r="X12" s="628"/>
      <c r="Y12" s="629"/>
      <c r="Z12" s="663">
        <v>0.1</v>
      </c>
      <c r="AA12" s="663"/>
      <c r="AB12" s="663"/>
      <c r="AC12" s="663"/>
      <c r="AD12" s="664">
        <v>8411</v>
      </c>
      <c r="AE12" s="664"/>
      <c r="AF12" s="664"/>
      <c r="AG12" s="664"/>
      <c r="AH12" s="664"/>
      <c r="AI12" s="664"/>
      <c r="AJ12" s="664"/>
      <c r="AK12" s="664"/>
      <c r="AL12" s="630">
        <v>0.2</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844584</v>
      </c>
      <c r="BH12" s="628"/>
      <c r="BI12" s="628"/>
      <c r="BJ12" s="628"/>
      <c r="BK12" s="628"/>
      <c r="BL12" s="628"/>
      <c r="BM12" s="628"/>
      <c r="BN12" s="629"/>
      <c r="BO12" s="663">
        <v>63</v>
      </c>
      <c r="BP12" s="663"/>
      <c r="BQ12" s="663"/>
      <c r="BR12" s="663"/>
      <c r="BS12" s="664" t="s">
        <v>251</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212171</v>
      </c>
      <c r="CS12" s="628"/>
      <c r="CT12" s="628"/>
      <c r="CU12" s="628"/>
      <c r="CV12" s="628"/>
      <c r="CW12" s="628"/>
      <c r="CX12" s="628"/>
      <c r="CY12" s="629"/>
      <c r="CZ12" s="663">
        <v>3</v>
      </c>
      <c r="DA12" s="663"/>
      <c r="DB12" s="663"/>
      <c r="DC12" s="663"/>
      <c r="DD12" s="633">
        <v>2464</v>
      </c>
      <c r="DE12" s="628"/>
      <c r="DF12" s="628"/>
      <c r="DG12" s="628"/>
      <c r="DH12" s="628"/>
      <c r="DI12" s="628"/>
      <c r="DJ12" s="628"/>
      <c r="DK12" s="628"/>
      <c r="DL12" s="628"/>
      <c r="DM12" s="628"/>
      <c r="DN12" s="628"/>
      <c r="DO12" s="628"/>
      <c r="DP12" s="629"/>
      <c r="DQ12" s="633">
        <v>201950</v>
      </c>
      <c r="DR12" s="628"/>
      <c r="DS12" s="628"/>
      <c r="DT12" s="628"/>
      <c r="DU12" s="628"/>
      <c r="DV12" s="628"/>
      <c r="DW12" s="628"/>
      <c r="DX12" s="628"/>
      <c r="DY12" s="628"/>
      <c r="DZ12" s="628"/>
      <c r="EA12" s="628"/>
      <c r="EB12" s="628"/>
      <c r="EC12" s="662"/>
    </row>
    <row r="13" spans="2:143" ht="11.25" customHeight="1">
      <c r="B13" s="624" t="s">
        <v>258</v>
      </c>
      <c r="C13" s="625"/>
      <c r="D13" s="625"/>
      <c r="E13" s="625"/>
      <c r="F13" s="625"/>
      <c r="G13" s="625"/>
      <c r="H13" s="625"/>
      <c r="I13" s="625"/>
      <c r="J13" s="625"/>
      <c r="K13" s="625"/>
      <c r="L13" s="625"/>
      <c r="M13" s="625"/>
      <c r="N13" s="625"/>
      <c r="O13" s="625"/>
      <c r="P13" s="625"/>
      <c r="Q13" s="626"/>
      <c r="R13" s="627" t="s">
        <v>179</v>
      </c>
      <c r="S13" s="628"/>
      <c r="T13" s="628"/>
      <c r="U13" s="628"/>
      <c r="V13" s="628"/>
      <c r="W13" s="628"/>
      <c r="X13" s="628"/>
      <c r="Y13" s="629"/>
      <c r="Z13" s="663" t="s">
        <v>179</v>
      </c>
      <c r="AA13" s="663"/>
      <c r="AB13" s="663"/>
      <c r="AC13" s="663"/>
      <c r="AD13" s="664" t="s">
        <v>179</v>
      </c>
      <c r="AE13" s="664"/>
      <c r="AF13" s="664"/>
      <c r="AG13" s="664"/>
      <c r="AH13" s="664"/>
      <c r="AI13" s="664"/>
      <c r="AJ13" s="664"/>
      <c r="AK13" s="664"/>
      <c r="AL13" s="630" t="s">
        <v>179</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844584</v>
      </c>
      <c r="BH13" s="628"/>
      <c r="BI13" s="628"/>
      <c r="BJ13" s="628"/>
      <c r="BK13" s="628"/>
      <c r="BL13" s="628"/>
      <c r="BM13" s="628"/>
      <c r="BN13" s="629"/>
      <c r="BO13" s="663">
        <v>63</v>
      </c>
      <c r="BP13" s="663"/>
      <c r="BQ13" s="663"/>
      <c r="BR13" s="663"/>
      <c r="BS13" s="664" t="s">
        <v>179</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482584</v>
      </c>
      <c r="CS13" s="628"/>
      <c r="CT13" s="628"/>
      <c r="CU13" s="628"/>
      <c r="CV13" s="628"/>
      <c r="CW13" s="628"/>
      <c r="CX13" s="628"/>
      <c r="CY13" s="629"/>
      <c r="CZ13" s="663">
        <v>6.8</v>
      </c>
      <c r="DA13" s="663"/>
      <c r="DB13" s="663"/>
      <c r="DC13" s="663"/>
      <c r="DD13" s="633">
        <v>311000</v>
      </c>
      <c r="DE13" s="628"/>
      <c r="DF13" s="628"/>
      <c r="DG13" s="628"/>
      <c r="DH13" s="628"/>
      <c r="DI13" s="628"/>
      <c r="DJ13" s="628"/>
      <c r="DK13" s="628"/>
      <c r="DL13" s="628"/>
      <c r="DM13" s="628"/>
      <c r="DN13" s="628"/>
      <c r="DO13" s="628"/>
      <c r="DP13" s="629"/>
      <c r="DQ13" s="633">
        <v>234919</v>
      </c>
      <c r="DR13" s="628"/>
      <c r="DS13" s="628"/>
      <c r="DT13" s="628"/>
      <c r="DU13" s="628"/>
      <c r="DV13" s="628"/>
      <c r="DW13" s="628"/>
      <c r="DX13" s="628"/>
      <c r="DY13" s="628"/>
      <c r="DZ13" s="628"/>
      <c r="EA13" s="628"/>
      <c r="EB13" s="628"/>
      <c r="EC13" s="662"/>
    </row>
    <row r="14" spans="2:143" ht="11.25" customHeight="1">
      <c r="B14" s="624" t="s">
        <v>261</v>
      </c>
      <c r="C14" s="625"/>
      <c r="D14" s="625"/>
      <c r="E14" s="625"/>
      <c r="F14" s="625"/>
      <c r="G14" s="625"/>
      <c r="H14" s="625"/>
      <c r="I14" s="625"/>
      <c r="J14" s="625"/>
      <c r="K14" s="625"/>
      <c r="L14" s="625"/>
      <c r="M14" s="625"/>
      <c r="N14" s="625"/>
      <c r="O14" s="625"/>
      <c r="P14" s="625"/>
      <c r="Q14" s="626"/>
      <c r="R14" s="627" t="s">
        <v>179</v>
      </c>
      <c r="S14" s="628"/>
      <c r="T14" s="628"/>
      <c r="U14" s="628"/>
      <c r="V14" s="628"/>
      <c r="W14" s="628"/>
      <c r="X14" s="628"/>
      <c r="Y14" s="629"/>
      <c r="Z14" s="663" t="s">
        <v>251</v>
      </c>
      <c r="AA14" s="663"/>
      <c r="AB14" s="663"/>
      <c r="AC14" s="663"/>
      <c r="AD14" s="664" t="s">
        <v>179</v>
      </c>
      <c r="AE14" s="664"/>
      <c r="AF14" s="664"/>
      <c r="AG14" s="664"/>
      <c r="AH14" s="664"/>
      <c r="AI14" s="664"/>
      <c r="AJ14" s="664"/>
      <c r="AK14" s="664"/>
      <c r="AL14" s="630" t="s">
        <v>179</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46260</v>
      </c>
      <c r="BH14" s="628"/>
      <c r="BI14" s="628"/>
      <c r="BJ14" s="628"/>
      <c r="BK14" s="628"/>
      <c r="BL14" s="628"/>
      <c r="BM14" s="628"/>
      <c r="BN14" s="629"/>
      <c r="BO14" s="663">
        <v>3.5</v>
      </c>
      <c r="BP14" s="663"/>
      <c r="BQ14" s="663"/>
      <c r="BR14" s="663"/>
      <c r="BS14" s="664" t="s">
        <v>251</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523448</v>
      </c>
      <c r="CS14" s="628"/>
      <c r="CT14" s="628"/>
      <c r="CU14" s="628"/>
      <c r="CV14" s="628"/>
      <c r="CW14" s="628"/>
      <c r="CX14" s="628"/>
      <c r="CY14" s="629"/>
      <c r="CZ14" s="663">
        <v>7.4</v>
      </c>
      <c r="DA14" s="663"/>
      <c r="DB14" s="663"/>
      <c r="DC14" s="663"/>
      <c r="DD14" s="633">
        <v>293018</v>
      </c>
      <c r="DE14" s="628"/>
      <c r="DF14" s="628"/>
      <c r="DG14" s="628"/>
      <c r="DH14" s="628"/>
      <c r="DI14" s="628"/>
      <c r="DJ14" s="628"/>
      <c r="DK14" s="628"/>
      <c r="DL14" s="628"/>
      <c r="DM14" s="628"/>
      <c r="DN14" s="628"/>
      <c r="DO14" s="628"/>
      <c r="DP14" s="629"/>
      <c r="DQ14" s="633">
        <v>226519</v>
      </c>
      <c r="DR14" s="628"/>
      <c r="DS14" s="628"/>
      <c r="DT14" s="628"/>
      <c r="DU14" s="628"/>
      <c r="DV14" s="628"/>
      <c r="DW14" s="628"/>
      <c r="DX14" s="628"/>
      <c r="DY14" s="628"/>
      <c r="DZ14" s="628"/>
      <c r="EA14" s="628"/>
      <c r="EB14" s="628"/>
      <c r="EC14" s="662"/>
    </row>
    <row r="15" spans="2:143" ht="11.25" customHeight="1">
      <c r="B15" s="624" t="s">
        <v>264</v>
      </c>
      <c r="C15" s="625"/>
      <c r="D15" s="625"/>
      <c r="E15" s="625"/>
      <c r="F15" s="625"/>
      <c r="G15" s="625"/>
      <c r="H15" s="625"/>
      <c r="I15" s="625"/>
      <c r="J15" s="625"/>
      <c r="K15" s="625"/>
      <c r="L15" s="625"/>
      <c r="M15" s="625"/>
      <c r="N15" s="625"/>
      <c r="O15" s="625"/>
      <c r="P15" s="625"/>
      <c r="Q15" s="626"/>
      <c r="R15" s="627" t="s">
        <v>179</v>
      </c>
      <c r="S15" s="628"/>
      <c r="T15" s="628"/>
      <c r="U15" s="628"/>
      <c r="V15" s="628"/>
      <c r="W15" s="628"/>
      <c r="X15" s="628"/>
      <c r="Y15" s="629"/>
      <c r="Z15" s="663" t="s">
        <v>179</v>
      </c>
      <c r="AA15" s="663"/>
      <c r="AB15" s="663"/>
      <c r="AC15" s="663"/>
      <c r="AD15" s="664" t="s">
        <v>179</v>
      </c>
      <c r="AE15" s="664"/>
      <c r="AF15" s="664"/>
      <c r="AG15" s="664"/>
      <c r="AH15" s="664"/>
      <c r="AI15" s="664"/>
      <c r="AJ15" s="664"/>
      <c r="AK15" s="664"/>
      <c r="AL15" s="630" t="s">
        <v>179</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96830</v>
      </c>
      <c r="BH15" s="628"/>
      <c r="BI15" s="628"/>
      <c r="BJ15" s="628"/>
      <c r="BK15" s="628"/>
      <c r="BL15" s="628"/>
      <c r="BM15" s="628"/>
      <c r="BN15" s="629"/>
      <c r="BO15" s="663">
        <v>7.2</v>
      </c>
      <c r="BP15" s="663"/>
      <c r="BQ15" s="663"/>
      <c r="BR15" s="663"/>
      <c r="BS15" s="664" t="s">
        <v>179</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501451</v>
      </c>
      <c r="CS15" s="628"/>
      <c r="CT15" s="628"/>
      <c r="CU15" s="628"/>
      <c r="CV15" s="628"/>
      <c r="CW15" s="628"/>
      <c r="CX15" s="628"/>
      <c r="CY15" s="629"/>
      <c r="CZ15" s="663">
        <v>7.1</v>
      </c>
      <c r="DA15" s="663"/>
      <c r="DB15" s="663"/>
      <c r="DC15" s="663"/>
      <c r="DD15" s="633">
        <v>87515</v>
      </c>
      <c r="DE15" s="628"/>
      <c r="DF15" s="628"/>
      <c r="DG15" s="628"/>
      <c r="DH15" s="628"/>
      <c r="DI15" s="628"/>
      <c r="DJ15" s="628"/>
      <c r="DK15" s="628"/>
      <c r="DL15" s="628"/>
      <c r="DM15" s="628"/>
      <c r="DN15" s="628"/>
      <c r="DO15" s="628"/>
      <c r="DP15" s="629"/>
      <c r="DQ15" s="633">
        <v>396502</v>
      </c>
      <c r="DR15" s="628"/>
      <c r="DS15" s="628"/>
      <c r="DT15" s="628"/>
      <c r="DU15" s="628"/>
      <c r="DV15" s="628"/>
      <c r="DW15" s="628"/>
      <c r="DX15" s="628"/>
      <c r="DY15" s="628"/>
      <c r="DZ15" s="628"/>
      <c r="EA15" s="628"/>
      <c r="EB15" s="628"/>
      <c r="EC15" s="662"/>
    </row>
    <row r="16" spans="2:143" ht="11.25" customHeight="1">
      <c r="B16" s="624" t="s">
        <v>267</v>
      </c>
      <c r="C16" s="625"/>
      <c r="D16" s="625"/>
      <c r="E16" s="625"/>
      <c r="F16" s="625"/>
      <c r="G16" s="625"/>
      <c r="H16" s="625"/>
      <c r="I16" s="625"/>
      <c r="J16" s="625"/>
      <c r="K16" s="625"/>
      <c r="L16" s="625"/>
      <c r="M16" s="625"/>
      <c r="N16" s="625"/>
      <c r="O16" s="625"/>
      <c r="P16" s="625"/>
      <c r="Q16" s="626"/>
      <c r="R16" s="627">
        <v>4649</v>
      </c>
      <c r="S16" s="628"/>
      <c r="T16" s="628"/>
      <c r="U16" s="628"/>
      <c r="V16" s="628"/>
      <c r="W16" s="628"/>
      <c r="X16" s="628"/>
      <c r="Y16" s="629"/>
      <c r="Z16" s="663">
        <v>0.1</v>
      </c>
      <c r="AA16" s="663"/>
      <c r="AB16" s="663"/>
      <c r="AC16" s="663"/>
      <c r="AD16" s="664">
        <v>4649</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179</v>
      </c>
      <c r="BH16" s="628"/>
      <c r="BI16" s="628"/>
      <c r="BJ16" s="628"/>
      <c r="BK16" s="628"/>
      <c r="BL16" s="628"/>
      <c r="BM16" s="628"/>
      <c r="BN16" s="629"/>
      <c r="BO16" s="663" t="s">
        <v>179</v>
      </c>
      <c r="BP16" s="663"/>
      <c r="BQ16" s="663"/>
      <c r="BR16" s="663"/>
      <c r="BS16" s="664" t="s">
        <v>179</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648870</v>
      </c>
      <c r="CS16" s="628"/>
      <c r="CT16" s="628"/>
      <c r="CU16" s="628"/>
      <c r="CV16" s="628"/>
      <c r="CW16" s="628"/>
      <c r="CX16" s="628"/>
      <c r="CY16" s="629"/>
      <c r="CZ16" s="663">
        <v>9.1999999999999993</v>
      </c>
      <c r="DA16" s="663"/>
      <c r="DB16" s="663"/>
      <c r="DC16" s="663"/>
      <c r="DD16" s="633" t="s">
        <v>179</v>
      </c>
      <c r="DE16" s="628"/>
      <c r="DF16" s="628"/>
      <c r="DG16" s="628"/>
      <c r="DH16" s="628"/>
      <c r="DI16" s="628"/>
      <c r="DJ16" s="628"/>
      <c r="DK16" s="628"/>
      <c r="DL16" s="628"/>
      <c r="DM16" s="628"/>
      <c r="DN16" s="628"/>
      <c r="DO16" s="628"/>
      <c r="DP16" s="629"/>
      <c r="DQ16" s="633">
        <v>42192</v>
      </c>
      <c r="DR16" s="628"/>
      <c r="DS16" s="628"/>
      <c r="DT16" s="628"/>
      <c r="DU16" s="628"/>
      <c r="DV16" s="628"/>
      <c r="DW16" s="628"/>
      <c r="DX16" s="628"/>
      <c r="DY16" s="628"/>
      <c r="DZ16" s="628"/>
      <c r="EA16" s="628"/>
      <c r="EB16" s="628"/>
      <c r="EC16" s="662"/>
    </row>
    <row r="17" spans="2:133" ht="11.25" customHeight="1">
      <c r="B17" s="624" t="s">
        <v>270</v>
      </c>
      <c r="C17" s="625"/>
      <c r="D17" s="625"/>
      <c r="E17" s="625"/>
      <c r="F17" s="625"/>
      <c r="G17" s="625"/>
      <c r="H17" s="625"/>
      <c r="I17" s="625"/>
      <c r="J17" s="625"/>
      <c r="K17" s="625"/>
      <c r="L17" s="625"/>
      <c r="M17" s="625"/>
      <c r="N17" s="625"/>
      <c r="O17" s="625"/>
      <c r="P17" s="625"/>
      <c r="Q17" s="626"/>
      <c r="R17" s="627">
        <v>16817</v>
      </c>
      <c r="S17" s="628"/>
      <c r="T17" s="628"/>
      <c r="U17" s="628"/>
      <c r="V17" s="628"/>
      <c r="W17" s="628"/>
      <c r="X17" s="628"/>
      <c r="Y17" s="629"/>
      <c r="Z17" s="663">
        <v>0.2</v>
      </c>
      <c r="AA17" s="663"/>
      <c r="AB17" s="663"/>
      <c r="AC17" s="663"/>
      <c r="AD17" s="664">
        <v>16817</v>
      </c>
      <c r="AE17" s="664"/>
      <c r="AF17" s="664"/>
      <c r="AG17" s="664"/>
      <c r="AH17" s="664"/>
      <c r="AI17" s="664"/>
      <c r="AJ17" s="664"/>
      <c r="AK17" s="664"/>
      <c r="AL17" s="630">
        <v>0.4</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179</v>
      </c>
      <c r="BH17" s="628"/>
      <c r="BI17" s="628"/>
      <c r="BJ17" s="628"/>
      <c r="BK17" s="628"/>
      <c r="BL17" s="628"/>
      <c r="BM17" s="628"/>
      <c r="BN17" s="629"/>
      <c r="BO17" s="663" t="s">
        <v>179</v>
      </c>
      <c r="BP17" s="663"/>
      <c r="BQ17" s="663"/>
      <c r="BR17" s="663"/>
      <c r="BS17" s="664" t="s">
        <v>251</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797092</v>
      </c>
      <c r="CS17" s="628"/>
      <c r="CT17" s="628"/>
      <c r="CU17" s="628"/>
      <c r="CV17" s="628"/>
      <c r="CW17" s="628"/>
      <c r="CX17" s="628"/>
      <c r="CY17" s="629"/>
      <c r="CZ17" s="663">
        <v>11.3</v>
      </c>
      <c r="DA17" s="663"/>
      <c r="DB17" s="663"/>
      <c r="DC17" s="663"/>
      <c r="DD17" s="633" t="s">
        <v>179</v>
      </c>
      <c r="DE17" s="628"/>
      <c r="DF17" s="628"/>
      <c r="DG17" s="628"/>
      <c r="DH17" s="628"/>
      <c r="DI17" s="628"/>
      <c r="DJ17" s="628"/>
      <c r="DK17" s="628"/>
      <c r="DL17" s="628"/>
      <c r="DM17" s="628"/>
      <c r="DN17" s="628"/>
      <c r="DO17" s="628"/>
      <c r="DP17" s="629"/>
      <c r="DQ17" s="633">
        <v>734959</v>
      </c>
      <c r="DR17" s="628"/>
      <c r="DS17" s="628"/>
      <c r="DT17" s="628"/>
      <c r="DU17" s="628"/>
      <c r="DV17" s="628"/>
      <c r="DW17" s="628"/>
      <c r="DX17" s="628"/>
      <c r="DY17" s="628"/>
      <c r="DZ17" s="628"/>
      <c r="EA17" s="628"/>
      <c r="EB17" s="628"/>
      <c r="EC17" s="662"/>
    </row>
    <row r="18" spans="2:133" ht="11.25" customHeight="1">
      <c r="B18" s="624" t="s">
        <v>273</v>
      </c>
      <c r="C18" s="625"/>
      <c r="D18" s="625"/>
      <c r="E18" s="625"/>
      <c r="F18" s="625"/>
      <c r="G18" s="625"/>
      <c r="H18" s="625"/>
      <c r="I18" s="625"/>
      <c r="J18" s="625"/>
      <c r="K18" s="625"/>
      <c r="L18" s="625"/>
      <c r="M18" s="625"/>
      <c r="N18" s="625"/>
      <c r="O18" s="625"/>
      <c r="P18" s="625"/>
      <c r="Q18" s="626"/>
      <c r="R18" s="627">
        <v>6671</v>
      </c>
      <c r="S18" s="628"/>
      <c r="T18" s="628"/>
      <c r="U18" s="628"/>
      <c r="V18" s="628"/>
      <c r="W18" s="628"/>
      <c r="X18" s="628"/>
      <c r="Y18" s="629"/>
      <c r="Z18" s="663">
        <v>0.1</v>
      </c>
      <c r="AA18" s="663"/>
      <c r="AB18" s="663"/>
      <c r="AC18" s="663"/>
      <c r="AD18" s="664">
        <v>6671</v>
      </c>
      <c r="AE18" s="664"/>
      <c r="AF18" s="664"/>
      <c r="AG18" s="664"/>
      <c r="AH18" s="664"/>
      <c r="AI18" s="664"/>
      <c r="AJ18" s="664"/>
      <c r="AK18" s="664"/>
      <c r="AL18" s="630">
        <v>0.2</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179</v>
      </c>
      <c r="BH18" s="628"/>
      <c r="BI18" s="628"/>
      <c r="BJ18" s="628"/>
      <c r="BK18" s="628"/>
      <c r="BL18" s="628"/>
      <c r="BM18" s="628"/>
      <c r="BN18" s="629"/>
      <c r="BO18" s="663" t="s">
        <v>179</v>
      </c>
      <c r="BP18" s="663"/>
      <c r="BQ18" s="663"/>
      <c r="BR18" s="663"/>
      <c r="BS18" s="664" t="s">
        <v>179</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179</v>
      </c>
      <c r="CS18" s="628"/>
      <c r="CT18" s="628"/>
      <c r="CU18" s="628"/>
      <c r="CV18" s="628"/>
      <c r="CW18" s="628"/>
      <c r="CX18" s="628"/>
      <c r="CY18" s="629"/>
      <c r="CZ18" s="663" t="s">
        <v>179</v>
      </c>
      <c r="DA18" s="663"/>
      <c r="DB18" s="663"/>
      <c r="DC18" s="663"/>
      <c r="DD18" s="633" t="s">
        <v>179</v>
      </c>
      <c r="DE18" s="628"/>
      <c r="DF18" s="628"/>
      <c r="DG18" s="628"/>
      <c r="DH18" s="628"/>
      <c r="DI18" s="628"/>
      <c r="DJ18" s="628"/>
      <c r="DK18" s="628"/>
      <c r="DL18" s="628"/>
      <c r="DM18" s="628"/>
      <c r="DN18" s="628"/>
      <c r="DO18" s="628"/>
      <c r="DP18" s="629"/>
      <c r="DQ18" s="633" t="s">
        <v>179</v>
      </c>
      <c r="DR18" s="628"/>
      <c r="DS18" s="628"/>
      <c r="DT18" s="628"/>
      <c r="DU18" s="628"/>
      <c r="DV18" s="628"/>
      <c r="DW18" s="628"/>
      <c r="DX18" s="628"/>
      <c r="DY18" s="628"/>
      <c r="DZ18" s="628"/>
      <c r="EA18" s="628"/>
      <c r="EB18" s="628"/>
      <c r="EC18" s="662"/>
    </row>
    <row r="19" spans="2:133" ht="11.25" customHeight="1">
      <c r="B19" s="624" t="s">
        <v>276</v>
      </c>
      <c r="C19" s="625"/>
      <c r="D19" s="625"/>
      <c r="E19" s="625"/>
      <c r="F19" s="625"/>
      <c r="G19" s="625"/>
      <c r="H19" s="625"/>
      <c r="I19" s="625"/>
      <c r="J19" s="625"/>
      <c r="K19" s="625"/>
      <c r="L19" s="625"/>
      <c r="M19" s="625"/>
      <c r="N19" s="625"/>
      <c r="O19" s="625"/>
      <c r="P19" s="625"/>
      <c r="Q19" s="626"/>
      <c r="R19" s="627">
        <v>6418</v>
      </c>
      <c r="S19" s="628"/>
      <c r="T19" s="628"/>
      <c r="U19" s="628"/>
      <c r="V19" s="628"/>
      <c r="W19" s="628"/>
      <c r="X19" s="628"/>
      <c r="Y19" s="629"/>
      <c r="Z19" s="663">
        <v>0.1</v>
      </c>
      <c r="AA19" s="663"/>
      <c r="AB19" s="663"/>
      <c r="AC19" s="663"/>
      <c r="AD19" s="664">
        <v>6418</v>
      </c>
      <c r="AE19" s="664"/>
      <c r="AF19" s="664"/>
      <c r="AG19" s="664"/>
      <c r="AH19" s="664"/>
      <c r="AI19" s="664"/>
      <c r="AJ19" s="664"/>
      <c r="AK19" s="664"/>
      <c r="AL19" s="630">
        <v>0.2</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4990</v>
      </c>
      <c r="BH19" s="628"/>
      <c r="BI19" s="628"/>
      <c r="BJ19" s="628"/>
      <c r="BK19" s="628"/>
      <c r="BL19" s="628"/>
      <c r="BM19" s="628"/>
      <c r="BN19" s="629"/>
      <c r="BO19" s="663">
        <v>0.4</v>
      </c>
      <c r="BP19" s="663"/>
      <c r="BQ19" s="663"/>
      <c r="BR19" s="663"/>
      <c r="BS19" s="664" t="s">
        <v>179</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179</v>
      </c>
      <c r="CS19" s="628"/>
      <c r="CT19" s="628"/>
      <c r="CU19" s="628"/>
      <c r="CV19" s="628"/>
      <c r="CW19" s="628"/>
      <c r="CX19" s="628"/>
      <c r="CY19" s="629"/>
      <c r="CZ19" s="663" t="s">
        <v>179</v>
      </c>
      <c r="DA19" s="663"/>
      <c r="DB19" s="663"/>
      <c r="DC19" s="663"/>
      <c r="DD19" s="633" t="s">
        <v>179</v>
      </c>
      <c r="DE19" s="628"/>
      <c r="DF19" s="628"/>
      <c r="DG19" s="628"/>
      <c r="DH19" s="628"/>
      <c r="DI19" s="628"/>
      <c r="DJ19" s="628"/>
      <c r="DK19" s="628"/>
      <c r="DL19" s="628"/>
      <c r="DM19" s="628"/>
      <c r="DN19" s="628"/>
      <c r="DO19" s="628"/>
      <c r="DP19" s="629"/>
      <c r="DQ19" s="633" t="s">
        <v>179</v>
      </c>
      <c r="DR19" s="628"/>
      <c r="DS19" s="628"/>
      <c r="DT19" s="628"/>
      <c r="DU19" s="628"/>
      <c r="DV19" s="628"/>
      <c r="DW19" s="628"/>
      <c r="DX19" s="628"/>
      <c r="DY19" s="628"/>
      <c r="DZ19" s="628"/>
      <c r="EA19" s="628"/>
      <c r="EB19" s="628"/>
      <c r="EC19" s="662"/>
    </row>
    <row r="20" spans="2:133" ht="11.25" customHeight="1">
      <c r="B20" s="696" t="s">
        <v>279</v>
      </c>
      <c r="C20" s="697"/>
      <c r="D20" s="697"/>
      <c r="E20" s="697"/>
      <c r="F20" s="697"/>
      <c r="G20" s="697"/>
      <c r="H20" s="697"/>
      <c r="I20" s="697"/>
      <c r="J20" s="697"/>
      <c r="K20" s="697"/>
      <c r="L20" s="697"/>
      <c r="M20" s="697"/>
      <c r="N20" s="697"/>
      <c r="O20" s="697"/>
      <c r="P20" s="697"/>
      <c r="Q20" s="698"/>
      <c r="R20" s="627">
        <v>253</v>
      </c>
      <c r="S20" s="628"/>
      <c r="T20" s="628"/>
      <c r="U20" s="628"/>
      <c r="V20" s="628"/>
      <c r="W20" s="628"/>
      <c r="X20" s="628"/>
      <c r="Y20" s="629"/>
      <c r="Z20" s="663">
        <v>0</v>
      </c>
      <c r="AA20" s="663"/>
      <c r="AB20" s="663"/>
      <c r="AC20" s="663"/>
      <c r="AD20" s="664">
        <v>253</v>
      </c>
      <c r="AE20" s="664"/>
      <c r="AF20" s="664"/>
      <c r="AG20" s="664"/>
      <c r="AH20" s="664"/>
      <c r="AI20" s="664"/>
      <c r="AJ20" s="664"/>
      <c r="AK20" s="664"/>
      <c r="AL20" s="630">
        <v>0</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4990</v>
      </c>
      <c r="BH20" s="628"/>
      <c r="BI20" s="628"/>
      <c r="BJ20" s="628"/>
      <c r="BK20" s="628"/>
      <c r="BL20" s="628"/>
      <c r="BM20" s="628"/>
      <c r="BN20" s="629"/>
      <c r="BO20" s="663">
        <v>0.4</v>
      </c>
      <c r="BP20" s="663"/>
      <c r="BQ20" s="663"/>
      <c r="BR20" s="663"/>
      <c r="BS20" s="664" t="s">
        <v>179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7078829</v>
      </c>
      <c r="CS20" s="628"/>
      <c r="CT20" s="628"/>
      <c r="CU20" s="628"/>
      <c r="CV20" s="628"/>
      <c r="CW20" s="628"/>
      <c r="CX20" s="628"/>
      <c r="CY20" s="629"/>
      <c r="CZ20" s="663">
        <v>100</v>
      </c>
      <c r="DA20" s="663"/>
      <c r="DB20" s="663"/>
      <c r="DC20" s="663"/>
      <c r="DD20" s="633">
        <v>814014</v>
      </c>
      <c r="DE20" s="628"/>
      <c r="DF20" s="628"/>
      <c r="DG20" s="628"/>
      <c r="DH20" s="628"/>
      <c r="DI20" s="628"/>
      <c r="DJ20" s="628"/>
      <c r="DK20" s="628"/>
      <c r="DL20" s="628"/>
      <c r="DM20" s="628"/>
      <c r="DN20" s="628"/>
      <c r="DO20" s="628"/>
      <c r="DP20" s="629"/>
      <c r="DQ20" s="633">
        <v>4275164</v>
      </c>
      <c r="DR20" s="628"/>
      <c r="DS20" s="628"/>
      <c r="DT20" s="628"/>
      <c r="DU20" s="628"/>
      <c r="DV20" s="628"/>
      <c r="DW20" s="628"/>
      <c r="DX20" s="628"/>
      <c r="DY20" s="628"/>
      <c r="DZ20" s="628"/>
      <c r="EA20" s="628"/>
      <c r="EB20" s="628"/>
      <c r="EC20" s="662"/>
    </row>
    <row r="21" spans="2:133" ht="11.25" customHeight="1">
      <c r="B21" s="624" t="s">
        <v>282</v>
      </c>
      <c r="C21" s="625"/>
      <c r="D21" s="625"/>
      <c r="E21" s="625"/>
      <c r="F21" s="625"/>
      <c r="G21" s="625"/>
      <c r="H21" s="625"/>
      <c r="I21" s="625"/>
      <c r="J21" s="625"/>
      <c r="K21" s="625"/>
      <c r="L21" s="625"/>
      <c r="M21" s="625"/>
      <c r="N21" s="625"/>
      <c r="O21" s="625"/>
      <c r="P21" s="625"/>
      <c r="Q21" s="626"/>
      <c r="R21" s="627">
        <v>2254925</v>
      </c>
      <c r="S21" s="628"/>
      <c r="T21" s="628"/>
      <c r="U21" s="628"/>
      <c r="V21" s="628"/>
      <c r="W21" s="628"/>
      <c r="X21" s="628"/>
      <c r="Y21" s="629"/>
      <c r="Z21" s="663">
        <v>31</v>
      </c>
      <c r="AA21" s="663"/>
      <c r="AB21" s="663"/>
      <c r="AC21" s="663"/>
      <c r="AD21" s="664">
        <v>2095009</v>
      </c>
      <c r="AE21" s="664"/>
      <c r="AF21" s="664"/>
      <c r="AG21" s="664"/>
      <c r="AH21" s="664"/>
      <c r="AI21" s="664"/>
      <c r="AJ21" s="664"/>
      <c r="AK21" s="664"/>
      <c r="AL21" s="630">
        <v>55.5</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4990</v>
      </c>
      <c r="BH21" s="628"/>
      <c r="BI21" s="628"/>
      <c r="BJ21" s="628"/>
      <c r="BK21" s="628"/>
      <c r="BL21" s="628"/>
      <c r="BM21" s="628"/>
      <c r="BN21" s="629"/>
      <c r="BO21" s="663">
        <v>0.4</v>
      </c>
      <c r="BP21" s="663"/>
      <c r="BQ21" s="663"/>
      <c r="BR21" s="663"/>
      <c r="BS21" s="664" t="s">
        <v>179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284</v>
      </c>
      <c r="C22" s="625"/>
      <c r="D22" s="625"/>
      <c r="E22" s="625"/>
      <c r="F22" s="625"/>
      <c r="G22" s="625"/>
      <c r="H22" s="625"/>
      <c r="I22" s="625"/>
      <c r="J22" s="625"/>
      <c r="K22" s="625"/>
      <c r="L22" s="625"/>
      <c r="M22" s="625"/>
      <c r="N22" s="625"/>
      <c r="O22" s="625"/>
      <c r="P22" s="625"/>
      <c r="Q22" s="626"/>
      <c r="R22" s="627">
        <v>2095009</v>
      </c>
      <c r="S22" s="628"/>
      <c r="T22" s="628"/>
      <c r="U22" s="628"/>
      <c r="V22" s="628"/>
      <c r="W22" s="628"/>
      <c r="X22" s="628"/>
      <c r="Y22" s="629"/>
      <c r="Z22" s="663">
        <v>28.8</v>
      </c>
      <c r="AA22" s="663"/>
      <c r="AB22" s="663"/>
      <c r="AC22" s="663"/>
      <c r="AD22" s="664">
        <v>2095009</v>
      </c>
      <c r="AE22" s="664"/>
      <c r="AF22" s="664"/>
      <c r="AG22" s="664"/>
      <c r="AH22" s="664"/>
      <c r="AI22" s="664"/>
      <c r="AJ22" s="664"/>
      <c r="AK22" s="664"/>
      <c r="AL22" s="630">
        <v>55.5</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179</v>
      </c>
      <c r="BH22" s="628"/>
      <c r="BI22" s="628"/>
      <c r="BJ22" s="628"/>
      <c r="BK22" s="628"/>
      <c r="BL22" s="628"/>
      <c r="BM22" s="628"/>
      <c r="BN22" s="629"/>
      <c r="BO22" s="663" t="s">
        <v>251</v>
      </c>
      <c r="BP22" s="663"/>
      <c r="BQ22" s="663"/>
      <c r="BR22" s="663"/>
      <c r="BS22" s="664" t="s">
        <v>251</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287</v>
      </c>
      <c r="C23" s="625"/>
      <c r="D23" s="625"/>
      <c r="E23" s="625"/>
      <c r="F23" s="625"/>
      <c r="G23" s="625"/>
      <c r="H23" s="625"/>
      <c r="I23" s="625"/>
      <c r="J23" s="625"/>
      <c r="K23" s="625"/>
      <c r="L23" s="625"/>
      <c r="M23" s="625"/>
      <c r="N23" s="625"/>
      <c r="O23" s="625"/>
      <c r="P23" s="625"/>
      <c r="Q23" s="626"/>
      <c r="R23" s="627">
        <v>159916</v>
      </c>
      <c r="S23" s="628"/>
      <c r="T23" s="628"/>
      <c r="U23" s="628"/>
      <c r="V23" s="628"/>
      <c r="W23" s="628"/>
      <c r="X23" s="628"/>
      <c r="Y23" s="629"/>
      <c r="Z23" s="663">
        <v>2.2000000000000002</v>
      </c>
      <c r="AA23" s="663"/>
      <c r="AB23" s="663"/>
      <c r="AC23" s="663"/>
      <c r="AD23" s="664" t="s">
        <v>179</v>
      </c>
      <c r="AE23" s="664"/>
      <c r="AF23" s="664"/>
      <c r="AG23" s="664"/>
      <c r="AH23" s="664"/>
      <c r="AI23" s="664"/>
      <c r="AJ23" s="664"/>
      <c r="AK23" s="664"/>
      <c r="AL23" s="630" t="s">
        <v>179</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179</v>
      </c>
      <c r="BH23" s="628"/>
      <c r="BI23" s="628"/>
      <c r="BJ23" s="628"/>
      <c r="BK23" s="628"/>
      <c r="BL23" s="628"/>
      <c r="BM23" s="628"/>
      <c r="BN23" s="629"/>
      <c r="BO23" s="663" t="s">
        <v>179</v>
      </c>
      <c r="BP23" s="663"/>
      <c r="BQ23" s="663"/>
      <c r="BR23" s="663"/>
      <c r="BS23" s="664" t="s">
        <v>179</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c r="B24" s="624" t="s">
        <v>294</v>
      </c>
      <c r="C24" s="625"/>
      <c r="D24" s="625"/>
      <c r="E24" s="625"/>
      <c r="F24" s="625"/>
      <c r="G24" s="625"/>
      <c r="H24" s="625"/>
      <c r="I24" s="625"/>
      <c r="J24" s="625"/>
      <c r="K24" s="625"/>
      <c r="L24" s="625"/>
      <c r="M24" s="625"/>
      <c r="N24" s="625"/>
      <c r="O24" s="625"/>
      <c r="P24" s="625"/>
      <c r="Q24" s="626"/>
      <c r="R24" s="627" t="s">
        <v>179</v>
      </c>
      <c r="S24" s="628"/>
      <c r="T24" s="628"/>
      <c r="U24" s="628"/>
      <c r="V24" s="628"/>
      <c r="W24" s="628"/>
      <c r="X24" s="628"/>
      <c r="Y24" s="629"/>
      <c r="Z24" s="663" t="s">
        <v>179</v>
      </c>
      <c r="AA24" s="663"/>
      <c r="AB24" s="663"/>
      <c r="AC24" s="663"/>
      <c r="AD24" s="664" t="s">
        <v>179</v>
      </c>
      <c r="AE24" s="664"/>
      <c r="AF24" s="664"/>
      <c r="AG24" s="664"/>
      <c r="AH24" s="664"/>
      <c r="AI24" s="664"/>
      <c r="AJ24" s="664"/>
      <c r="AK24" s="664"/>
      <c r="AL24" s="630" t="s">
        <v>179</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179</v>
      </c>
      <c r="BH24" s="628"/>
      <c r="BI24" s="628"/>
      <c r="BJ24" s="628"/>
      <c r="BK24" s="628"/>
      <c r="BL24" s="628"/>
      <c r="BM24" s="628"/>
      <c r="BN24" s="629"/>
      <c r="BO24" s="663" t="s">
        <v>179</v>
      </c>
      <c r="BP24" s="663"/>
      <c r="BQ24" s="663"/>
      <c r="BR24" s="663"/>
      <c r="BS24" s="664" t="s">
        <v>179</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2803444</v>
      </c>
      <c r="CS24" s="674"/>
      <c r="CT24" s="674"/>
      <c r="CU24" s="674"/>
      <c r="CV24" s="674"/>
      <c r="CW24" s="674"/>
      <c r="CX24" s="674"/>
      <c r="CY24" s="702"/>
      <c r="CZ24" s="703">
        <v>39.6</v>
      </c>
      <c r="DA24" s="686"/>
      <c r="DB24" s="686"/>
      <c r="DC24" s="705"/>
      <c r="DD24" s="701">
        <v>1873433</v>
      </c>
      <c r="DE24" s="674"/>
      <c r="DF24" s="674"/>
      <c r="DG24" s="674"/>
      <c r="DH24" s="674"/>
      <c r="DI24" s="674"/>
      <c r="DJ24" s="674"/>
      <c r="DK24" s="702"/>
      <c r="DL24" s="701">
        <v>1868319</v>
      </c>
      <c r="DM24" s="674"/>
      <c r="DN24" s="674"/>
      <c r="DO24" s="674"/>
      <c r="DP24" s="674"/>
      <c r="DQ24" s="674"/>
      <c r="DR24" s="674"/>
      <c r="DS24" s="674"/>
      <c r="DT24" s="674"/>
      <c r="DU24" s="674"/>
      <c r="DV24" s="702"/>
      <c r="DW24" s="703">
        <v>48.8</v>
      </c>
      <c r="DX24" s="686"/>
      <c r="DY24" s="686"/>
      <c r="DZ24" s="686"/>
      <c r="EA24" s="686"/>
      <c r="EB24" s="686"/>
      <c r="EC24" s="704"/>
    </row>
    <row r="25" spans="2:133" ht="11.25" customHeight="1">
      <c r="B25" s="624" t="s">
        <v>297</v>
      </c>
      <c r="C25" s="625"/>
      <c r="D25" s="625"/>
      <c r="E25" s="625"/>
      <c r="F25" s="625"/>
      <c r="G25" s="625"/>
      <c r="H25" s="625"/>
      <c r="I25" s="625"/>
      <c r="J25" s="625"/>
      <c r="K25" s="625"/>
      <c r="L25" s="625"/>
      <c r="M25" s="625"/>
      <c r="N25" s="625"/>
      <c r="O25" s="625"/>
      <c r="P25" s="625"/>
      <c r="Q25" s="626"/>
      <c r="R25" s="627">
        <v>3930214</v>
      </c>
      <c r="S25" s="628"/>
      <c r="T25" s="628"/>
      <c r="U25" s="628"/>
      <c r="V25" s="628"/>
      <c r="W25" s="628"/>
      <c r="X25" s="628"/>
      <c r="Y25" s="629"/>
      <c r="Z25" s="663">
        <v>54</v>
      </c>
      <c r="AA25" s="663"/>
      <c r="AB25" s="663"/>
      <c r="AC25" s="663"/>
      <c r="AD25" s="664">
        <v>3770298</v>
      </c>
      <c r="AE25" s="664"/>
      <c r="AF25" s="664"/>
      <c r="AG25" s="664"/>
      <c r="AH25" s="664"/>
      <c r="AI25" s="664"/>
      <c r="AJ25" s="664"/>
      <c r="AK25" s="664"/>
      <c r="AL25" s="630">
        <v>99.8</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179</v>
      </c>
      <c r="BH25" s="628"/>
      <c r="BI25" s="628"/>
      <c r="BJ25" s="628"/>
      <c r="BK25" s="628"/>
      <c r="BL25" s="628"/>
      <c r="BM25" s="628"/>
      <c r="BN25" s="629"/>
      <c r="BO25" s="663" t="s">
        <v>179</v>
      </c>
      <c r="BP25" s="663"/>
      <c r="BQ25" s="663"/>
      <c r="BR25" s="663"/>
      <c r="BS25" s="664" t="s">
        <v>179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886457</v>
      </c>
      <c r="CS25" s="636"/>
      <c r="CT25" s="636"/>
      <c r="CU25" s="636"/>
      <c r="CV25" s="636"/>
      <c r="CW25" s="636"/>
      <c r="CX25" s="636"/>
      <c r="CY25" s="637"/>
      <c r="CZ25" s="630">
        <v>12.5</v>
      </c>
      <c r="DA25" s="638"/>
      <c r="DB25" s="638"/>
      <c r="DC25" s="639"/>
      <c r="DD25" s="633">
        <v>833682</v>
      </c>
      <c r="DE25" s="636"/>
      <c r="DF25" s="636"/>
      <c r="DG25" s="636"/>
      <c r="DH25" s="636"/>
      <c r="DI25" s="636"/>
      <c r="DJ25" s="636"/>
      <c r="DK25" s="637"/>
      <c r="DL25" s="633">
        <v>829417</v>
      </c>
      <c r="DM25" s="636"/>
      <c r="DN25" s="636"/>
      <c r="DO25" s="636"/>
      <c r="DP25" s="636"/>
      <c r="DQ25" s="636"/>
      <c r="DR25" s="636"/>
      <c r="DS25" s="636"/>
      <c r="DT25" s="636"/>
      <c r="DU25" s="636"/>
      <c r="DV25" s="637"/>
      <c r="DW25" s="630">
        <v>21.7</v>
      </c>
      <c r="DX25" s="638"/>
      <c r="DY25" s="638"/>
      <c r="DZ25" s="638"/>
      <c r="EA25" s="638"/>
      <c r="EB25" s="638"/>
      <c r="EC25" s="652"/>
    </row>
    <row r="26" spans="2:133" ht="11.25" customHeight="1">
      <c r="B26" s="624" t="s">
        <v>300</v>
      </c>
      <c r="C26" s="625"/>
      <c r="D26" s="625"/>
      <c r="E26" s="625"/>
      <c r="F26" s="625"/>
      <c r="G26" s="625"/>
      <c r="H26" s="625"/>
      <c r="I26" s="625"/>
      <c r="J26" s="625"/>
      <c r="K26" s="625"/>
      <c r="L26" s="625"/>
      <c r="M26" s="625"/>
      <c r="N26" s="625"/>
      <c r="O26" s="625"/>
      <c r="P26" s="625"/>
      <c r="Q26" s="626"/>
      <c r="R26" s="627">
        <v>875</v>
      </c>
      <c r="S26" s="628"/>
      <c r="T26" s="628"/>
      <c r="U26" s="628"/>
      <c r="V26" s="628"/>
      <c r="W26" s="628"/>
      <c r="X26" s="628"/>
      <c r="Y26" s="629"/>
      <c r="Z26" s="663">
        <v>0</v>
      </c>
      <c r="AA26" s="663"/>
      <c r="AB26" s="663"/>
      <c r="AC26" s="663"/>
      <c r="AD26" s="664">
        <v>875</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179</v>
      </c>
      <c r="BH26" s="628"/>
      <c r="BI26" s="628"/>
      <c r="BJ26" s="628"/>
      <c r="BK26" s="628"/>
      <c r="BL26" s="628"/>
      <c r="BM26" s="628"/>
      <c r="BN26" s="629"/>
      <c r="BO26" s="663" t="s">
        <v>178</v>
      </c>
      <c r="BP26" s="663"/>
      <c r="BQ26" s="663"/>
      <c r="BR26" s="663"/>
      <c r="BS26" s="664" t="s">
        <v>179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490727</v>
      </c>
      <c r="CS26" s="628"/>
      <c r="CT26" s="628"/>
      <c r="CU26" s="628"/>
      <c r="CV26" s="628"/>
      <c r="CW26" s="628"/>
      <c r="CX26" s="628"/>
      <c r="CY26" s="629"/>
      <c r="CZ26" s="630">
        <v>6.9</v>
      </c>
      <c r="DA26" s="638"/>
      <c r="DB26" s="638"/>
      <c r="DC26" s="639"/>
      <c r="DD26" s="633">
        <v>461000</v>
      </c>
      <c r="DE26" s="628"/>
      <c r="DF26" s="628"/>
      <c r="DG26" s="628"/>
      <c r="DH26" s="628"/>
      <c r="DI26" s="628"/>
      <c r="DJ26" s="628"/>
      <c r="DK26" s="629"/>
      <c r="DL26" s="633" t="s">
        <v>179</v>
      </c>
      <c r="DM26" s="628"/>
      <c r="DN26" s="628"/>
      <c r="DO26" s="628"/>
      <c r="DP26" s="628"/>
      <c r="DQ26" s="628"/>
      <c r="DR26" s="628"/>
      <c r="DS26" s="628"/>
      <c r="DT26" s="628"/>
      <c r="DU26" s="628"/>
      <c r="DV26" s="629"/>
      <c r="DW26" s="630" t="s">
        <v>179</v>
      </c>
      <c r="DX26" s="638"/>
      <c r="DY26" s="638"/>
      <c r="DZ26" s="638"/>
      <c r="EA26" s="638"/>
      <c r="EB26" s="638"/>
      <c r="EC26" s="652"/>
    </row>
    <row r="27" spans="2:133" ht="11.25" customHeight="1">
      <c r="B27" s="624" t="s">
        <v>303</v>
      </c>
      <c r="C27" s="625"/>
      <c r="D27" s="625"/>
      <c r="E27" s="625"/>
      <c r="F27" s="625"/>
      <c r="G27" s="625"/>
      <c r="H27" s="625"/>
      <c r="I27" s="625"/>
      <c r="J27" s="625"/>
      <c r="K27" s="625"/>
      <c r="L27" s="625"/>
      <c r="M27" s="625"/>
      <c r="N27" s="625"/>
      <c r="O27" s="625"/>
      <c r="P27" s="625"/>
      <c r="Q27" s="626"/>
      <c r="R27" s="627">
        <v>31831</v>
      </c>
      <c r="S27" s="628"/>
      <c r="T27" s="628"/>
      <c r="U27" s="628"/>
      <c r="V27" s="628"/>
      <c r="W27" s="628"/>
      <c r="X27" s="628"/>
      <c r="Y27" s="629"/>
      <c r="Z27" s="663">
        <v>0.4</v>
      </c>
      <c r="AA27" s="663"/>
      <c r="AB27" s="663"/>
      <c r="AC27" s="663"/>
      <c r="AD27" s="664" t="s">
        <v>179</v>
      </c>
      <c r="AE27" s="664"/>
      <c r="AF27" s="664"/>
      <c r="AG27" s="664"/>
      <c r="AH27" s="664"/>
      <c r="AI27" s="664"/>
      <c r="AJ27" s="664"/>
      <c r="AK27" s="664"/>
      <c r="AL27" s="630" t="s">
        <v>179</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1339645</v>
      </c>
      <c r="BH27" s="628"/>
      <c r="BI27" s="628"/>
      <c r="BJ27" s="628"/>
      <c r="BK27" s="628"/>
      <c r="BL27" s="628"/>
      <c r="BM27" s="628"/>
      <c r="BN27" s="629"/>
      <c r="BO27" s="663">
        <v>100</v>
      </c>
      <c r="BP27" s="663"/>
      <c r="BQ27" s="663"/>
      <c r="BR27" s="663"/>
      <c r="BS27" s="664" t="s">
        <v>251</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1119895</v>
      </c>
      <c r="CS27" s="636"/>
      <c r="CT27" s="636"/>
      <c r="CU27" s="636"/>
      <c r="CV27" s="636"/>
      <c r="CW27" s="636"/>
      <c r="CX27" s="636"/>
      <c r="CY27" s="637"/>
      <c r="CZ27" s="630">
        <v>15.8</v>
      </c>
      <c r="DA27" s="638"/>
      <c r="DB27" s="638"/>
      <c r="DC27" s="639"/>
      <c r="DD27" s="633">
        <v>304792</v>
      </c>
      <c r="DE27" s="636"/>
      <c r="DF27" s="636"/>
      <c r="DG27" s="636"/>
      <c r="DH27" s="636"/>
      <c r="DI27" s="636"/>
      <c r="DJ27" s="636"/>
      <c r="DK27" s="637"/>
      <c r="DL27" s="633">
        <v>303943</v>
      </c>
      <c r="DM27" s="636"/>
      <c r="DN27" s="636"/>
      <c r="DO27" s="636"/>
      <c r="DP27" s="636"/>
      <c r="DQ27" s="636"/>
      <c r="DR27" s="636"/>
      <c r="DS27" s="636"/>
      <c r="DT27" s="636"/>
      <c r="DU27" s="636"/>
      <c r="DV27" s="637"/>
      <c r="DW27" s="630">
        <v>7.9</v>
      </c>
      <c r="DX27" s="638"/>
      <c r="DY27" s="638"/>
      <c r="DZ27" s="638"/>
      <c r="EA27" s="638"/>
      <c r="EB27" s="638"/>
      <c r="EC27" s="652"/>
    </row>
    <row r="28" spans="2:133" ht="11.25" customHeight="1">
      <c r="B28" s="624" t="s">
        <v>306</v>
      </c>
      <c r="C28" s="625"/>
      <c r="D28" s="625"/>
      <c r="E28" s="625"/>
      <c r="F28" s="625"/>
      <c r="G28" s="625"/>
      <c r="H28" s="625"/>
      <c r="I28" s="625"/>
      <c r="J28" s="625"/>
      <c r="K28" s="625"/>
      <c r="L28" s="625"/>
      <c r="M28" s="625"/>
      <c r="N28" s="625"/>
      <c r="O28" s="625"/>
      <c r="P28" s="625"/>
      <c r="Q28" s="626"/>
      <c r="R28" s="627">
        <v>98202</v>
      </c>
      <c r="S28" s="628"/>
      <c r="T28" s="628"/>
      <c r="U28" s="628"/>
      <c r="V28" s="628"/>
      <c r="W28" s="628"/>
      <c r="X28" s="628"/>
      <c r="Y28" s="629"/>
      <c r="Z28" s="663">
        <v>1.3</v>
      </c>
      <c r="AA28" s="663"/>
      <c r="AB28" s="663"/>
      <c r="AC28" s="663"/>
      <c r="AD28" s="664">
        <v>4271</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797092</v>
      </c>
      <c r="CS28" s="628"/>
      <c r="CT28" s="628"/>
      <c r="CU28" s="628"/>
      <c r="CV28" s="628"/>
      <c r="CW28" s="628"/>
      <c r="CX28" s="628"/>
      <c r="CY28" s="629"/>
      <c r="CZ28" s="630">
        <v>11.3</v>
      </c>
      <c r="DA28" s="638"/>
      <c r="DB28" s="638"/>
      <c r="DC28" s="639"/>
      <c r="DD28" s="633">
        <v>734959</v>
      </c>
      <c r="DE28" s="628"/>
      <c r="DF28" s="628"/>
      <c r="DG28" s="628"/>
      <c r="DH28" s="628"/>
      <c r="DI28" s="628"/>
      <c r="DJ28" s="628"/>
      <c r="DK28" s="629"/>
      <c r="DL28" s="633">
        <v>734959</v>
      </c>
      <c r="DM28" s="628"/>
      <c r="DN28" s="628"/>
      <c r="DO28" s="628"/>
      <c r="DP28" s="628"/>
      <c r="DQ28" s="628"/>
      <c r="DR28" s="628"/>
      <c r="DS28" s="628"/>
      <c r="DT28" s="628"/>
      <c r="DU28" s="628"/>
      <c r="DV28" s="629"/>
      <c r="DW28" s="630">
        <v>19.2</v>
      </c>
      <c r="DX28" s="638"/>
      <c r="DY28" s="638"/>
      <c r="DZ28" s="638"/>
      <c r="EA28" s="638"/>
      <c r="EB28" s="638"/>
      <c r="EC28" s="652"/>
    </row>
    <row r="29" spans="2:133" ht="11.25" customHeight="1">
      <c r="B29" s="624" t="s">
        <v>308</v>
      </c>
      <c r="C29" s="625"/>
      <c r="D29" s="625"/>
      <c r="E29" s="625"/>
      <c r="F29" s="625"/>
      <c r="G29" s="625"/>
      <c r="H29" s="625"/>
      <c r="I29" s="625"/>
      <c r="J29" s="625"/>
      <c r="K29" s="625"/>
      <c r="L29" s="625"/>
      <c r="M29" s="625"/>
      <c r="N29" s="625"/>
      <c r="O29" s="625"/>
      <c r="P29" s="625"/>
      <c r="Q29" s="626"/>
      <c r="R29" s="627">
        <v>15900</v>
      </c>
      <c r="S29" s="628"/>
      <c r="T29" s="628"/>
      <c r="U29" s="628"/>
      <c r="V29" s="628"/>
      <c r="W29" s="628"/>
      <c r="X29" s="628"/>
      <c r="Y29" s="629"/>
      <c r="Z29" s="663">
        <v>0.2</v>
      </c>
      <c r="AA29" s="663"/>
      <c r="AB29" s="663"/>
      <c r="AC29" s="663"/>
      <c r="AD29" s="664" t="s">
        <v>251</v>
      </c>
      <c r="AE29" s="664"/>
      <c r="AF29" s="664"/>
      <c r="AG29" s="664"/>
      <c r="AH29" s="664"/>
      <c r="AI29" s="664"/>
      <c r="AJ29" s="664"/>
      <c r="AK29" s="664"/>
      <c r="AL29" s="630" t="s">
        <v>179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71</v>
      </c>
      <c r="CG29" s="625"/>
      <c r="CH29" s="625"/>
      <c r="CI29" s="625"/>
      <c r="CJ29" s="625"/>
      <c r="CK29" s="625"/>
      <c r="CL29" s="625"/>
      <c r="CM29" s="625"/>
      <c r="CN29" s="625"/>
      <c r="CO29" s="625"/>
      <c r="CP29" s="625"/>
      <c r="CQ29" s="626"/>
      <c r="CR29" s="627">
        <v>796923</v>
      </c>
      <c r="CS29" s="636"/>
      <c r="CT29" s="636"/>
      <c r="CU29" s="636"/>
      <c r="CV29" s="636"/>
      <c r="CW29" s="636"/>
      <c r="CX29" s="636"/>
      <c r="CY29" s="637"/>
      <c r="CZ29" s="630">
        <v>11.3</v>
      </c>
      <c r="DA29" s="638"/>
      <c r="DB29" s="638"/>
      <c r="DC29" s="639"/>
      <c r="DD29" s="633">
        <v>734790</v>
      </c>
      <c r="DE29" s="636"/>
      <c r="DF29" s="636"/>
      <c r="DG29" s="636"/>
      <c r="DH29" s="636"/>
      <c r="DI29" s="636"/>
      <c r="DJ29" s="636"/>
      <c r="DK29" s="637"/>
      <c r="DL29" s="633">
        <v>734790</v>
      </c>
      <c r="DM29" s="636"/>
      <c r="DN29" s="636"/>
      <c r="DO29" s="636"/>
      <c r="DP29" s="636"/>
      <c r="DQ29" s="636"/>
      <c r="DR29" s="636"/>
      <c r="DS29" s="636"/>
      <c r="DT29" s="636"/>
      <c r="DU29" s="636"/>
      <c r="DV29" s="637"/>
      <c r="DW29" s="630">
        <v>19.2</v>
      </c>
      <c r="DX29" s="638"/>
      <c r="DY29" s="638"/>
      <c r="DZ29" s="638"/>
      <c r="EA29" s="638"/>
      <c r="EB29" s="638"/>
      <c r="EC29" s="652"/>
    </row>
    <row r="30" spans="2:133" ht="11.25" customHeight="1">
      <c r="B30" s="624" t="s">
        <v>310</v>
      </c>
      <c r="C30" s="625"/>
      <c r="D30" s="625"/>
      <c r="E30" s="625"/>
      <c r="F30" s="625"/>
      <c r="G30" s="625"/>
      <c r="H30" s="625"/>
      <c r="I30" s="625"/>
      <c r="J30" s="625"/>
      <c r="K30" s="625"/>
      <c r="L30" s="625"/>
      <c r="M30" s="625"/>
      <c r="N30" s="625"/>
      <c r="O30" s="625"/>
      <c r="P30" s="625"/>
      <c r="Q30" s="626"/>
      <c r="R30" s="627">
        <v>1187805</v>
      </c>
      <c r="S30" s="628"/>
      <c r="T30" s="628"/>
      <c r="U30" s="628"/>
      <c r="V30" s="628"/>
      <c r="W30" s="628"/>
      <c r="X30" s="628"/>
      <c r="Y30" s="629"/>
      <c r="Z30" s="663">
        <v>16.3</v>
      </c>
      <c r="AA30" s="663"/>
      <c r="AB30" s="663"/>
      <c r="AC30" s="663"/>
      <c r="AD30" s="664" t="s">
        <v>179</v>
      </c>
      <c r="AE30" s="664"/>
      <c r="AF30" s="664"/>
      <c r="AG30" s="664"/>
      <c r="AH30" s="664"/>
      <c r="AI30" s="664"/>
      <c r="AJ30" s="664"/>
      <c r="AK30" s="664"/>
      <c r="AL30" s="630" t="s">
        <v>179</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771058</v>
      </c>
      <c r="CS30" s="628"/>
      <c r="CT30" s="628"/>
      <c r="CU30" s="628"/>
      <c r="CV30" s="628"/>
      <c r="CW30" s="628"/>
      <c r="CX30" s="628"/>
      <c r="CY30" s="629"/>
      <c r="CZ30" s="630">
        <v>10.9</v>
      </c>
      <c r="DA30" s="638"/>
      <c r="DB30" s="638"/>
      <c r="DC30" s="639"/>
      <c r="DD30" s="633">
        <v>711123</v>
      </c>
      <c r="DE30" s="628"/>
      <c r="DF30" s="628"/>
      <c r="DG30" s="628"/>
      <c r="DH30" s="628"/>
      <c r="DI30" s="628"/>
      <c r="DJ30" s="628"/>
      <c r="DK30" s="629"/>
      <c r="DL30" s="633">
        <v>711123</v>
      </c>
      <c r="DM30" s="628"/>
      <c r="DN30" s="628"/>
      <c r="DO30" s="628"/>
      <c r="DP30" s="628"/>
      <c r="DQ30" s="628"/>
      <c r="DR30" s="628"/>
      <c r="DS30" s="628"/>
      <c r="DT30" s="628"/>
      <c r="DU30" s="628"/>
      <c r="DV30" s="629"/>
      <c r="DW30" s="630">
        <v>18.600000000000001</v>
      </c>
      <c r="DX30" s="638"/>
      <c r="DY30" s="638"/>
      <c r="DZ30" s="638"/>
      <c r="EA30" s="638"/>
      <c r="EB30" s="638"/>
      <c r="EC30" s="652"/>
    </row>
    <row r="31" spans="2:133" ht="11.25" customHeight="1">
      <c r="B31" s="696" t="s">
        <v>314</v>
      </c>
      <c r="C31" s="697"/>
      <c r="D31" s="697"/>
      <c r="E31" s="697"/>
      <c r="F31" s="697"/>
      <c r="G31" s="697"/>
      <c r="H31" s="697"/>
      <c r="I31" s="697"/>
      <c r="J31" s="697"/>
      <c r="K31" s="697"/>
      <c r="L31" s="697"/>
      <c r="M31" s="697"/>
      <c r="N31" s="697"/>
      <c r="O31" s="697"/>
      <c r="P31" s="697"/>
      <c r="Q31" s="698"/>
      <c r="R31" s="627" t="s">
        <v>179</v>
      </c>
      <c r="S31" s="628"/>
      <c r="T31" s="628"/>
      <c r="U31" s="628"/>
      <c r="V31" s="628"/>
      <c r="W31" s="628"/>
      <c r="X31" s="628"/>
      <c r="Y31" s="629"/>
      <c r="Z31" s="663" t="s">
        <v>179</v>
      </c>
      <c r="AA31" s="663"/>
      <c r="AB31" s="663"/>
      <c r="AC31" s="663"/>
      <c r="AD31" s="664" t="s">
        <v>179</v>
      </c>
      <c r="AE31" s="664"/>
      <c r="AF31" s="664"/>
      <c r="AG31" s="664"/>
      <c r="AH31" s="664"/>
      <c r="AI31" s="664"/>
      <c r="AJ31" s="664"/>
      <c r="AK31" s="664"/>
      <c r="AL31" s="630" t="s">
        <v>251</v>
      </c>
      <c r="AM31" s="631"/>
      <c r="AN31" s="631"/>
      <c r="AO31" s="665"/>
      <c r="AP31" s="688" t="s">
        <v>315</v>
      </c>
      <c r="AQ31" s="689"/>
      <c r="AR31" s="689"/>
      <c r="AS31" s="689"/>
      <c r="AT31" s="690" t="s">
        <v>316</v>
      </c>
      <c r="AU31" s="214"/>
      <c r="AV31" s="214"/>
      <c r="AW31" s="214"/>
      <c r="AX31" s="676" t="s">
        <v>191</v>
      </c>
      <c r="AY31" s="677"/>
      <c r="AZ31" s="677"/>
      <c r="BA31" s="677"/>
      <c r="BB31" s="677"/>
      <c r="BC31" s="677"/>
      <c r="BD31" s="677"/>
      <c r="BE31" s="677"/>
      <c r="BF31" s="678"/>
      <c r="BG31" s="684">
        <v>99.8</v>
      </c>
      <c r="BH31" s="685"/>
      <c r="BI31" s="685"/>
      <c r="BJ31" s="685"/>
      <c r="BK31" s="685"/>
      <c r="BL31" s="685"/>
      <c r="BM31" s="686">
        <v>99.7</v>
      </c>
      <c r="BN31" s="685"/>
      <c r="BO31" s="685"/>
      <c r="BP31" s="685"/>
      <c r="BQ31" s="687"/>
      <c r="BR31" s="684">
        <v>99.8</v>
      </c>
      <c r="BS31" s="685"/>
      <c r="BT31" s="685"/>
      <c r="BU31" s="685"/>
      <c r="BV31" s="685"/>
      <c r="BW31" s="685"/>
      <c r="BX31" s="686">
        <v>99.5</v>
      </c>
      <c r="BY31" s="685"/>
      <c r="BZ31" s="685"/>
      <c r="CA31" s="685"/>
      <c r="CB31" s="687"/>
      <c r="CD31" s="642"/>
      <c r="CE31" s="643"/>
      <c r="CF31" s="624" t="s">
        <v>317</v>
      </c>
      <c r="CG31" s="625"/>
      <c r="CH31" s="625"/>
      <c r="CI31" s="625"/>
      <c r="CJ31" s="625"/>
      <c r="CK31" s="625"/>
      <c r="CL31" s="625"/>
      <c r="CM31" s="625"/>
      <c r="CN31" s="625"/>
      <c r="CO31" s="625"/>
      <c r="CP31" s="625"/>
      <c r="CQ31" s="626"/>
      <c r="CR31" s="627">
        <v>25865</v>
      </c>
      <c r="CS31" s="636"/>
      <c r="CT31" s="636"/>
      <c r="CU31" s="636"/>
      <c r="CV31" s="636"/>
      <c r="CW31" s="636"/>
      <c r="CX31" s="636"/>
      <c r="CY31" s="637"/>
      <c r="CZ31" s="630">
        <v>0.4</v>
      </c>
      <c r="DA31" s="638"/>
      <c r="DB31" s="638"/>
      <c r="DC31" s="639"/>
      <c r="DD31" s="633">
        <v>23667</v>
      </c>
      <c r="DE31" s="636"/>
      <c r="DF31" s="636"/>
      <c r="DG31" s="636"/>
      <c r="DH31" s="636"/>
      <c r="DI31" s="636"/>
      <c r="DJ31" s="636"/>
      <c r="DK31" s="637"/>
      <c r="DL31" s="633">
        <v>23667</v>
      </c>
      <c r="DM31" s="636"/>
      <c r="DN31" s="636"/>
      <c r="DO31" s="636"/>
      <c r="DP31" s="636"/>
      <c r="DQ31" s="636"/>
      <c r="DR31" s="636"/>
      <c r="DS31" s="636"/>
      <c r="DT31" s="636"/>
      <c r="DU31" s="636"/>
      <c r="DV31" s="637"/>
      <c r="DW31" s="630">
        <v>0.6</v>
      </c>
      <c r="DX31" s="638"/>
      <c r="DY31" s="638"/>
      <c r="DZ31" s="638"/>
      <c r="EA31" s="638"/>
      <c r="EB31" s="638"/>
      <c r="EC31" s="652"/>
    </row>
    <row r="32" spans="2:133" ht="11.25" customHeight="1">
      <c r="B32" s="624" t="s">
        <v>318</v>
      </c>
      <c r="C32" s="625"/>
      <c r="D32" s="625"/>
      <c r="E32" s="625"/>
      <c r="F32" s="625"/>
      <c r="G32" s="625"/>
      <c r="H32" s="625"/>
      <c r="I32" s="625"/>
      <c r="J32" s="625"/>
      <c r="K32" s="625"/>
      <c r="L32" s="625"/>
      <c r="M32" s="625"/>
      <c r="N32" s="625"/>
      <c r="O32" s="625"/>
      <c r="P32" s="625"/>
      <c r="Q32" s="626"/>
      <c r="R32" s="627">
        <v>953045</v>
      </c>
      <c r="S32" s="628"/>
      <c r="T32" s="628"/>
      <c r="U32" s="628"/>
      <c r="V32" s="628"/>
      <c r="W32" s="628"/>
      <c r="X32" s="628"/>
      <c r="Y32" s="629"/>
      <c r="Z32" s="663">
        <v>13.1</v>
      </c>
      <c r="AA32" s="663"/>
      <c r="AB32" s="663"/>
      <c r="AC32" s="663"/>
      <c r="AD32" s="664" t="s">
        <v>179</v>
      </c>
      <c r="AE32" s="664"/>
      <c r="AF32" s="664"/>
      <c r="AG32" s="664"/>
      <c r="AH32" s="664"/>
      <c r="AI32" s="664"/>
      <c r="AJ32" s="664"/>
      <c r="AK32" s="664"/>
      <c r="AL32" s="630" t="s">
        <v>179</v>
      </c>
      <c r="AM32" s="631"/>
      <c r="AN32" s="631"/>
      <c r="AO32" s="665"/>
      <c r="AP32" s="666"/>
      <c r="AQ32" s="667"/>
      <c r="AR32" s="667"/>
      <c r="AS32" s="667"/>
      <c r="AT32" s="691"/>
      <c r="AU32" s="210" t="s">
        <v>319</v>
      </c>
      <c r="AX32" s="624" t="s">
        <v>320</v>
      </c>
      <c r="AY32" s="625"/>
      <c r="AZ32" s="625"/>
      <c r="BA32" s="625"/>
      <c r="BB32" s="625"/>
      <c r="BC32" s="625"/>
      <c r="BD32" s="625"/>
      <c r="BE32" s="625"/>
      <c r="BF32" s="626"/>
      <c r="BG32" s="683">
        <v>99.6</v>
      </c>
      <c r="BH32" s="636"/>
      <c r="BI32" s="636"/>
      <c r="BJ32" s="636"/>
      <c r="BK32" s="636"/>
      <c r="BL32" s="636"/>
      <c r="BM32" s="631">
        <v>99.4</v>
      </c>
      <c r="BN32" s="636"/>
      <c r="BO32" s="636"/>
      <c r="BP32" s="636"/>
      <c r="BQ32" s="661"/>
      <c r="BR32" s="683">
        <v>99.8</v>
      </c>
      <c r="BS32" s="636"/>
      <c r="BT32" s="636"/>
      <c r="BU32" s="636"/>
      <c r="BV32" s="636"/>
      <c r="BW32" s="636"/>
      <c r="BX32" s="631">
        <v>99.2</v>
      </c>
      <c r="BY32" s="636"/>
      <c r="BZ32" s="636"/>
      <c r="CA32" s="636"/>
      <c r="CB32" s="661"/>
      <c r="CD32" s="644"/>
      <c r="CE32" s="645"/>
      <c r="CF32" s="624" t="s">
        <v>321</v>
      </c>
      <c r="CG32" s="625"/>
      <c r="CH32" s="625"/>
      <c r="CI32" s="625"/>
      <c r="CJ32" s="625"/>
      <c r="CK32" s="625"/>
      <c r="CL32" s="625"/>
      <c r="CM32" s="625"/>
      <c r="CN32" s="625"/>
      <c r="CO32" s="625"/>
      <c r="CP32" s="625"/>
      <c r="CQ32" s="626"/>
      <c r="CR32" s="627">
        <v>169</v>
      </c>
      <c r="CS32" s="628"/>
      <c r="CT32" s="628"/>
      <c r="CU32" s="628"/>
      <c r="CV32" s="628"/>
      <c r="CW32" s="628"/>
      <c r="CX32" s="628"/>
      <c r="CY32" s="629"/>
      <c r="CZ32" s="630">
        <v>0</v>
      </c>
      <c r="DA32" s="638"/>
      <c r="DB32" s="638"/>
      <c r="DC32" s="639"/>
      <c r="DD32" s="633">
        <v>169</v>
      </c>
      <c r="DE32" s="628"/>
      <c r="DF32" s="628"/>
      <c r="DG32" s="628"/>
      <c r="DH32" s="628"/>
      <c r="DI32" s="628"/>
      <c r="DJ32" s="628"/>
      <c r="DK32" s="629"/>
      <c r="DL32" s="633">
        <v>169</v>
      </c>
      <c r="DM32" s="628"/>
      <c r="DN32" s="628"/>
      <c r="DO32" s="628"/>
      <c r="DP32" s="628"/>
      <c r="DQ32" s="628"/>
      <c r="DR32" s="628"/>
      <c r="DS32" s="628"/>
      <c r="DT32" s="628"/>
      <c r="DU32" s="628"/>
      <c r="DV32" s="629"/>
      <c r="DW32" s="630">
        <v>0</v>
      </c>
      <c r="DX32" s="638"/>
      <c r="DY32" s="638"/>
      <c r="DZ32" s="638"/>
      <c r="EA32" s="638"/>
      <c r="EB32" s="638"/>
      <c r="EC32" s="652"/>
    </row>
    <row r="33" spans="2:133" ht="11.25" customHeight="1">
      <c r="B33" s="624" t="s">
        <v>322</v>
      </c>
      <c r="C33" s="625"/>
      <c r="D33" s="625"/>
      <c r="E33" s="625"/>
      <c r="F33" s="625"/>
      <c r="G33" s="625"/>
      <c r="H33" s="625"/>
      <c r="I33" s="625"/>
      <c r="J33" s="625"/>
      <c r="K33" s="625"/>
      <c r="L33" s="625"/>
      <c r="M33" s="625"/>
      <c r="N33" s="625"/>
      <c r="O33" s="625"/>
      <c r="P33" s="625"/>
      <c r="Q33" s="626"/>
      <c r="R33" s="627">
        <v>848</v>
      </c>
      <c r="S33" s="628"/>
      <c r="T33" s="628"/>
      <c r="U33" s="628"/>
      <c r="V33" s="628"/>
      <c r="W33" s="628"/>
      <c r="X33" s="628"/>
      <c r="Y33" s="629"/>
      <c r="Z33" s="663">
        <v>0</v>
      </c>
      <c r="AA33" s="663"/>
      <c r="AB33" s="663"/>
      <c r="AC33" s="663"/>
      <c r="AD33" s="664">
        <v>780</v>
      </c>
      <c r="AE33" s="664"/>
      <c r="AF33" s="664"/>
      <c r="AG33" s="664"/>
      <c r="AH33" s="664"/>
      <c r="AI33" s="664"/>
      <c r="AJ33" s="664"/>
      <c r="AK33" s="664"/>
      <c r="AL33" s="630">
        <v>0</v>
      </c>
      <c r="AM33" s="631"/>
      <c r="AN33" s="631"/>
      <c r="AO33" s="665"/>
      <c r="AP33" s="668"/>
      <c r="AQ33" s="669"/>
      <c r="AR33" s="669"/>
      <c r="AS33" s="669"/>
      <c r="AT33" s="692"/>
      <c r="AU33" s="215"/>
      <c r="AV33" s="215"/>
      <c r="AW33" s="215"/>
      <c r="AX33" s="608" t="s">
        <v>323</v>
      </c>
      <c r="AY33" s="609"/>
      <c r="AZ33" s="609"/>
      <c r="BA33" s="609"/>
      <c r="BB33" s="609"/>
      <c r="BC33" s="609"/>
      <c r="BD33" s="609"/>
      <c r="BE33" s="609"/>
      <c r="BF33" s="610"/>
      <c r="BG33" s="682">
        <v>99.8</v>
      </c>
      <c r="BH33" s="612"/>
      <c r="BI33" s="612"/>
      <c r="BJ33" s="612"/>
      <c r="BK33" s="612"/>
      <c r="BL33" s="612"/>
      <c r="BM33" s="656">
        <v>99.7</v>
      </c>
      <c r="BN33" s="612"/>
      <c r="BO33" s="612"/>
      <c r="BP33" s="612"/>
      <c r="BQ33" s="650"/>
      <c r="BR33" s="682">
        <v>99.8</v>
      </c>
      <c r="BS33" s="612"/>
      <c r="BT33" s="612"/>
      <c r="BU33" s="612"/>
      <c r="BV33" s="612"/>
      <c r="BW33" s="612"/>
      <c r="BX33" s="656">
        <v>99.6</v>
      </c>
      <c r="BY33" s="612"/>
      <c r="BZ33" s="612"/>
      <c r="CA33" s="612"/>
      <c r="CB33" s="650"/>
      <c r="CD33" s="624" t="s">
        <v>324</v>
      </c>
      <c r="CE33" s="625"/>
      <c r="CF33" s="625"/>
      <c r="CG33" s="625"/>
      <c r="CH33" s="625"/>
      <c r="CI33" s="625"/>
      <c r="CJ33" s="625"/>
      <c r="CK33" s="625"/>
      <c r="CL33" s="625"/>
      <c r="CM33" s="625"/>
      <c r="CN33" s="625"/>
      <c r="CO33" s="625"/>
      <c r="CP33" s="625"/>
      <c r="CQ33" s="626"/>
      <c r="CR33" s="627">
        <v>2812501</v>
      </c>
      <c r="CS33" s="636"/>
      <c r="CT33" s="636"/>
      <c r="CU33" s="636"/>
      <c r="CV33" s="636"/>
      <c r="CW33" s="636"/>
      <c r="CX33" s="636"/>
      <c r="CY33" s="637"/>
      <c r="CZ33" s="630">
        <v>39.700000000000003</v>
      </c>
      <c r="DA33" s="638"/>
      <c r="DB33" s="638"/>
      <c r="DC33" s="639"/>
      <c r="DD33" s="633">
        <v>2184805</v>
      </c>
      <c r="DE33" s="636"/>
      <c r="DF33" s="636"/>
      <c r="DG33" s="636"/>
      <c r="DH33" s="636"/>
      <c r="DI33" s="636"/>
      <c r="DJ33" s="636"/>
      <c r="DK33" s="637"/>
      <c r="DL33" s="633">
        <v>1627704</v>
      </c>
      <c r="DM33" s="636"/>
      <c r="DN33" s="636"/>
      <c r="DO33" s="636"/>
      <c r="DP33" s="636"/>
      <c r="DQ33" s="636"/>
      <c r="DR33" s="636"/>
      <c r="DS33" s="636"/>
      <c r="DT33" s="636"/>
      <c r="DU33" s="636"/>
      <c r="DV33" s="637"/>
      <c r="DW33" s="630">
        <v>42.6</v>
      </c>
      <c r="DX33" s="638"/>
      <c r="DY33" s="638"/>
      <c r="DZ33" s="638"/>
      <c r="EA33" s="638"/>
      <c r="EB33" s="638"/>
      <c r="EC33" s="652"/>
    </row>
    <row r="34" spans="2:133" ht="11.25" customHeight="1">
      <c r="B34" s="624" t="s">
        <v>325</v>
      </c>
      <c r="C34" s="625"/>
      <c r="D34" s="625"/>
      <c r="E34" s="625"/>
      <c r="F34" s="625"/>
      <c r="G34" s="625"/>
      <c r="H34" s="625"/>
      <c r="I34" s="625"/>
      <c r="J34" s="625"/>
      <c r="K34" s="625"/>
      <c r="L34" s="625"/>
      <c r="M34" s="625"/>
      <c r="N34" s="625"/>
      <c r="O34" s="625"/>
      <c r="P34" s="625"/>
      <c r="Q34" s="626"/>
      <c r="R34" s="627">
        <v>144074</v>
      </c>
      <c r="S34" s="628"/>
      <c r="T34" s="628"/>
      <c r="U34" s="628"/>
      <c r="V34" s="628"/>
      <c r="W34" s="628"/>
      <c r="X34" s="628"/>
      <c r="Y34" s="629"/>
      <c r="Z34" s="663">
        <v>2</v>
      </c>
      <c r="AA34" s="663"/>
      <c r="AB34" s="663"/>
      <c r="AC34" s="663"/>
      <c r="AD34" s="664" t="s">
        <v>179</v>
      </c>
      <c r="AE34" s="664"/>
      <c r="AF34" s="664"/>
      <c r="AG34" s="664"/>
      <c r="AH34" s="664"/>
      <c r="AI34" s="664"/>
      <c r="AJ34" s="664"/>
      <c r="AK34" s="664"/>
      <c r="AL34" s="630" t="s">
        <v>179</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326</v>
      </c>
      <c r="CE34" s="625"/>
      <c r="CF34" s="625"/>
      <c r="CG34" s="625"/>
      <c r="CH34" s="625"/>
      <c r="CI34" s="625"/>
      <c r="CJ34" s="625"/>
      <c r="CK34" s="625"/>
      <c r="CL34" s="625"/>
      <c r="CM34" s="625"/>
      <c r="CN34" s="625"/>
      <c r="CO34" s="625"/>
      <c r="CP34" s="625"/>
      <c r="CQ34" s="626"/>
      <c r="CR34" s="627">
        <v>863919</v>
      </c>
      <c r="CS34" s="628"/>
      <c r="CT34" s="628"/>
      <c r="CU34" s="628"/>
      <c r="CV34" s="628"/>
      <c r="CW34" s="628"/>
      <c r="CX34" s="628"/>
      <c r="CY34" s="629"/>
      <c r="CZ34" s="630">
        <v>12.2</v>
      </c>
      <c r="DA34" s="638"/>
      <c r="DB34" s="638"/>
      <c r="DC34" s="639"/>
      <c r="DD34" s="633">
        <v>593843</v>
      </c>
      <c r="DE34" s="628"/>
      <c r="DF34" s="628"/>
      <c r="DG34" s="628"/>
      <c r="DH34" s="628"/>
      <c r="DI34" s="628"/>
      <c r="DJ34" s="628"/>
      <c r="DK34" s="629"/>
      <c r="DL34" s="633">
        <v>473512</v>
      </c>
      <c r="DM34" s="628"/>
      <c r="DN34" s="628"/>
      <c r="DO34" s="628"/>
      <c r="DP34" s="628"/>
      <c r="DQ34" s="628"/>
      <c r="DR34" s="628"/>
      <c r="DS34" s="628"/>
      <c r="DT34" s="628"/>
      <c r="DU34" s="628"/>
      <c r="DV34" s="629"/>
      <c r="DW34" s="630">
        <v>12.4</v>
      </c>
      <c r="DX34" s="638"/>
      <c r="DY34" s="638"/>
      <c r="DZ34" s="638"/>
      <c r="EA34" s="638"/>
      <c r="EB34" s="638"/>
      <c r="EC34" s="652"/>
    </row>
    <row r="35" spans="2:133" ht="11.25" customHeight="1">
      <c r="B35" s="624" t="s">
        <v>327</v>
      </c>
      <c r="C35" s="625"/>
      <c r="D35" s="625"/>
      <c r="E35" s="625"/>
      <c r="F35" s="625"/>
      <c r="G35" s="625"/>
      <c r="H35" s="625"/>
      <c r="I35" s="625"/>
      <c r="J35" s="625"/>
      <c r="K35" s="625"/>
      <c r="L35" s="625"/>
      <c r="M35" s="625"/>
      <c r="N35" s="625"/>
      <c r="O35" s="625"/>
      <c r="P35" s="625"/>
      <c r="Q35" s="626"/>
      <c r="R35" s="627">
        <v>42472</v>
      </c>
      <c r="S35" s="628"/>
      <c r="T35" s="628"/>
      <c r="U35" s="628"/>
      <c r="V35" s="628"/>
      <c r="W35" s="628"/>
      <c r="X35" s="628"/>
      <c r="Y35" s="629"/>
      <c r="Z35" s="663">
        <v>0.6</v>
      </c>
      <c r="AA35" s="663"/>
      <c r="AB35" s="663"/>
      <c r="AC35" s="663"/>
      <c r="AD35" s="664" t="s">
        <v>179</v>
      </c>
      <c r="AE35" s="664"/>
      <c r="AF35" s="664"/>
      <c r="AG35" s="664"/>
      <c r="AH35" s="664"/>
      <c r="AI35" s="664"/>
      <c r="AJ35" s="664"/>
      <c r="AK35" s="664"/>
      <c r="AL35" s="630" t="s">
        <v>179</v>
      </c>
      <c r="AM35" s="631"/>
      <c r="AN35" s="631"/>
      <c r="AO35" s="665"/>
      <c r="AP35" s="218"/>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44466</v>
      </c>
      <c r="CS35" s="636"/>
      <c r="CT35" s="636"/>
      <c r="CU35" s="636"/>
      <c r="CV35" s="636"/>
      <c r="CW35" s="636"/>
      <c r="CX35" s="636"/>
      <c r="CY35" s="637"/>
      <c r="CZ35" s="630">
        <v>0.6</v>
      </c>
      <c r="DA35" s="638"/>
      <c r="DB35" s="638"/>
      <c r="DC35" s="639"/>
      <c r="DD35" s="633">
        <v>27898</v>
      </c>
      <c r="DE35" s="636"/>
      <c r="DF35" s="636"/>
      <c r="DG35" s="636"/>
      <c r="DH35" s="636"/>
      <c r="DI35" s="636"/>
      <c r="DJ35" s="636"/>
      <c r="DK35" s="637"/>
      <c r="DL35" s="633">
        <v>27874</v>
      </c>
      <c r="DM35" s="636"/>
      <c r="DN35" s="636"/>
      <c r="DO35" s="636"/>
      <c r="DP35" s="636"/>
      <c r="DQ35" s="636"/>
      <c r="DR35" s="636"/>
      <c r="DS35" s="636"/>
      <c r="DT35" s="636"/>
      <c r="DU35" s="636"/>
      <c r="DV35" s="637"/>
      <c r="DW35" s="630">
        <v>0.7</v>
      </c>
      <c r="DX35" s="638"/>
      <c r="DY35" s="638"/>
      <c r="DZ35" s="638"/>
      <c r="EA35" s="638"/>
      <c r="EB35" s="638"/>
      <c r="EC35" s="652"/>
    </row>
    <row r="36" spans="2:133" ht="11.25" customHeight="1">
      <c r="B36" s="624" t="s">
        <v>331</v>
      </c>
      <c r="C36" s="625"/>
      <c r="D36" s="625"/>
      <c r="E36" s="625"/>
      <c r="F36" s="625"/>
      <c r="G36" s="625"/>
      <c r="H36" s="625"/>
      <c r="I36" s="625"/>
      <c r="J36" s="625"/>
      <c r="K36" s="625"/>
      <c r="L36" s="625"/>
      <c r="M36" s="625"/>
      <c r="N36" s="625"/>
      <c r="O36" s="625"/>
      <c r="P36" s="625"/>
      <c r="Q36" s="626"/>
      <c r="R36" s="627">
        <v>211579</v>
      </c>
      <c r="S36" s="628"/>
      <c r="T36" s="628"/>
      <c r="U36" s="628"/>
      <c r="V36" s="628"/>
      <c r="W36" s="628"/>
      <c r="X36" s="628"/>
      <c r="Y36" s="629"/>
      <c r="Z36" s="663">
        <v>2.9</v>
      </c>
      <c r="AA36" s="663"/>
      <c r="AB36" s="663"/>
      <c r="AC36" s="663"/>
      <c r="AD36" s="664" t="s">
        <v>178</v>
      </c>
      <c r="AE36" s="664"/>
      <c r="AF36" s="664"/>
      <c r="AG36" s="664"/>
      <c r="AH36" s="664"/>
      <c r="AI36" s="664"/>
      <c r="AJ36" s="664"/>
      <c r="AK36" s="664"/>
      <c r="AL36" s="630" t="s">
        <v>251</v>
      </c>
      <c r="AM36" s="631"/>
      <c r="AN36" s="631"/>
      <c r="AO36" s="665"/>
      <c r="AP36" s="218"/>
      <c r="AQ36" s="670" t="s">
        <v>332</v>
      </c>
      <c r="AR36" s="671"/>
      <c r="AS36" s="671"/>
      <c r="AT36" s="671"/>
      <c r="AU36" s="671"/>
      <c r="AV36" s="671"/>
      <c r="AW36" s="671"/>
      <c r="AX36" s="671"/>
      <c r="AY36" s="672"/>
      <c r="AZ36" s="673">
        <v>740479</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53800</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1066007</v>
      </c>
      <c r="CS36" s="628"/>
      <c r="CT36" s="628"/>
      <c r="CU36" s="628"/>
      <c r="CV36" s="628"/>
      <c r="CW36" s="628"/>
      <c r="CX36" s="628"/>
      <c r="CY36" s="629"/>
      <c r="CZ36" s="630">
        <v>15.1</v>
      </c>
      <c r="DA36" s="638"/>
      <c r="DB36" s="638"/>
      <c r="DC36" s="639"/>
      <c r="DD36" s="633">
        <v>858676</v>
      </c>
      <c r="DE36" s="628"/>
      <c r="DF36" s="628"/>
      <c r="DG36" s="628"/>
      <c r="DH36" s="628"/>
      <c r="DI36" s="628"/>
      <c r="DJ36" s="628"/>
      <c r="DK36" s="629"/>
      <c r="DL36" s="633">
        <v>631929</v>
      </c>
      <c r="DM36" s="628"/>
      <c r="DN36" s="628"/>
      <c r="DO36" s="628"/>
      <c r="DP36" s="628"/>
      <c r="DQ36" s="628"/>
      <c r="DR36" s="628"/>
      <c r="DS36" s="628"/>
      <c r="DT36" s="628"/>
      <c r="DU36" s="628"/>
      <c r="DV36" s="629"/>
      <c r="DW36" s="630">
        <v>16.5</v>
      </c>
      <c r="DX36" s="638"/>
      <c r="DY36" s="638"/>
      <c r="DZ36" s="638"/>
      <c r="EA36" s="638"/>
      <c r="EB36" s="638"/>
      <c r="EC36" s="652"/>
    </row>
    <row r="37" spans="2:133" ht="11.25" customHeight="1">
      <c r="B37" s="624" t="s">
        <v>335</v>
      </c>
      <c r="C37" s="625"/>
      <c r="D37" s="625"/>
      <c r="E37" s="625"/>
      <c r="F37" s="625"/>
      <c r="G37" s="625"/>
      <c r="H37" s="625"/>
      <c r="I37" s="625"/>
      <c r="J37" s="625"/>
      <c r="K37" s="625"/>
      <c r="L37" s="625"/>
      <c r="M37" s="625"/>
      <c r="N37" s="625"/>
      <c r="O37" s="625"/>
      <c r="P37" s="625"/>
      <c r="Q37" s="626"/>
      <c r="R37" s="627">
        <v>26263</v>
      </c>
      <c r="S37" s="628"/>
      <c r="T37" s="628"/>
      <c r="U37" s="628"/>
      <c r="V37" s="628"/>
      <c r="W37" s="628"/>
      <c r="X37" s="628"/>
      <c r="Y37" s="629"/>
      <c r="Z37" s="663">
        <v>0.4</v>
      </c>
      <c r="AA37" s="663"/>
      <c r="AB37" s="663"/>
      <c r="AC37" s="663"/>
      <c r="AD37" s="664">
        <v>9</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138589</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53800</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408509</v>
      </c>
      <c r="CS37" s="636"/>
      <c r="CT37" s="636"/>
      <c r="CU37" s="636"/>
      <c r="CV37" s="636"/>
      <c r="CW37" s="636"/>
      <c r="CX37" s="636"/>
      <c r="CY37" s="637"/>
      <c r="CZ37" s="630">
        <v>5.8</v>
      </c>
      <c r="DA37" s="638"/>
      <c r="DB37" s="638"/>
      <c r="DC37" s="639"/>
      <c r="DD37" s="633">
        <v>405502</v>
      </c>
      <c r="DE37" s="636"/>
      <c r="DF37" s="636"/>
      <c r="DG37" s="636"/>
      <c r="DH37" s="636"/>
      <c r="DI37" s="636"/>
      <c r="DJ37" s="636"/>
      <c r="DK37" s="637"/>
      <c r="DL37" s="633">
        <v>383000</v>
      </c>
      <c r="DM37" s="636"/>
      <c r="DN37" s="636"/>
      <c r="DO37" s="636"/>
      <c r="DP37" s="636"/>
      <c r="DQ37" s="636"/>
      <c r="DR37" s="636"/>
      <c r="DS37" s="636"/>
      <c r="DT37" s="636"/>
      <c r="DU37" s="636"/>
      <c r="DV37" s="637"/>
      <c r="DW37" s="630">
        <v>10</v>
      </c>
      <c r="DX37" s="638"/>
      <c r="DY37" s="638"/>
      <c r="DZ37" s="638"/>
      <c r="EA37" s="638"/>
      <c r="EB37" s="638"/>
      <c r="EC37" s="652"/>
    </row>
    <row r="38" spans="2:133" ht="11.25" customHeight="1">
      <c r="B38" s="624" t="s">
        <v>339</v>
      </c>
      <c r="C38" s="625"/>
      <c r="D38" s="625"/>
      <c r="E38" s="625"/>
      <c r="F38" s="625"/>
      <c r="G38" s="625"/>
      <c r="H38" s="625"/>
      <c r="I38" s="625"/>
      <c r="J38" s="625"/>
      <c r="K38" s="625"/>
      <c r="L38" s="625"/>
      <c r="M38" s="625"/>
      <c r="N38" s="625"/>
      <c r="O38" s="625"/>
      <c r="P38" s="625"/>
      <c r="Q38" s="626"/>
      <c r="R38" s="627">
        <v>641568</v>
      </c>
      <c r="S38" s="628"/>
      <c r="T38" s="628"/>
      <c r="U38" s="628"/>
      <c r="V38" s="628"/>
      <c r="W38" s="628"/>
      <c r="X38" s="628"/>
      <c r="Y38" s="629"/>
      <c r="Z38" s="663">
        <v>8.8000000000000007</v>
      </c>
      <c r="AA38" s="663"/>
      <c r="AB38" s="663"/>
      <c r="AC38" s="663"/>
      <c r="AD38" s="664" t="s">
        <v>179</v>
      </c>
      <c r="AE38" s="664"/>
      <c r="AF38" s="664"/>
      <c r="AG38" s="664"/>
      <c r="AH38" s="664"/>
      <c r="AI38" s="664"/>
      <c r="AJ38" s="664"/>
      <c r="AK38" s="664"/>
      <c r="AL38" s="630" t="s">
        <v>179</v>
      </c>
      <c r="AM38" s="631"/>
      <c r="AN38" s="631"/>
      <c r="AO38" s="665"/>
      <c r="AQ38" s="658" t="s">
        <v>340</v>
      </c>
      <c r="AR38" s="659"/>
      <c r="AS38" s="659"/>
      <c r="AT38" s="659"/>
      <c r="AU38" s="659"/>
      <c r="AV38" s="659"/>
      <c r="AW38" s="659"/>
      <c r="AX38" s="659"/>
      <c r="AY38" s="660"/>
      <c r="AZ38" s="627">
        <v>4859</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1335</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646893</v>
      </c>
      <c r="CS38" s="628"/>
      <c r="CT38" s="628"/>
      <c r="CU38" s="628"/>
      <c r="CV38" s="628"/>
      <c r="CW38" s="628"/>
      <c r="CX38" s="628"/>
      <c r="CY38" s="629"/>
      <c r="CZ38" s="630">
        <v>9.1</v>
      </c>
      <c r="DA38" s="638"/>
      <c r="DB38" s="638"/>
      <c r="DC38" s="639"/>
      <c r="DD38" s="633">
        <v>537298</v>
      </c>
      <c r="DE38" s="628"/>
      <c r="DF38" s="628"/>
      <c r="DG38" s="628"/>
      <c r="DH38" s="628"/>
      <c r="DI38" s="628"/>
      <c r="DJ38" s="628"/>
      <c r="DK38" s="629"/>
      <c r="DL38" s="633">
        <v>494389</v>
      </c>
      <c r="DM38" s="628"/>
      <c r="DN38" s="628"/>
      <c r="DO38" s="628"/>
      <c r="DP38" s="628"/>
      <c r="DQ38" s="628"/>
      <c r="DR38" s="628"/>
      <c r="DS38" s="628"/>
      <c r="DT38" s="628"/>
      <c r="DU38" s="628"/>
      <c r="DV38" s="629"/>
      <c r="DW38" s="630">
        <v>12.9</v>
      </c>
      <c r="DX38" s="638"/>
      <c r="DY38" s="638"/>
      <c r="DZ38" s="638"/>
      <c r="EA38" s="638"/>
      <c r="EB38" s="638"/>
      <c r="EC38" s="652"/>
    </row>
    <row r="39" spans="2:133" ht="11.25" customHeight="1">
      <c r="B39" s="624" t="s">
        <v>343</v>
      </c>
      <c r="C39" s="625"/>
      <c r="D39" s="625"/>
      <c r="E39" s="625"/>
      <c r="F39" s="625"/>
      <c r="G39" s="625"/>
      <c r="H39" s="625"/>
      <c r="I39" s="625"/>
      <c r="J39" s="625"/>
      <c r="K39" s="625"/>
      <c r="L39" s="625"/>
      <c r="M39" s="625"/>
      <c r="N39" s="625"/>
      <c r="O39" s="625"/>
      <c r="P39" s="625"/>
      <c r="Q39" s="626"/>
      <c r="R39" s="627" t="s">
        <v>179</v>
      </c>
      <c r="S39" s="628"/>
      <c r="T39" s="628"/>
      <c r="U39" s="628"/>
      <c r="V39" s="628"/>
      <c r="W39" s="628"/>
      <c r="X39" s="628"/>
      <c r="Y39" s="629"/>
      <c r="Z39" s="663" t="s">
        <v>179</v>
      </c>
      <c r="AA39" s="663"/>
      <c r="AB39" s="663"/>
      <c r="AC39" s="663"/>
      <c r="AD39" s="664" t="s">
        <v>251</v>
      </c>
      <c r="AE39" s="664"/>
      <c r="AF39" s="664"/>
      <c r="AG39" s="664"/>
      <c r="AH39" s="664"/>
      <c r="AI39" s="664"/>
      <c r="AJ39" s="664"/>
      <c r="AK39" s="664"/>
      <c r="AL39" s="630" t="s">
        <v>179</v>
      </c>
      <c r="AM39" s="631"/>
      <c r="AN39" s="631"/>
      <c r="AO39" s="665"/>
      <c r="AQ39" s="658" t="s">
        <v>344</v>
      </c>
      <c r="AR39" s="659"/>
      <c r="AS39" s="659"/>
      <c r="AT39" s="659"/>
      <c r="AU39" s="659"/>
      <c r="AV39" s="659"/>
      <c r="AW39" s="659"/>
      <c r="AX39" s="659"/>
      <c r="AY39" s="660"/>
      <c r="AZ39" s="627" t="s">
        <v>179</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2089</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171216</v>
      </c>
      <c r="CS39" s="636"/>
      <c r="CT39" s="636"/>
      <c r="CU39" s="636"/>
      <c r="CV39" s="636"/>
      <c r="CW39" s="636"/>
      <c r="CX39" s="636"/>
      <c r="CY39" s="637"/>
      <c r="CZ39" s="630">
        <v>2.4</v>
      </c>
      <c r="DA39" s="638"/>
      <c r="DB39" s="638"/>
      <c r="DC39" s="639"/>
      <c r="DD39" s="633">
        <v>147090</v>
      </c>
      <c r="DE39" s="636"/>
      <c r="DF39" s="636"/>
      <c r="DG39" s="636"/>
      <c r="DH39" s="636"/>
      <c r="DI39" s="636"/>
      <c r="DJ39" s="636"/>
      <c r="DK39" s="637"/>
      <c r="DL39" s="633" t="s">
        <v>179</v>
      </c>
      <c r="DM39" s="636"/>
      <c r="DN39" s="636"/>
      <c r="DO39" s="636"/>
      <c r="DP39" s="636"/>
      <c r="DQ39" s="636"/>
      <c r="DR39" s="636"/>
      <c r="DS39" s="636"/>
      <c r="DT39" s="636"/>
      <c r="DU39" s="636"/>
      <c r="DV39" s="637"/>
      <c r="DW39" s="630" t="s">
        <v>251</v>
      </c>
      <c r="DX39" s="638"/>
      <c r="DY39" s="638"/>
      <c r="DZ39" s="638"/>
      <c r="EA39" s="638"/>
      <c r="EB39" s="638"/>
      <c r="EC39" s="652"/>
    </row>
    <row r="40" spans="2:133" ht="11.25" customHeight="1">
      <c r="B40" s="624" t="s">
        <v>347</v>
      </c>
      <c r="C40" s="625"/>
      <c r="D40" s="625"/>
      <c r="E40" s="625"/>
      <c r="F40" s="625"/>
      <c r="G40" s="625"/>
      <c r="H40" s="625"/>
      <c r="I40" s="625"/>
      <c r="J40" s="625"/>
      <c r="K40" s="625"/>
      <c r="L40" s="625"/>
      <c r="M40" s="625"/>
      <c r="N40" s="625"/>
      <c r="O40" s="625"/>
      <c r="P40" s="625"/>
      <c r="Q40" s="626"/>
      <c r="R40" s="627">
        <v>48768</v>
      </c>
      <c r="S40" s="628"/>
      <c r="T40" s="628"/>
      <c r="U40" s="628"/>
      <c r="V40" s="628"/>
      <c r="W40" s="628"/>
      <c r="X40" s="628"/>
      <c r="Y40" s="629"/>
      <c r="Z40" s="663">
        <v>0.7</v>
      </c>
      <c r="AA40" s="663"/>
      <c r="AB40" s="663"/>
      <c r="AC40" s="663"/>
      <c r="AD40" s="664" t="s">
        <v>179</v>
      </c>
      <c r="AE40" s="664"/>
      <c r="AF40" s="664"/>
      <c r="AG40" s="664"/>
      <c r="AH40" s="664"/>
      <c r="AI40" s="664"/>
      <c r="AJ40" s="664"/>
      <c r="AK40" s="664"/>
      <c r="AL40" s="630" t="s">
        <v>179</v>
      </c>
      <c r="AM40" s="631"/>
      <c r="AN40" s="631"/>
      <c r="AO40" s="665"/>
      <c r="AQ40" s="658" t="s">
        <v>348</v>
      </c>
      <c r="AR40" s="659"/>
      <c r="AS40" s="659"/>
      <c r="AT40" s="659"/>
      <c r="AU40" s="659"/>
      <c r="AV40" s="659"/>
      <c r="AW40" s="659"/>
      <c r="AX40" s="659"/>
      <c r="AY40" s="660"/>
      <c r="AZ40" s="627" t="s">
        <v>179</v>
      </c>
      <c r="BA40" s="628"/>
      <c r="BB40" s="628"/>
      <c r="BC40" s="628"/>
      <c r="BD40" s="636"/>
      <c r="BE40" s="636"/>
      <c r="BF40" s="661"/>
      <c r="BG40" s="666" t="s">
        <v>349</v>
      </c>
      <c r="BH40" s="667"/>
      <c r="BI40" s="667"/>
      <c r="BJ40" s="667"/>
      <c r="BK40" s="667"/>
      <c r="BL40" s="219"/>
      <c r="BM40" s="625" t="s">
        <v>350</v>
      </c>
      <c r="BN40" s="625"/>
      <c r="BO40" s="625"/>
      <c r="BP40" s="625"/>
      <c r="BQ40" s="625"/>
      <c r="BR40" s="625"/>
      <c r="BS40" s="625"/>
      <c r="BT40" s="625"/>
      <c r="BU40" s="626"/>
      <c r="BV40" s="627">
        <v>88</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20000</v>
      </c>
      <c r="CS40" s="628"/>
      <c r="CT40" s="628"/>
      <c r="CU40" s="628"/>
      <c r="CV40" s="628"/>
      <c r="CW40" s="628"/>
      <c r="CX40" s="628"/>
      <c r="CY40" s="629"/>
      <c r="CZ40" s="630">
        <v>0.3</v>
      </c>
      <c r="DA40" s="638"/>
      <c r="DB40" s="638"/>
      <c r="DC40" s="639"/>
      <c r="DD40" s="633">
        <v>20000</v>
      </c>
      <c r="DE40" s="628"/>
      <c r="DF40" s="628"/>
      <c r="DG40" s="628"/>
      <c r="DH40" s="628"/>
      <c r="DI40" s="628"/>
      <c r="DJ40" s="628"/>
      <c r="DK40" s="629"/>
      <c r="DL40" s="633" t="s">
        <v>178</v>
      </c>
      <c r="DM40" s="628"/>
      <c r="DN40" s="628"/>
      <c r="DO40" s="628"/>
      <c r="DP40" s="628"/>
      <c r="DQ40" s="628"/>
      <c r="DR40" s="628"/>
      <c r="DS40" s="628"/>
      <c r="DT40" s="628"/>
      <c r="DU40" s="628"/>
      <c r="DV40" s="629"/>
      <c r="DW40" s="630" t="s">
        <v>179</v>
      </c>
      <c r="DX40" s="638"/>
      <c r="DY40" s="638"/>
      <c r="DZ40" s="638"/>
      <c r="EA40" s="638"/>
      <c r="EB40" s="638"/>
      <c r="EC40" s="652"/>
    </row>
    <row r="41" spans="2:133" ht="11.25" customHeight="1">
      <c r="B41" s="608" t="s">
        <v>352</v>
      </c>
      <c r="C41" s="609"/>
      <c r="D41" s="609"/>
      <c r="E41" s="609"/>
      <c r="F41" s="609"/>
      <c r="G41" s="609"/>
      <c r="H41" s="609"/>
      <c r="I41" s="609"/>
      <c r="J41" s="609"/>
      <c r="K41" s="609"/>
      <c r="L41" s="609"/>
      <c r="M41" s="609"/>
      <c r="N41" s="609"/>
      <c r="O41" s="609"/>
      <c r="P41" s="609"/>
      <c r="Q41" s="610"/>
      <c r="R41" s="611">
        <v>7284676</v>
      </c>
      <c r="S41" s="649"/>
      <c r="T41" s="649"/>
      <c r="U41" s="649"/>
      <c r="V41" s="649"/>
      <c r="W41" s="649"/>
      <c r="X41" s="649"/>
      <c r="Y41" s="653"/>
      <c r="Z41" s="654">
        <v>100</v>
      </c>
      <c r="AA41" s="654"/>
      <c r="AB41" s="654"/>
      <c r="AC41" s="654"/>
      <c r="AD41" s="655">
        <v>3776233</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125023</v>
      </c>
      <c r="BA41" s="628"/>
      <c r="BB41" s="628"/>
      <c r="BC41" s="628"/>
      <c r="BD41" s="636"/>
      <c r="BE41" s="636"/>
      <c r="BF41" s="661"/>
      <c r="BG41" s="666"/>
      <c r="BH41" s="667"/>
      <c r="BI41" s="667"/>
      <c r="BJ41" s="667"/>
      <c r="BK41" s="667"/>
      <c r="BL41" s="219"/>
      <c r="BM41" s="625" t="s">
        <v>354</v>
      </c>
      <c r="BN41" s="625"/>
      <c r="BO41" s="625"/>
      <c r="BP41" s="625"/>
      <c r="BQ41" s="625"/>
      <c r="BR41" s="625"/>
      <c r="BS41" s="625"/>
      <c r="BT41" s="625"/>
      <c r="BU41" s="626"/>
      <c r="BV41" s="627" t="s">
        <v>179</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251</v>
      </c>
      <c r="CS41" s="636"/>
      <c r="CT41" s="636"/>
      <c r="CU41" s="636"/>
      <c r="CV41" s="636"/>
      <c r="CW41" s="636"/>
      <c r="CX41" s="636"/>
      <c r="CY41" s="637"/>
      <c r="CZ41" s="630" t="s">
        <v>178</v>
      </c>
      <c r="DA41" s="638"/>
      <c r="DB41" s="638"/>
      <c r="DC41" s="639"/>
      <c r="DD41" s="633" t="s">
        <v>179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356</v>
      </c>
      <c r="AR42" s="647"/>
      <c r="AS42" s="647"/>
      <c r="AT42" s="647"/>
      <c r="AU42" s="647"/>
      <c r="AV42" s="647"/>
      <c r="AW42" s="647"/>
      <c r="AX42" s="647"/>
      <c r="AY42" s="648"/>
      <c r="AZ42" s="611">
        <v>472008</v>
      </c>
      <c r="BA42" s="649"/>
      <c r="BB42" s="649"/>
      <c r="BC42" s="649"/>
      <c r="BD42" s="612"/>
      <c r="BE42" s="612"/>
      <c r="BF42" s="650"/>
      <c r="BG42" s="668"/>
      <c r="BH42" s="669"/>
      <c r="BI42" s="669"/>
      <c r="BJ42" s="669"/>
      <c r="BK42" s="669"/>
      <c r="BL42" s="220"/>
      <c r="BM42" s="609" t="s">
        <v>357</v>
      </c>
      <c r="BN42" s="609"/>
      <c r="BO42" s="609"/>
      <c r="BP42" s="609"/>
      <c r="BQ42" s="609"/>
      <c r="BR42" s="609"/>
      <c r="BS42" s="609"/>
      <c r="BT42" s="609"/>
      <c r="BU42" s="610"/>
      <c r="BV42" s="611">
        <v>451</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1462884</v>
      </c>
      <c r="CS42" s="636"/>
      <c r="CT42" s="636"/>
      <c r="CU42" s="636"/>
      <c r="CV42" s="636"/>
      <c r="CW42" s="636"/>
      <c r="CX42" s="636"/>
      <c r="CY42" s="637"/>
      <c r="CZ42" s="630">
        <v>20.7</v>
      </c>
      <c r="DA42" s="638"/>
      <c r="DB42" s="638"/>
      <c r="DC42" s="639"/>
      <c r="DD42" s="633">
        <v>216926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0" t="s">
        <v>359</v>
      </c>
      <c r="CD43" s="624" t="s">
        <v>360</v>
      </c>
      <c r="CE43" s="625"/>
      <c r="CF43" s="625"/>
      <c r="CG43" s="625"/>
      <c r="CH43" s="625"/>
      <c r="CI43" s="625"/>
      <c r="CJ43" s="625"/>
      <c r="CK43" s="625"/>
      <c r="CL43" s="625"/>
      <c r="CM43" s="625"/>
      <c r="CN43" s="625"/>
      <c r="CO43" s="625"/>
      <c r="CP43" s="625"/>
      <c r="CQ43" s="626"/>
      <c r="CR43" s="627">
        <v>49378</v>
      </c>
      <c r="CS43" s="636"/>
      <c r="CT43" s="636"/>
      <c r="CU43" s="636"/>
      <c r="CV43" s="636"/>
      <c r="CW43" s="636"/>
      <c r="CX43" s="636"/>
      <c r="CY43" s="637"/>
      <c r="CZ43" s="630">
        <v>0.7</v>
      </c>
      <c r="DA43" s="638"/>
      <c r="DB43" s="638"/>
      <c r="DC43" s="639"/>
      <c r="DD43" s="633">
        <v>49378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362</v>
      </c>
      <c r="CG44" s="625"/>
      <c r="CH44" s="625"/>
      <c r="CI44" s="625"/>
      <c r="CJ44" s="625"/>
      <c r="CK44" s="625"/>
      <c r="CL44" s="625"/>
      <c r="CM44" s="625"/>
      <c r="CN44" s="625"/>
      <c r="CO44" s="625"/>
      <c r="CP44" s="625"/>
      <c r="CQ44" s="626"/>
      <c r="CR44" s="627">
        <v>814014</v>
      </c>
      <c r="CS44" s="628"/>
      <c r="CT44" s="628"/>
      <c r="CU44" s="628"/>
      <c r="CV44" s="628"/>
      <c r="CW44" s="628"/>
      <c r="CX44" s="628"/>
      <c r="CY44" s="629"/>
      <c r="CZ44" s="630">
        <v>11.5</v>
      </c>
      <c r="DA44" s="631"/>
      <c r="DB44" s="631"/>
      <c r="DC44" s="632"/>
      <c r="DD44" s="633">
        <v>174734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203846</v>
      </c>
      <c r="CS45" s="636"/>
      <c r="CT45" s="636"/>
      <c r="CU45" s="636"/>
      <c r="CV45" s="636"/>
      <c r="CW45" s="636"/>
      <c r="CX45" s="636"/>
      <c r="CY45" s="637"/>
      <c r="CZ45" s="630">
        <v>2.9</v>
      </c>
      <c r="DA45" s="638"/>
      <c r="DB45" s="638"/>
      <c r="DC45" s="639"/>
      <c r="DD45" s="633">
        <v>9038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1"/>
      <c r="CD46" s="642"/>
      <c r="CE46" s="643"/>
      <c r="CF46" s="624" t="s">
        <v>365</v>
      </c>
      <c r="CG46" s="625"/>
      <c r="CH46" s="625"/>
      <c r="CI46" s="625"/>
      <c r="CJ46" s="625"/>
      <c r="CK46" s="625"/>
      <c r="CL46" s="625"/>
      <c r="CM46" s="625"/>
      <c r="CN46" s="625"/>
      <c r="CO46" s="625"/>
      <c r="CP46" s="625"/>
      <c r="CQ46" s="626"/>
      <c r="CR46" s="627">
        <v>543093</v>
      </c>
      <c r="CS46" s="628"/>
      <c r="CT46" s="628"/>
      <c r="CU46" s="628"/>
      <c r="CV46" s="628"/>
      <c r="CW46" s="628"/>
      <c r="CX46" s="628"/>
      <c r="CY46" s="629"/>
      <c r="CZ46" s="630">
        <v>7.7</v>
      </c>
      <c r="DA46" s="631"/>
      <c r="DB46" s="631"/>
      <c r="DC46" s="632"/>
      <c r="DD46" s="633">
        <v>157821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1"/>
      <c r="CD47" s="642"/>
      <c r="CE47" s="643"/>
      <c r="CF47" s="624" t="s">
        <v>366</v>
      </c>
      <c r="CG47" s="625"/>
      <c r="CH47" s="625"/>
      <c r="CI47" s="625"/>
      <c r="CJ47" s="625"/>
      <c r="CK47" s="625"/>
      <c r="CL47" s="625"/>
      <c r="CM47" s="625"/>
      <c r="CN47" s="625"/>
      <c r="CO47" s="625"/>
      <c r="CP47" s="625"/>
      <c r="CQ47" s="626"/>
      <c r="CR47" s="627">
        <v>648870</v>
      </c>
      <c r="CS47" s="636"/>
      <c r="CT47" s="636"/>
      <c r="CU47" s="636"/>
      <c r="CV47" s="636"/>
      <c r="CW47" s="636"/>
      <c r="CX47" s="636"/>
      <c r="CY47" s="637"/>
      <c r="CZ47" s="630">
        <v>9.1999999999999993</v>
      </c>
      <c r="DA47" s="638"/>
      <c r="DB47" s="638"/>
      <c r="DC47" s="639"/>
      <c r="DD47" s="633">
        <v>42192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c r="B48" s="221"/>
      <c r="CD48" s="644"/>
      <c r="CE48" s="645"/>
      <c r="CF48" s="624" t="s">
        <v>367</v>
      </c>
      <c r="CG48" s="625"/>
      <c r="CH48" s="625"/>
      <c r="CI48" s="625"/>
      <c r="CJ48" s="625"/>
      <c r="CK48" s="625"/>
      <c r="CL48" s="625"/>
      <c r="CM48" s="625"/>
      <c r="CN48" s="625"/>
      <c r="CO48" s="625"/>
      <c r="CP48" s="625"/>
      <c r="CQ48" s="626"/>
      <c r="CR48" s="627" t="s">
        <v>179</v>
      </c>
      <c r="CS48" s="628"/>
      <c r="CT48" s="628"/>
      <c r="CU48" s="628"/>
      <c r="CV48" s="628"/>
      <c r="CW48" s="628"/>
      <c r="CX48" s="628"/>
      <c r="CY48" s="629"/>
      <c r="CZ48" s="630" t="s">
        <v>179</v>
      </c>
      <c r="DA48" s="631"/>
      <c r="DB48" s="631"/>
      <c r="DC48" s="632"/>
      <c r="DD48" s="633" t="s">
        <v>179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1"/>
      <c r="CD49" s="608" t="s">
        <v>368</v>
      </c>
      <c r="CE49" s="609"/>
      <c r="CF49" s="609"/>
      <c r="CG49" s="609"/>
      <c r="CH49" s="609"/>
      <c r="CI49" s="609"/>
      <c r="CJ49" s="609"/>
      <c r="CK49" s="609"/>
      <c r="CL49" s="609"/>
      <c r="CM49" s="609"/>
      <c r="CN49" s="609"/>
      <c r="CO49" s="609"/>
      <c r="CP49" s="609"/>
      <c r="CQ49" s="610"/>
      <c r="CR49" s="611">
        <v>7078829</v>
      </c>
      <c r="CS49" s="612"/>
      <c r="CT49" s="612"/>
      <c r="CU49" s="612"/>
      <c r="CV49" s="612"/>
      <c r="CW49" s="612"/>
      <c r="CX49" s="612"/>
      <c r="CY49" s="613"/>
      <c r="CZ49" s="614">
        <v>100</v>
      </c>
      <c r="DA49" s="615"/>
      <c r="DB49" s="615"/>
      <c r="DC49" s="616"/>
      <c r="DD49" s="617">
        <v>4275164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gtDXpicAfyjhoWYRCOvgp1Baa4vlzu4TriADBOAsu7kql3zhcgKJRgAXCdDevHCoCB5SPbBcsh+sQLQxawrFQ==" saltValue="fpMklEe/69PIXifqsI7J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7" zoomScale="70" zoomScaleNormal="25" zoomScaleSheetLayoutView="70" workbookViewId="0"/>
  </sheetViews>
  <sheetFormatPr defaultColWidth="0" defaultRowHeight="13" zeroHeight="1"/>
  <cols>
    <col min="1" max="130" width="2.7265625" style="227" customWidth="1"/>
    <col min="131" max="131" width="1.6328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1" t="s">
        <v>369</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2" t="s">
        <v>370</v>
      </c>
      <c r="DK2" s="1113"/>
      <c r="DL2" s="1113"/>
      <c r="DM2" s="1113"/>
      <c r="DN2" s="1113"/>
      <c r="DO2" s="1114"/>
      <c r="DP2" s="224"/>
      <c r="DQ2" s="1112" t="s">
        <v>371</v>
      </c>
      <c r="DR2" s="1113"/>
      <c r="DS2" s="1113"/>
      <c r="DT2" s="1113"/>
      <c r="DU2" s="1113"/>
      <c r="DV2" s="1113"/>
      <c r="DW2" s="1113"/>
      <c r="DX2" s="1113"/>
      <c r="DY2" s="1113"/>
      <c r="DZ2" s="1114"/>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64" t="s">
        <v>372</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28"/>
      <c r="BA4" s="228"/>
      <c r="BB4" s="228"/>
      <c r="BC4" s="228"/>
      <c r="BD4" s="228"/>
      <c r="BE4" s="229"/>
      <c r="BF4" s="229"/>
      <c r="BG4" s="229"/>
      <c r="BH4" s="229"/>
      <c r="BI4" s="229"/>
      <c r="BJ4" s="229"/>
      <c r="BK4" s="229"/>
      <c r="BL4" s="229"/>
      <c r="BM4" s="229"/>
      <c r="BN4" s="229"/>
      <c r="BO4" s="229"/>
      <c r="BP4" s="229"/>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c r="A5" s="1000" t="s">
        <v>374</v>
      </c>
      <c r="B5" s="1001"/>
      <c r="C5" s="1001"/>
      <c r="D5" s="1001"/>
      <c r="E5" s="1001"/>
      <c r="F5" s="1001"/>
      <c r="G5" s="1001"/>
      <c r="H5" s="1001"/>
      <c r="I5" s="1001"/>
      <c r="J5" s="1001"/>
      <c r="K5" s="1001"/>
      <c r="L5" s="1001"/>
      <c r="M5" s="1001"/>
      <c r="N5" s="1001"/>
      <c r="O5" s="1001"/>
      <c r="P5" s="1002"/>
      <c r="Q5" s="1006" t="s">
        <v>375</v>
      </c>
      <c r="R5" s="1007"/>
      <c r="S5" s="1007"/>
      <c r="T5" s="1007"/>
      <c r="U5" s="1008"/>
      <c r="V5" s="1006" t="s">
        <v>376</v>
      </c>
      <c r="W5" s="1007"/>
      <c r="X5" s="1007"/>
      <c r="Y5" s="1007"/>
      <c r="Z5" s="1008"/>
      <c r="AA5" s="1006" t="s">
        <v>377</v>
      </c>
      <c r="AB5" s="1007"/>
      <c r="AC5" s="1007"/>
      <c r="AD5" s="1007"/>
      <c r="AE5" s="1007"/>
      <c r="AF5" s="1115" t="s">
        <v>378</v>
      </c>
      <c r="AG5" s="1007"/>
      <c r="AH5" s="1007"/>
      <c r="AI5" s="1007"/>
      <c r="AJ5" s="1020"/>
      <c r="AK5" s="1007" t="s">
        <v>379</v>
      </c>
      <c r="AL5" s="1007"/>
      <c r="AM5" s="1007"/>
      <c r="AN5" s="1007"/>
      <c r="AO5" s="1008"/>
      <c r="AP5" s="1006" t="s">
        <v>380</v>
      </c>
      <c r="AQ5" s="1007"/>
      <c r="AR5" s="1007"/>
      <c r="AS5" s="1007"/>
      <c r="AT5" s="1008"/>
      <c r="AU5" s="1006" t="s">
        <v>381</v>
      </c>
      <c r="AV5" s="1007"/>
      <c r="AW5" s="1007"/>
      <c r="AX5" s="1007"/>
      <c r="AY5" s="1020"/>
      <c r="AZ5" s="228"/>
      <c r="BA5" s="228"/>
      <c r="BB5" s="228"/>
      <c r="BC5" s="228"/>
      <c r="BD5" s="228"/>
      <c r="BE5" s="229"/>
      <c r="BF5" s="229"/>
      <c r="BG5" s="229"/>
      <c r="BH5" s="229"/>
      <c r="BI5" s="229"/>
      <c r="BJ5" s="229"/>
      <c r="BK5" s="229"/>
      <c r="BL5" s="229"/>
      <c r="BM5" s="229"/>
      <c r="BN5" s="229"/>
      <c r="BO5" s="229"/>
      <c r="BP5" s="229"/>
      <c r="BQ5" s="1000" t="s">
        <v>382</v>
      </c>
      <c r="BR5" s="1001"/>
      <c r="BS5" s="1001"/>
      <c r="BT5" s="1001"/>
      <c r="BU5" s="1001"/>
      <c r="BV5" s="1001"/>
      <c r="BW5" s="1001"/>
      <c r="BX5" s="1001"/>
      <c r="BY5" s="1001"/>
      <c r="BZ5" s="1001"/>
      <c r="CA5" s="1001"/>
      <c r="CB5" s="1001"/>
      <c r="CC5" s="1001"/>
      <c r="CD5" s="1001"/>
      <c r="CE5" s="1001"/>
      <c r="CF5" s="1001"/>
      <c r="CG5" s="1002"/>
      <c r="CH5" s="1006" t="s">
        <v>383</v>
      </c>
      <c r="CI5" s="1007"/>
      <c r="CJ5" s="1007"/>
      <c r="CK5" s="1007"/>
      <c r="CL5" s="1008"/>
      <c r="CM5" s="1006" t="s">
        <v>384</v>
      </c>
      <c r="CN5" s="1007"/>
      <c r="CO5" s="1007"/>
      <c r="CP5" s="1007"/>
      <c r="CQ5" s="1008"/>
      <c r="CR5" s="1006" t="s">
        <v>385</v>
      </c>
      <c r="CS5" s="1007"/>
      <c r="CT5" s="1007"/>
      <c r="CU5" s="1007"/>
      <c r="CV5" s="1008"/>
      <c r="CW5" s="1006" t="s">
        <v>386</v>
      </c>
      <c r="CX5" s="1007"/>
      <c r="CY5" s="1007"/>
      <c r="CZ5" s="1007"/>
      <c r="DA5" s="1008"/>
      <c r="DB5" s="1006" t="s">
        <v>387</v>
      </c>
      <c r="DC5" s="1007"/>
      <c r="DD5" s="1007"/>
      <c r="DE5" s="1007"/>
      <c r="DF5" s="1008"/>
      <c r="DG5" s="1105" t="s">
        <v>388</v>
      </c>
      <c r="DH5" s="1106"/>
      <c r="DI5" s="1106"/>
      <c r="DJ5" s="1106"/>
      <c r="DK5" s="1107"/>
      <c r="DL5" s="1105" t="s">
        <v>389</v>
      </c>
      <c r="DM5" s="1106"/>
      <c r="DN5" s="1106"/>
      <c r="DO5" s="1106"/>
      <c r="DP5" s="1107"/>
      <c r="DQ5" s="1006" t="s">
        <v>390</v>
      </c>
      <c r="DR5" s="1007"/>
      <c r="DS5" s="1007"/>
      <c r="DT5" s="1007"/>
      <c r="DU5" s="1008"/>
      <c r="DV5" s="1006" t="s">
        <v>381</v>
      </c>
      <c r="DW5" s="1007"/>
      <c r="DX5" s="1007"/>
      <c r="DY5" s="1007"/>
      <c r="DZ5" s="1020"/>
      <c r="EA5" s="230"/>
    </row>
    <row r="6" spans="1:131" s="231" customFormat="1" ht="26.25" customHeight="1" thickBot="1">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16"/>
      <c r="AG6" s="1010"/>
      <c r="AH6" s="1010"/>
      <c r="AI6" s="1010"/>
      <c r="AJ6" s="1021"/>
      <c r="AK6" s="1010"/>
      <c r="AL6" s="1010"/>
      <c r="AM6" s="1010"/>
      <c r="AN6" s="1010"/>
      <c r="AO6" s="1011"/>
      <c r="AP6" s="1009"/>
      <c r="AQ6" s="1010"/>
      <c r="AR6" s="1010"/>
      <c r="AS6" s="1010"/>
      <c r="AT6" s="1011"/>
      <c r="AU6" s="1009"/>
      <c r="AV6" s="1010"/>
      <c r="AW6" s="1010"/>
      <c r="AX6" s="1010"/>
      <c r="AY6" s="1021"/>
      <c r="AZ6" s="228"/>
      <c r="BA6" s="228"/>
      <c r="BB6" s="228"/>
      <c r="BC6" s="228"/>
      <c r="BD6" s="228"/>
      <c r="BE6" s="229"/>
      <c r="BF6" s="229"/>
      <c r="BG6" s="229"/>
      <c r="BH6" s="229"/>
      <c r="BI6" s="229"/>
      <c r="BJ6" s="229"/>
      <c r="BK6" s="229"/>
      <c r="BL6" s="229"/>
      <c r="BM6" s="229"/>
      <c r="BN6" s="229"/>
      <c r="BO6" s="229"/>
      <c r="BP6" s="229"/>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08"/>
      <c r="DH6" s="1109"/>
      <c r="DI6" s="1109"/>
      <c r="DJ6" s="1109"/>
      <c r="DK6" s="1110"/>
      <c r="DL6" s="1108"/>
      <c r="DM6" s="1109"/>
      <c r="DN6" s="1109"/>
      <c r="DO6" s="1109"/>
      <c r="DP6" s="1110"/>
      <c r="DQ6" s="1009"/>
      <c r="DR6" s="1010"/>
      <c r="DS6" s="1010"/>
      <c r="DT6" s="1010"/>
      <c r="DU6" s="1011"/>
      <c r="DV6" s="1009"/>
      <c r="DW6" s="1010"/>
      <c r="DX6" s="1010"/>
      <c r="DY6" s="1010"/>
      <c r="DZ6" s="1021"/>
      <c r="EA6" s="230"/>
    </row>
    <row r="7" spans="1:131" s="231" customFormat="1" ht="26.25" customHeight="1" thickTop="1">
      <c r="A7" s="232">
        <v>1</v>
      </c>
      <c r="B7" s="1052" t="s">
        <v>391</v>
      </c>
      <c r="C7" s="1053"/>
      <c r="D7" s="1053"/>
      <c r="E7" s="1053"/>
      <c r="F7" s="1053"/>
      <c r="G7" s="1053"/>
      <c r="H7" s="1053"/>
      <c r="I7" s="1053"/>
      <c r="J7" s="1053"/>
      <c r="K7" s="1053"/>
      <c r="L7" s="1053"/>
      <c r="M7" s="1053"/>
      <c r="N7" s="1053"/>
      <c r="O7" s="1053"/>
      <c r="P7" s="1054"/>
      <c r="Q7" s="1092">
        <v>7285</v>
      </c>
      <c r="R7" s="1093"/>
      <c r="S7" s="1093"/>
      <c r="T7" s="1093"/>
      <c r="U7" s="1093"/>
      <c r="V7" s="1093">
        <v>7079</v>
      </c>
      <c r="W7" s="1093"/>
      <c r="X7" s="1093"/>
      <c r="Y7" s="1093"/>
      <c r="Z7" s="1093"/>
      <c r="AA7" s="1093">
        <v>206</v>
      </c>
      <c r="AB7" s="1093"/>
      <c r="AC7" s="1093"/>
      <c r="AD7" s="1093"/>
      <c r="AE7" s="1094"/>
      <c r="AF7" s="1095">
        <v>199</v>
      </c>
      <c r="AG7" s="1096"/>
      <c r="AH7" s="1096"/>
      <c r="AI7" s="1096"/>
      <c r="AJ7" s="1097"/>
      <c r="AK7" s="1098">
        <v>42</v>
      </c>
      <c r="AL7" s="1099"/>
      <c r="AM7" s="1099"/>
      <c r="AN7" s="1099"/>
      <c r="AO7" s="1099"/>
      <c r="AP7" s="1099">
        <v>8131</v>
      </c>
      <c r="AQ7" s="1099"/>
      <c r="AR7" s="1099"/>
      <c r="AS7" s="1099"/>
      <c r="AT7" s="1099"/>
      <c r="AU7" s="1100"/>
      <c r="AV7" s="1100"/>
      <c r="AW7" s="1100"/>
      <c r="AX7" s="1100"/>
      <c r="AY7" s="1101"/>
      <c r="AZ7" s="228"/>
      <c r="BA7" s="228"/>
      <c r="BB7" s="228"/>
      <c r="BC7" s="228"/>
      <c r="BD7" s="228"/>
      <c r="BE7" s="229"/>
      <c r="BF7" s="229"/>
      <c r="BG7" s="229"/>
      <c r="BH7" s="229"/>
      <c r="BI7" s="229"/>
      <c r="BJ7" s="229"/>
      <c r="BK7" s="229"/>
      <c r="BL7" s="229"/>
      <c r="BM7" s="229"/>
      <c r="BN7" s="229"/>
      <c r="BO7" s="229"/>
      <c r="BP7" s="229"/>
      <c r="BQ7" s="232">
        <v>1</v>
      </c>
      <c r="BR7" s="233"/>
      <c r="BS7" s="1102"/>
      <c r="BT7" s="1103"/>
      <c r="BU7" s="1103"/>
      <c r="BV7" s="1103"/>
      <c r="BW7" s="1103"/>
      <c r="BX7" s="1103"/>
      <c r="BY7" s="1103"/>
      <c r="BZ7" s="1103"/>
      <c r="CA7" s="1103"/>
      <c r="CB7" s="1103"/>
      <c r="CC7" s="1103"/>
      <c r="CD7" s="1103"/>
      <c r="CE7" s="1103"/>
      <c r="CF7" s="1103"/>
      <c r="CG7" s="1104"/>
      <c r="CH7" s="1089"/>
      <c r="CI7" s="1090"/>
      <c r="CJ7" s="1090"/>
      <c r="CK7" s="1090"/>
      <c r="CL7" s="1091"/>
      <c r="CM7" s="1089"/>
      <c r="CN7" s="1090"/>
      <c r="CO7" s="1090"/>
      <c r="CP7" s="1090"/>
      <c r="CQ7" s="1091"/>
      <c r="CR7" s="1089"/>
      <c r="CS7" s="1090"/>
      <c r="CT7" s="1090"/>
      <c r="CU7" s="1090"/>
      <c r="CV7" s="1091"/>
      <c r="CW7" s="1089"/>
      <c r="CX7" s="1090"/>
      <c r="CY7" s="1090"/>
      <c r="CZ7" s="1090"/>
      <c r="DA7" s="1091"/>
      <c r="DB7" s="1089"/>
      <c r="DC7" s="1090"/>
      <c r="DD7" s="1090"/>
      <c r="DE7" s="1090"/>
      <c r="DF7" s="1091"/>
      <c r="DG7" s="1089"/>
      <c r="DH7" s="1090"/>
      <c r="DI7" s="1090"/>
      <c r="DJ7" s="1090"/>
      <c r="DK7" s="1091"/>
      <c r="DL7" s="1089"/>
      <c r="DM7" s="1090"/>
      <c r="DN7" s="1090"/>
      <c r="DO7" s="1090"/>
      <c r="DP7" s="1091"/>
      <c r="DQ7" s="1089"/>
      <c r="DR7" s="1090"/>
      <c r="DS7" s="1090"/>
      <c r="DT7" s="1090"/>
      <c r="DU7" s="1091"/>
      <c r="DV7" s="1102"/>
      <c r="DW7" s="1103"/>
      <c r="DX7" s="1103"/>
      <c r="DY7" s="1103"/>
      <c r="DZ7" s="1117"/>
      <c r="EA7" s="230"/>
    </row>
    <row r="8" spans="1:131" s="231" customFormat="1" ht="26.25" customHeight="1">
      <c r="A8" s="234">
        <v>2</v>
      </c>
      <c r="B8" s="1035"/>
      <c r="C8" s="1036"/>
      <c r="D8" s="1036"/>
      <c r="E8" s="1036"/>
      <c r="F8" s="1036"/>
      <c r="G8" s="1036"/>
      <c r="H8" s="1036"/>
      <c r="I8" s="1036"/>
      <c r="J8" s="1036"/>
      <c r="K8" s="1036"/>
      <c r="L8" s="1036"/>
      <c r="M8" s="1036"/>
      <c r="N8" s="1036"/>
      <c r="O8" s="1036"/>
      <c r="P8" s="1037"/>
      <c r="Q8" s="1043"/>
      <c r="R8" s="1044"/>
      <c r="S8" s="1044"/>
      <c r="T8" s="1044"/>
      <c r="U8" s="1044"/>
      <c r="V8" s="1044"/>
      <c r="W8" s="1044"/>
      <c r="X8" s="1044"/>
      <c r="Y8" s="1044"/>
      <c r="Z8" s="1044"/>
      <c r="AA8" s="1044"/>
      <c r="AB8" s="1044"/>
      <c r="AC8" s="1044"/>
      <c r="AD8" s="1044"/>
      <c r="AE8" s="1045"/>
      <c r="AF8" s="1040"/>
      <c r="AG8" s="1041"/>
      <c r="AH8" s="1041"/>
      <c r="AI8" s="1041"/>
      <c r="AJ8" s="1042"/>
      <c r="AK8" s="1085"/>
      <c r="AL8" s="1086"/>
      <c r="AM8" s="1086"/>
      <c r="AN8" s="1086"/>
      <c r="AO8" s="1086"/>
      <c r="AP8" s="1086"/>
      <c r="AQ8" s="1086"/>
      <c r="AR8" s="1086"/>
      <c r="AS8" s="1086"/>
      <c r="AT8" s="1086"/>
      <c r="AU8" s="1087"/>
      <c r="AV8" s="1087"/>
      <c r="AW8" s="1087"/>
      <c r="AX8" s="1087"/>
      <c r="AY8" s="1088"/>
      <c r="AZ8" s="228"/>
      <c r="BA8" s="228"/>
      <c r="BB8" s="228"/>
      <c r="BC8" s="228"/>
      <c r="BD8" s="228"/>
      <c r="BE8" s="229"/>
      <c r="BF8" s="229"/>
      <c r="BG8" s="229"/>
      <c r="BH8" s="229"/>
      <c r="BI8" s="229"/>
      <c r="BJ8" s="229"/>
      <c r="BK8" s="229"/>
      <c r="BL8" s="229"/>
      <c r="BM8" s="229"/>
      <c r="BN8" s="229"/>
      <c r="BO8" s="229"/>
      <c r="BP8" s="229"/>
      <c r="BQ8" s="234">
        <v>2</v>
      </c>
      <c r="BR8" s="235"/>
      <c r="BS8" s="997"/>
      <c r="BT8" s="998"/>
      <c r="BU8" s="998"/>
      <c r="BV8" s="998"/>
      <c r="BW8" s="998"/>
      <c r="BX8" s="998"/>
      <c r="BY8" s="998"/>
      <c r="BZ8" s="998"/>
      <c r="CA8" s="998"/>
      <c r="CB8" s="998"/>
      <c r="CC8" s="998"/>
      <c r="CD8" s="998"/>
      <c r="CE8" s="998"/>
      <c r="CF8" s="998"/>
      <c r="CG8" s="1019"/>
      <c r="CH8" s="994"/>
      <c r="CI8" s="995"/>
      <c r="CJ8" s="995"/>
      <c r="CK8" s="995"/>
      <c r="CL8" s="996"/>
      <c r="CM8" s="994"/>
      <c r="CN8" s="995"/>
      <c r="CO8" s="995"/>
      <c r="CP8" s="995"/>
      <c r="CQ8" s="996"/>
      <c r="CR8" s="994"/>
      <c r="CS8" s="995"/>
      <c r="CT8" s="995"/>
      <c r="CU8" s="995"/>
      <c r="CV8" s="996"/>
      <c r="CW8" s="994"/>
      <c r="CX8" s="995"/>
      <c r="CY8" s="995"/>
      <c r="CZ8" s="995"/>
      <c r="DA8" s="996"/>
      <c r="DB8" s="994"/>
      <c r="DC8" s="995"/>
      <c r="DD8" s="995"/>
      <c r="DE8" s="995"/>
      <c r="DF8" s="996"/>
      <c r="DG8" s="994"/>
      <c r="DH8" s="995"/>
      <c r="DI8" s="995"/>
      <c r="DJ8" s="995"/>
      <c r="DK8" s="996"/>
      <c r="DL8" s="994"/>
      <c r="DM8" s="995"/>
      <c r="DN8" s="995"/>
      <c r="DO8" s="995"/>
      <c r="DP8" s="996"/>
      <c r="DQ8" s="994"/>
      <c r="DR8" s="995"/>
      <c r="DS8" s="995"/>
      <c r="DT8" s="995"/>
      <c r="DU8" s="996"/>
      <c r="DV8" s="997"/>
      <c r="DW8" s="998"/>
      <c r="DX8" s="998"/>
      <c r="DY8" s="998"/>
      <c r="DZ8" s="999"/>
      <c r="EA8" s="230"/>
    </row>
    <row r="9" spans="1:131" s="231" customFormat="1" ht="26.25" customHeight="1">
      <c r="A9" s="234">
        <v>3</v>
      </c>
      <c r="B9" s="1035"/>
      <c r="C9" s="1036"/>
      <c r="D9" s="1036"/>
      <c r="E9" s="1036"/>
      <c r="F9" s="1036"/>
      <c r="G9" s="1036"/>
      <c r="H9" s="1036"/>
      <c r="I9" s="1036"/>
      <c r="J9" s="1036"/>
      <c r="K9" s="1036"/>
      <c r="L9" s="1036"/>
      <c r="M9" s="1036"/>
      <c r="N9" s="1036"/>
      <c r="O9" s="1036"/>
      <c r="P9" s="1037"/>
      <c r="Q9" s="1043"/>
      <c r="R9" s="1044"/>
      <c r="S9" s="1044"/>
      <c r="T9" s="1044"/>
      <c r="U9" s="1044"/>
      <c r="V9" s="1044"/>
      <c r="W9" s="1044"/>
      <c r="X9" s="1044"/>
      <c r="Y9" s="1044"/>
      <c r="Z9" s="1044"/>
      <c r="AA9" s="1044"/>
      <c r="AB9" s="1044"/>
      <c r="AC9" s="1044"/>
      <c r="AD9" s="1044"/>
      <c r="AE9" s="1045"/>
      <c r="AF9" s="1040"/>
      <c r="AG9" s="1041"/>
      <c r="AH9" s="1041"/>
      <c r="AI9" s="1041"/>
      <c r="AJ9" s="1042"/>
      <c r="AK9" s="1085"/>
      <c r="AL9" s="1086"/>
      <c r="AM9" s="1086"/>
      <c r="AN9" s="1086"/>
      <c r="AO9" s="1086"/>
      <c r="AP9" s="1086"/>
      <c r="AQ9" s="1086"/>
      <c r="AR9" s="1086"/>
      <c r="AS9" s="1086"/>
      <c r="AT9" s="1086"/>
      <c r="AU9" s="1087"/>
      <c r="AV9" s="1087"/>
      <c r="AW9" s="1087"/>
      <c r="AX9" s="1087"/>
      <c r="AY9" s="1088"/>
      <c r="AZ9" s="228"/>
      <c r="BA9" s="228"/>
      <c r="BB9" s="228"/>
      <c r="BC9" s="228"/>
      <c r="BD9" s="228"/>
      <c r="BE9" s="229"/>
      <c r="BF9" s="229"/>
      <c r="BG9" s="229"/>
      <c r="BH9" s="229"/>
      <c r="BI9" s="229"/>
      <c r="BJ9" s="229"/>
      <c r="BK9" s="229"/>
      <c r="BL9" s="229"/>
      <c r="BM9" s="229"/>
      <c r="BN9" s="229"/>
      <c r="BO9" s="229"/>
      <c r="BP9" s="229"/>
      <c r="BQ9" s="234">
        <v>3</v>
      </c>
      <c r="BR9" s="235"/>
      <c r="BS9" s="997"/>
      <c r="BT9" s="998"/>
      <c r="BU9" s="998"/>
      <c r="BV9" s="998"/>
      <c r="BW9" s="998"/>
      <c r="BX9" s="998"/>
      <c r="BY9" s="998"/>
      <c r="BZ9" s="998"/>
      <c r="CA9" s="998"/>
      <c r="CB9" s="998"/>
      <c r="CC9" s="998"/>
      <c r="CD9" s="998"/>
      <c r="CE9" s="998"/>
      <c r="CF9" s="998"/>
      <c r="CG9" s="1019"/>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30"/>
    </row>
    <row r="10" spans="1:131" s="231" customFormat="1" ht="26.25" customHeight="1">
      <c r="A10" s="234">
        <v>4</v>
      </c>
      <c r="B10" s="1035"/>
      <c r="C10" s="1036"/>
      <c r="D10" s="1036"/>
      <c r="E10" s="1036"/>
      <c r="F10" s="1036"/>
      <c r="G10" s="1036"/>
      <c r="H10" s="1036"/>
      <c r="I10" s="1036"/>
      <c r="J10" s="1036"/>
      <c r="K10" s="1036"/>
      <c r="L10" s="1036"/>
      <c r="M10" s="1036"/>
      <c r="N10" s="1036"/>
      <c r="O10" s="1036"/>
      <c r="P10" s="1037"/>
      <c r="Q10" s="1043"/>
      <c r="R10" s="1044"/>
      <c r="S10" s="1044"/>
      <c r="T10" s="1044"/>
      <c r="U10" s="1044"/>
      <c r="V10" s="1044"/>
      <c r="W10" s="1044"/>
      <c r="X10" s="1044"/>
      <c r="Y10" s="1044"/>
      <c r="Z10" s="1044"/>
      <c r="AA10" s="1044"/>
      <c r="AB10" s="1044"/>
      <c r="AC10" s="1044"/>
      <c r="AD10" s="1044"/>
      <c r="AE10" s="1045"/>
      <c r="AF10" s="1040"/>
      <c r="AG10" s="1041"/>
      <c r="AH10" s="1041"/>
      <c r="AI10" s="1041"/>
      <c r="AJ10" s="1042"/>
      <c r="AK10" s="1085"/>
      <c r="AL10" s="1086"/>
      <c r="AM10" s="1086"/>
      <c r="AN10" s="1086"/>
      <c r="AO10" s="1086"/>
      <c r="AP10" s="1086"/>
      <c r="AQ10" s="1086"/>
      <c r="AR10" s="1086"/>
      <c r="AS10" s="1086"/>
      <c r="AT10" s="1086"/>
      <c r="AU10" s="1087"/>
      <c r="AV10" s="1087"/>
      <c r="AW10" s="1087"/>
      <c r="AX10" s="1087"/>
      <c r="AY10" s="1088"/>
      <c r="AZ10" s="228"/>
      <c r="BA10" s="228"/>
      <c r="BB10" s="228"/>
      <c r="BC10" s="228"/>
      <c r="BD10" s="228"/>
      <c r="BE10" s="229"/>
      <c r="BF10" s="229"/>
      <c r="BG10" s="229"/>
      <c r="BH10" s="229"/>
      <c r="BI10" s="229"/>
      <c r="BJ10" s="229"/>
      <c r="BK10" s="229"/>
      <c r="BL10" s="229"/>
      <c r="BM10" s="229"/>
      <c r="BN10" s="229"/>
      <c r="BO10" s="229"/>
      <c r="BP10" s="229"/>
      <c r="BQ10" s="234">
        <v>4</v>
      </c>
      <c r="BR10" s="235"/>
      <c r="BS10" s="997"/>
      <c r="BT10" s="998"/>
      <c r="BU10" s="998"/>
      <c r="BV10" s="998"/>
      <c r="BW10" s="998"/>
      <c r="BX10" s="998"/>
      <c r="BY10" s="998"/>
      <c r="BZ10" s="998"/>
      <c r="CA10" s="998"/>
      <c r="CB10" s="998"/>
      <c r="CC10" s="998"/>
      <c r="CD10" s="998"/>
      <c r="CE10" s="998"/>
      <c r="CF10" s="998"/>
      <c r="CG10" s="1019"/>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30"/>
    </row>
    <row r="11" spans="1:131" s="231" customFormat="1" ht="26.25" customHeight="1">
      <c r="A11" s="234">
        <v>5</v>
      </c>
      <c r="B11" s="1035"/>
      <c r="C11" s="1036"/>
      <c r="D11" s="1036"/>
      <c r="E11" s="1036"/>
      <c r="F11" s="1036"/>
      <c r="G11" s="1036"/>
      <c r="H11" s="1036"/>
      <c r="I11" s="1036"/>
      <c r="J11" s="1036"/>
      <c r="K11" s="1036"/>
      <c r="L11" s="1036"/>
      <c r="M11" s="1036"/>
      <c r="N11" s="1036"/>
      <c r="O11" s="1036"/>
      <c r="P11" s="1037"/>
      <c r="Q11" s="1043"/>
      <c r="R11" s="1044"/>
      <c r="S11" s="1044"/>
      <c r="T11" s="1044"/>
      <c r="U11" s="1044"/>
      <c r="V11" s="1044"/>
      <c r="W11" s="1044"/>
      <c r="X11" s="1044"/>
      <c r="Y11" s="1044"/>
      <c r="Z11" s="1044"/>
      <c r="AA11" s="1044"/>
      <c r="AB11" s="1044"/>
      <c r="AC11" s="1044"/>
      <c r="AD11" s="1044"/>
      <c r="AE11" s="1045"/>
      <c r="AF11" s="1040"/>
      <c r="AG11" s="1041"/>
      <c r="AH11" s="1041"/>
      <c r="AI11" s="1041"/>
      <c r="AJ11" s="1042"/>
      <c r="AK11" s="1085"/>
      <c r="AL11" s="1086"/>
      <c r="AM11" s="1086"/>
      <c r="AN11" s="1086"/>
      <c r="AO11" s="1086"/>
      <c r="AP11" s="1086"/>
      <c r="AQ11" s="1086"/>
      <c r="AR11" s="1086"/>
      <c r="AS11" s="1086"/>
      <c r="AT11" s="1086"/>
      <c r="AU11" s="1087"/>
      <c r="AV11" s="1087"/>
      <c r="AW11" s="1087"/>
      <c r="AX11" s="1087"/>
      <c r="AY11" s="1088"/>
      <c r="AZ11" s="228"/>
      <c r="BA11" s="228"/>
      <c r="BB11" s="228"/>
      <c r="BC11" s="228"/>
      <c r="BD11" s="228"/>
      <c r="BE11" s="229"/>
      <c r="BF11" s="229"/>
      <c r="BG11" s="229"/>
      <c r="BH11" s="229"/>
      <c r="BI11" s="229"/>
      <c r="BJ11" s="229"/>
      <c r="BK11" s="229"/>
      <c r="BL11" s="229"/>
      <c r="BM11" s="229"/>
      <c r="BN11" s="229"/>
      <c r="BO11" s="229"/>
      <c r="BP11" s="229"/>
      <c r="BQ11" s="234">
        <v>5</v>
      </c>
      <c r="BR11" s="235"/>
      <c r="BS11" s="997"/>
      <c r="BT11" s="998"/>
      <c r="BU11" s="998"/>
      <c r="BV11" s="998"/>
      <c r="BW11" s="998"/>
      <c r="BX11" s="998"/>
      <c r="BY11" s="998"/>
      <c r="BZ11" s="998"/>
      <c r="CA11" s="998"/>
      <c r="CB11" s="998"/>
      <c r="CC11" s="998"/>
      <c r="CD11" s="998"/>
      <c r="CE11" s="998"/>
      <c r="CF11" s="998"/>
      <c r="CG11" s="1019"/>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30"/>
    </row>
    <row r="12" spans="1:131" s="231" customFormat="1" ht="26.25" customHeight="1">
      <c r="A12" s="234">
        <v>6</v>
      </c>
      <c r="B12" s="1035"/>
      <c r="C12" s="1036"/>
      <c r="D12" s="1036"/>
      <c r="E12" s="1036"/>
      <c r="F12" s="1036"/>
      <c r="G12" s="1036"/>
      <c r="H12" s="1036"/>
      <c r="I12" s="1036"/>
      <c r="J12" s="1036"/>
      <c r="K12" s="1036"/>
      <c r="L12" s="1036"/>
      <c r="M12" s="1036"/>
      <c r="N12" s="1036"/>
      <c r="O12" s="1036"/>
      <c r="P12" s="1037"/>
      <c r="Q12" s="1043"/>
      <c r="R12" s="1044"/>
      <c r="S12" s="1044"/>
      <c r="T12" s="1044"/>
      <c r="U12" s="1044"/>
      <c r="V12" s="1044"/>
      <c r="W12" s="1044"/>
      <c r="X12" s="1044"/>
      <c r="Y12" s="1044"/>
      <c r="Z12" s="1044"/>
      <c r="AA12" s="1044"/>
      <c r="AB12" s="1044"/>
      <c r="AC12" s="1044"/>
      <c r="AD12" s="1044"/>
      <c r="AE12" s="1045"/>
      <c r="AF12" s="1040"/>
      <c r="AG12" s="1041"/>
      <c r="AH12" s="1041"/>
      <c r="AI12" s="1041"/>
      <c r="AJ12" s="1042"/>
      <c r="AK12" s="1085"/>
      <c r="AL12" s="1086"/>
      <c r="AM12" s="1086"/>
      <c r="AN12" s="1086"/>
      <c r="AO12" s="1086"/>
      <c r="AP12" s="1086"/>
      <c r="AQ12" s="1086"/>
      <c r="AR12" s="1086"/>
      <c r="AS12" s="1086"/>
      <c r="AT12" s="1086"/>
      <c r="AU12" s="1087"/>
      <c r="AV12" s="1087"/>
      <c r="AW12" s="1087"/>
      <c r="AX12" s="1087"/>
      <c r="AY12" s="1088"/>
      <c r="AZ12" s="228"/>
      <c r="BA12" s="228"/>
      <c r="BB12" s="228"/>
      <c r="BC12" s="228"/>
      <c r="BD12" s="228"/>
      <c r="BE12" s="229"/>
      <c r="BF12" s="229"/>
      <c r="BG12" s="229"/>
      <c r="BH12" s="229"/>
      <c r="BI12" s="229"/>
      <c r="BJ12" s="229"/>
      <c r="BK12" s="229"/>
      <c r="BL12" s="229"/>
      <c r="BM12" s="229"/>
      <c r="BN12" s="229"/>
      <c r="BO12" s="229"/>
      <c r="BP12" s="229"/>
      <c r="BQ12" s="234">
        <v>6</v>
      </c>
      <c r="BR12" s="235"/>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0"/>
    </row>
    <row r="13" spans="1:131" s="231" customFormat="1" ht="26.25" customHeight="1">
      <c r="A13" s="234">
        <v>7</v>
      </c>
      <c r="B13" s="1035"/>
      <c r="C13" s="1036"/>
      <c r="D13" s="1036"/>
      <c r="E13" s="1036"/>
      <c r="F13" s="1036"/>
      <c r="G13" s="1036"/>
      <c r="H13" s="1036"/>
      <c r="I13" s="1036"/>
      <c r="J13" s="1036"/>
      <c r="K13" s="1036"/>
      <c r="L13" s="1036"/>
      <c r="M13" s="1036"/>
      <c r="N13" s="1036"/>
      <c r="O13" s="1036"/>
      <c r="P13" s="1037"/>
      <c r="Q13" s="1043"/>
      <c r="R13" s="1044"/>
      <c r="S13" s="1044"/>
      <c r="T13" s="1044"/>
      <c r="U13" s="1044"/>
      <c r="V13" s="1044"/>
      <c r="W13" s="1044"/>
      <c r="X13" s="1044"/>
      <c r="Y13" s="1044"/>
      <c r="Z13" s="1044"/>
      <c r="AA13" s="1044"/>
      <c r="AB13" s="1044"/>
      <c r="AC13" s="1044"/>
      <c r="AD13" s="1044"/>
      <c r="AE13" s="1045"/>
      <c r="AF13" s="1040"/>
      <c r="AG13" s="1041"/>
      <c r="AH13" s="1041"/>
      <c r="AI13" s="1041"/>
      <c r="AJ13" s="1042"/>
      <c r="AK13" s="1085"/>
      <c r="AL13" s="1086"/>
      <c r="AM13" s="1086"/>
      <c r="AN13" s="1086"/>
      <c r="AO13" s="1086"/>
      <c r="AP13" s="1086"/>
      <c r="AQ13" s="1086"/>
      <c r="AR13" s="1086"/>
      <c r="AS13" s="1086"/>
      <c r="AT13" s="1086"/>
      <c r="AU13" s="1087"/>
      <c r="AV13" s="1087"/>
      <c r="AW13" s="1087"/>
      <c r="AX13" s="1087"/>
      <c r="AY13" s="1088"/>
      <c r="AZ13" s="228"/>
      <c r="BA13" s="228"/>
      <c r="BB13" s="228"/>
      <c r="BC13" s="228"/>
      <c r="BD13" s="228"/>
      <c r="BE13" s="229"/>
      <c r="BF13" s="229"/>
      <c r="BG13" s="229"/>
      <c r="BH13" s="229"/>
      <c r="BI13" s="229"/>
      <c r="BJ13" s="229"/>
      <c r="BK13" s="229"/>
      <c r="BL13" s="229"/>
      <c r="BM13" s="229"/>
      <c r="BN13" s="229"/>
      <c r="BO13" s="229"/>
      <c r="BP13" s="229"/>
      <c r="BQ13" s="234">
        <v>7</v>
      </c>
      <c r="BR13" s="235"/>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0"/>
    </row>
    <row r="14" spans="1:131" s="231" customFormat="1" ht="26.25" customHeight="1">
      <c r="A14" s="234">
        <v>8</v>
      </c>
      <c r="B14" s="1035"/>
      <c r="C14" s="1036"/>
      <c r="D14" s="1036"/>
      <c r="E14" s="1036"/>
      <c r="F14" s="1036"/>
      <c r="G14" s="1036"/>
      <c r="H14" s="1036"/>
      <c r="I14" s="1036"/>
      <c r="J14" s="1036"/>
      <c r="K14" s="1036"/>
      <c r="L14" s="1036"/>
      <c r="M14" s="1036"/>
      <c r="N14" s="1036"/>
      <c r="O14" s="1036"/>
      <c r="P14" s="1037"/>
      <c r="Q14" s="1043"/>
      <c r="R14" s="1044"/>
      <c r="S14" s="1044"/>
      <c r="T14" s="1044"/>
      <c r="U14" s="1044"/>
      <c r="V14" s="1044"/>
      <c r="W14" s="1044"/>
      <c r="X14" s="1044"/>
      <c r="Y14" s="1044"/>
      <c r="Z14" s="1044"/>
      <c r="AA14" s="1044"/>
      <c r="AB14" s="1044"/>
      <c r="AC14" s="1044"/>
      <c r="AD14" s="1044"/>
      <c r="AE14" s="1045"/>
      <c r="AF14" s="1040"/>
      <c r="AG14" s="1041"/>
      <c r="AH14" s="1041"/>
      <c r="AI14" s="1041"/>
      <c r="AJ14" s="1042"/>
      <c r="AK14" s="1085"/>
      <c r="AL14" s="1086"/>
      <c r="AM14" s="1086"/>
      <c r="AN14" s="1086"/>
      <c r="AO14" s="1086"/>
      <c r="AP14" s="1086"/>
      <c r="AQ14" s="1086"/>
      <c r="AR14" s="1086"/>
      <c r="AS14" s="1086"/>
      <c r="AT14" s="1086"/>
      <c r="AU14" s="1087"/>
      <c r="AV14" s="1087"/>
      <c r="AW14" s="1087"/>
      <c r="AX14" s="1087"/>
      <c r="AY14" s="1088"/>
      <c r="AZ14" s="228"/>
      <c r="BA14" s="228"/>
      <c r="BB14" s="228"/>
      <c r="BC14" s="228"/>
      <c r="BD14" s="228"/>
      <c r="BE14" s="229"/>
      <c r="BF14" s="229"/>
      <c r="BG14" s="229"/>
      <c r="BH14" s="229"/>
      <c r="BI14" s="229"/>
      <c r="BJ14" s="229"/>
      <c r="BK14" s="229"/>
      <c r="BL14" s="229"/>
      <c r="BM14" s="229"/>
      <c r="BN14" s="229"/>
      <c r="BO14" s="229"/>
      <c r="BP14" s="229"/>
      <c r="BQ14" s="234">
        <v>8</v>
      </c>
      <c r="BR14" s="235"/>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0"/>
    </row>
    <row r="15" spans="1:131" s="231" customFormat="1" ht="26.25" customHeight="1">
      <c r="A15" s="234">
        <v>9</v>
      </c>
      <c r="B15" s="1035"/>
      <c r="C15" s="1036"/>
      <c r="D15" s="1036"/>
      <c r="E15" s="1036"/>
      <c r="F15" s="1036"/>
      <c r="G15" s="1036"/>
      <c r="H15" s="1036"/>
      <c r="I15" s="1036"/>
      <c r="J15" s="1036"/>
      <c r="K15" s="1036"/>
      <c r="L15" s="1036"/>
      <c r="M15" s="1036"/>
      <c r="N15" s="1036"/>
      <c r="O15" s="1036"/>
      <c r="P15" s="1037"/>
      <c r="Q15" s="1043"/>
      <c r="R15" s="1044"/>
      <c r="S15" s="1044"/>
      <c r="T15" s="1044"/>
      <c r="U15" s="1044"/>
      <c r="V15" s="1044"/>
      <c r="W15" s="1044"/>
      <c r="X15" s="1044"/>
      <c r="Y15" s="1044"/>
      <c r="Z15" s="1044"/>
      <c r="AA15" s="1044"/>
      <c r="AB15" s="1044"/>
      <c r="AC15" s="1044"/>
      <c r="AD15" s="1044"/>
      <c r="AE15" s="1045"/>
      <c r="AF15" s="1040"/>
      <c r="AG15" s="1041"/>
      <c r="AH15" s="1041"/>
      <c r="AI15" s="1041"/>
      <c r="AJ15" s="1042"/>
      <c r="AK15" s="1085"/>
      <c r="AL15" s="1086"/>
      <c r="AM15" s="1086"/>
      <c r="AN15" s="1086"/>
      <c r="AO15" s="1086"/>
      <c r="AP15" s="1086"/>
      <c r="AQ15" s="1086"/>
      <c r="AR15" s="1086"/>
      <c r="AS15" s="1086"/>
      <c r="AT15" s="1086"/>
      <c r="AU15" s="1087"/>
      <c r="AV15" s="1087"/>
      <c r="AW15" s="1087"/>
      <c r="AX15" s="1087"/>
      <c r="AY15" s="1088"/>
      <c r="AZ15" s="228"/>
      <c r="BA15" s="228"/>
      <c r="BB15" s="228"/>
      <c r="BC15" s="228"/>
      <c r="BD15" s="228"/>
      <c r="BE15" s="229"/>
      <c r="BF15" s="229"/>
      <c r="BG15" s="229"/>
      <c r="BH15" s="229"/>
      <c r="BI15" s="229"/>
      <c r="BJ15" s="229"/>
      <c r="BK15" s="229"/>
      <c r="BL15" s="229"/>
      <c r="BM15" s="229"/>
      <c r="BN15" s="229"/>
      <c r="BO15" s="229"/>
      <c r="BP15" s="229"/>
      <c r="BQ15" s="234">
        <v>9</v>
      </c>
      <c r="BR15" s="235"/>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0"/>
    </row>
    <row r="16" spans="1:131" s="231" customFormat="1" ht="26.25" customHeight="1">
      <c r="A16" s="234">
        <v>10</v>
      </c>
      <c r="B16" s="1035"/>
      <c r="C16" s="1036"/>
      <c r="D16" s="1036"/>
      <c r="E16" s="1036"/>
      <c r="F16" s="1036"/>
      <c r="G16" s="1036"/>
      <c r="H16" s="1036"/>
      <c r="I16" s="1036"/>
      <c r="J16" s="1036"/>
      <c r="K16" s="1036"/>
      <c r="L16" s="1036"/>
      <c r="M16" s="1036"/>
      <c r="N16" s="1036"/>
      <c r="O16" s="1036"/>
      <c r="P16" s="1037"/>
      <c r="Q16" s="1043"/>
      <c r="R16" s="1044"/>
      <c r="S16" s="1044"/>
      <c r="T16" s="1044"/>
      <c r="U16" s="1044"/>
      <c r="V16" s="1044"/>
      <c r="W16" s="1044"/>
      <c r="X16" s="1044"/>
      <c r="Y16" s="1044"/>
      <c r="Z16" s="1044"/>
      <c r="AA16" s="1044"/>
      <c r="AB16" s="1044"/>
      <c r="AC16" s="1044"/>
      <c r="AD16" s="1044"/>
      <c r="AE16" s="1045"/>
      <c r="AF16" s="1040"/>
      <c r="AG16" s="1041"/>
      <c r="AH16" s="1041"/>
      <c r="AI16" s="1041"/>
      <c r="AJ16" s="1042"/>
      <c r="AK16" s="1085"/>
      <c r="AL16" s="1086"/>
      <c r="AM16" s="1086"/>
      <c r="AN16" s="1086"/>
      <c r="AO16" s="1086"/>
      <c r="AP16" s="1086"/>
      <c r="AQ16" s="1086"/>
      <c r="AR16" s="1086"/>
      <c r="AS16" s="1086"/>
      <c r="AT16" s="1086"/>
      <c r="AU16" s="1087"/>
      <c r="AV16" s="1087"/>
      <c r="AW16" s="1087"/>
      <c r="AX16" s="1087"/>
      <c r="AY16" s="1088"/>
      <c r="AZ16" s="228"/>
      <c r="BA16" s="228"/>
      <c r="BB16" s="228"/>
      <c r="BC16" s="228"/>
      <c r="BD16" s="228"/>
      <c r="BE16" s="229"/>
      <c r="BF16" s="229"/>
      <c r="BG16" s="229"/>
      <c r="BH16" s="229"/>
      <c r="BI16" s="229"/>
      <c r="BJ16" s="229"/>
      <c r="BK16" s="229"/>
      <c r="BL16" s="229"/>
      <c r="BM16" s="229"/>
      <c r="BN16" s="229"/>
      <c r="BO16" s="229"/>
      <c r="BP16" s="229"/>
      <c r="BQ16" s="234">
        <v>10</v>
      </c>
      <c r="BR16" s="235"/>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0"/>
    </row>
    <row r="17" spans="1:131" s="231" customFormat="1" ht="26.25" customHeight="1">
      <c r="A17" s="234">
        <v>11</v>
      </c>
      <c r="B17" s="1035"/>
      <c r="C17" s="1036"/>
      <c r="D17" s="1036"/>
      <c r="E17" s="1036"/>
      <c r="F17" s="1036"/>
      <c r="G17" s="1036"/>
      <c r="H17" s="1036"/>
      <c r="I17" s="1036"/>
      <c r="J17" s="1036"/>
      <c r="K17" s="1036"/>
      <c r="L17" s="1036"/>
      <c r="M17" s="1036"/>
      <c r="N17" s="1036"/>
      <c r="O17" s="1036"/>
      <c r="P17" s="1037"/>
      <c r="Q17" s="1043"/>
      <c r="R17" s="1044"/>
      <c r="S17" s="1044"/>
      <c r="T17" s="1044"/>
      <c r="U17" s="1044"/>
      <c r="V17" s="1044"/>
      <c r="W17" s="1044"/>
      <c r="X17" s="1044"/>
      <c r="Y17" s="1044"/>
      <c r="Z17" s="1044"/>
      <c r="AA17" s="1044"/>
      <c r="AB17" s="1044"/>
      <c r="AC17" s="1044"/>
      <c r="AD17" s="1044"/>
      <c r="AE17" s="1045"/>
      <c r="AF17" s="1040"/>
      <c r="AG17" s="1041"/>
      <c r="AH17" s="1041"/>
      <c r="AI17" s="1041"/>
      <c r="AJ17" s="1042"/>
      <c r="AK17" s="1085"/>
      <c r="AL17" s="1086"/>
      <c r="AM17" s="1086"/>
      <c r="AN17" s="1086"/>
      <c r="AO17" s="1086"/>
      <c r="AP17" s="1086"/>
      <c r="AQ17" s="1086"/>
      <c r="AR17" s="1086"/>
      <c r="AS17" s="1086"/>
      <c r="AT17" s="1086"/>
      <c r="AU17" s="1087"/>
      <c r="AV17" s="1087"/>
      <c r="AW17" s="1087"/>
      <c r="AX17" s="1087"/>
      <c r="AY17" s="1088"/>
      <c r="AZ17" s="228"/>
      <c r="BA17" s="228"/>
      <c r="BB17" s="228"/>
      <c r="BC17" s="228"/>
      <c r="BD17" s="228"/>
      <c r="BE17" s="229"/>
      <c r="BF17" s="229"/>
      <c r="BG17" s="229"/>
      <c r="BH17" s="229"/>
      <c r="BI17" s="229"/>
      <c r="BJ17" s="229"/>
      <c r="BK17" s="229"/>
      <c r="BL17" s="229"/>
      <c r="BM17" s="229"/>
      <c r="BN17" s="229"/>
      <c r="BO17" s="229"/>
      <c r="BP17" s="229"/>
      <c r="BQ17" s="234">
        <v>11</v>
      </c>
      <c r="BR17" s="235"/>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0"/>
    </row>
    <row r="18" spans="1:131" s="231" customFormat="1" ht="26.25" customHeight="1">
      <c r="A18" s="234">
        <v>12</v>
      </c>
      <c r="B18" s="1035"/>
      <c r="C18" s="1036"/>
      <c r="D18" s="1036"/>
      <c r="E18" s="1036"/>
      <c r="F18" s="1036"/>
      <c r="G18" s="1036"/>
      <c r="H18" s="1036"/>
      <c r="I18" s="1036"/>
      <c r="J18" s="1036"/>
      <c r="K18" s="1036"/>
      <c r="L18" s="1036"/>
      <c r="M18" s="1036"/>
      <c r="N18" s="1036"/>
      <c r="O18" s="1036"/>
      <c r="P18" s="1037"/>
      <c r="Q18" s="1043"/>
      <c r="R18" s="1044"/>
      <c r="S18" s="1044"/>
      <c r="T18" s="1044"/>
      <c r="U18" s="1044"/>
      <c r="V18" s="1044"/>
      <c r="W18" s="1044"/>
      <c r="X18" s="1044"/>
      <c r="Y18" s="1044"/>
      <c r="Z18" s="1044"/>
      <c r="AA18" s="1044"/>
      <c r="AB18" s="1044"/>
      <c r="AC18" s="1044"/>
      <c r="AD18" s="1044"/>
      <c r="AE18" s="1045"/>
      <c r="AF18" s="1040"/>
      <c r="AG18" s="1041"/>
      <c r="AH18" s="1041"/>
      <c r="AI18" s="1041"/>
      <c r="AJ18" s="1042"/>
      <c r="AK18" s="1085"/>
      <c r="AL18" s="1086"/>
      <c r="AM18" s="1086"/>
      <c r="AN18" s="1086"/>
      <c r="AO18" s="1086"/>
      <c r="AP18" s="1086"/>
      <c r="AQ18" s="1086"/>
      <c r="AR18" s="1086"/>
      <c r="AS18" s="1086"/>
      <c r="AT18" s="1086"/>
      <c r="AU18" s="1087"/>
      <c r="AV18" s="1087"/>
      <c r="AW18" s="1087"/>
      <c r="AX18" s="1087"/>
      <c r="AY18" s="1088"/>
      <c r="AZ18" s="228"/>
      <c r="BA18" s="228"/>
      <c r="BB18" s="228"/>
      <c r="BC18" s="228"/>
      <c r="BD18" s="228"/>
      <c r="BE18" s="229"/>
      <c r="BF18" s="229"/>
      <c r="BG18" s="229"/>
      <c r="BH18" s="229"/>
      <c r="BI18" s="229"/>
      <c r="BJ18" s="229"/>
      <c r="BK18" s="229"/>
      <c r="BL18" s="229"/>
      <c r="BM18" s="229"/>
      <c r="BN18" s="229"/>
      <c r="BO18" s="229"/>
      <c r="BP18" s="229"/>
      <c r="BQ18" s="234">
        <v>12</v>
      </c>
      <c r="BR18" s="235"/>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0"/>
    </row>
    <row r="19" spans="1:131" s="231" customFormat="1" ht="26.25" customHeight="1">
      <c r="A19" s="234">
        <v>13</v>
      </c>
      <c r="B19" s="1035"/>
      <c r="C19" s="1036"/>
      <c r="D19" s="1036"/>
      <c r="E19" s="1036"/>
      <c r="F19" s="1036"/>
      <c r="G19" s="1036"/>
      <c r="H19" s="1036"/>
      <c r="I19" s="1036"/>
      <c r="J19" s="1036"/>
      <c r="K19" s="1036"/>
      <c r="L19" s="1036"/>
      <c r="M19" s="1036"/>
      <c r="N19" s="1036"/>
      <c r="O19" s="1036"/>
      <c r="P19" s="1037"/>
      <c r="Q19" s="1043"/>
      <c r="R19" s="1044"/>
      <c r="S19" s="1044"/>
      <c r="T19" s="1044"/>
      <c r="U19" s="1044"/>
      <c r="V19" s="1044"/>
      <c r="W19" s="1044"/>
      <c r="X19" s="1044"/>
      <c r="Y19" s="1044"/>
      <c r="Z19" s="1044"/>
      <c r="AA19" s="1044"/>
      <c r="AB19" s="1044"/>
      <c r="AC19" s="1044"/>
      <c r="AD19" s="1044"/>
      <c r="AE19" s="1045"/>
      <c r="AF19" s="1040"/>
      <c r="AG19" s="1041"/>
      <c r="AH19" s="1041"/>
      <c r="AI19" s="1041"/>
      <c r="AJ19" s="1042"/>
      <c r="AK19" s="1085"/>
      <c r="AL19" s="1086"/>
      <c r="AM19" s="1086"/>
      <c r="AN19" s="1086"/>
      <c r="AO19" s="1086"/>
      <c r="AP19" s="1086"/>
      <c r="AQ19" s="1086"/>
      <c r="AR19" s="1086"/>
      <c r="AS19" s="1086"/>
      <c r="AT19" s="1086"/>
      <c r="AU19" s="1087"/>
      <c r="AV19" s="1087"/>
      <c r="AW19" s="1087"/>
      <c r="AX19" s="1087"/>
      <c r="AY19" s="1088"/>
      <c r="AZ19" s="228"/>
      <c r="BA19" s="228"/>
      <c r="BB19" s="228"/>
      <c r="BC19" s="228"/>
      <c r="BD19" s="228"/>
      <c r="BE19" s="229"/>
      <c r="BF19" s="229"/>
      <c r="BG19" s="229"/>
      <c r="BH19" s="229"/>
      <c r="BI19" s="229"/>
      <c r="BJ19" s="229"/>
      <c r="BK19" s="229"/>
      <c r="BL19" s="229"/>
      <c r="BM19" s="229"/>
      <c r="BN19" s="229"/>
      <c r="BO19" s="229"/>
      <c r="BP19" s="229"/>
      <c r="BQ19" s="234">
        <v>13</v>
      </c>
      <c r="BR19" s="235"/>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0"/>
    </row>
    <row r="20" spans="1:131" s="231" customFormat="1" ht="26.25" customHeight="1">
      <c r="A20" s="234">
        <v>14</v>
      </c>
      <c r="B20" s="1035"/>
      <c r="C20" s="1036"/>
      <c r="D20" s="1036"/>
      <c r="E20" s="1036"/>
      <c r="F20" s="1036"/>
      <c r="G20" s="1036"/>
      <c r="H20" s="1036"/>
      <c r="I20" s="1036"/>
      <c r="J20" s="1036"/>
      <c r="K20" s="1036"/>
      <c r="L20" s="1036"/>
      <c r="M20" s="1036"/>
      <c r="N20" s="1036"/>
      <c r="O20" s="1036"/>
      <c r="P20" s="1037"/>
      <c r="Q20" s="1043"/>
      <c r="R20" s="1044"/>
      <c r="S20" s="1044"/>
      <c r="T20" s="1044"/>
      <c r="U20" s="1044"/>
      <c r="V20" s="1044"/>
      <c r="W20" s="1044"/>
      <c r="X20" s="1044"/>
      <c r="Y20" s="1044"/>
      <c r="Z20" s="1044"/>
      <c r="AA20" s="1044"/>
      <c r="AB20" s="1044"/>
      <c r="AC20" s="1044"/>
      <c r="AD20" s="1044"/>
      <c r="AE20" s="1045"/>
      <c r="AF20" s="1040"/>
      <c r="AG20" s="1041"/>
      <c r="AH20" s="1041"/>
      <c r="AI20" s="1041"/>
      <c r="AJ20" s="1042"/>
      <c r="AK20" s="1085"/>
      <c r="AL20" s="1086"/>
      <c r="AM20" s="1086"/>
      <c r="AN20" s="1086"/>
      <c r="AO20" s="1086"/>
      <c r="AP20" s="1086"/>
      <c r="AQ20" s="1086"/>
      <c r="AR20" s="1086"/>
      <c r="AS20" s="1086"/>
      <c r="AT20" s="1086"/>
      <c r="AU20" s="1087"/>
      <c r="AV20" s="1087"/>
      <c r="AW20" s="1087"/>
      <c r="AX20" s="1087"/>
      <c r="AY20" s="1088"/>
      <c r="AZ20" s="228"/>
      <c r="BA20" s="228"/>
      <c r="BB20" s="228"/>
      <c r="BC20" s="228"/>
      <c r="BD20" s="228"/>
      <c r="BE20" s="229"/>
      <c r="BF20" s="229"/>
      <c r="BG20" s="229"/>
      <c r="BH20" s="229"/>
      <c r="BI20" s="229"/>
      <c r="BJ20" s="229"/>
      <c r="BK20" s="229"/>
      <c r="BL20" s="229"/>
      <c r="BM20" s="229"/>
      <c r="BN20" s="229"/>
      <c r="BO20" s="229"/>
      <c r="BP20" s="229"/>
      <c r="BQ20" s="234">
        <v>14</v>
      </c>
      <c r="BR20" s="235"/>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0"/>
    </row>
    <row r="21" spans="1:131" s="231" customFormat="1" ht="26.25" customHeight="1" thickBot="1">
      <c r="A21" s="234">
        <v>15</v>
      </c>
      <c r="B21" s="1035"/>
      <c r="C21" s="1036"/>
      <c r="D21" s="1036"/>
      <c r="E21" s="1036"/>
      <c r="F21" s="1036"/>
      <c r="G21" s="1036"/>
      <c r="H21" s="1036"/>
      <c r="I21" s="1036"/>
      <c r="J21" s="1036"/>
      <c r="K21" s="1036"/>
      <c r="L21" s="1036"/>
      <c r="M21" s="1036"/>
      <c r="N21" s="1036"/>
      <c r="O21" s="1036"/>
      <c r="P21" s="1037"/>
      <c r="Q21" s="1043"/>
      <c r="R21" s="1044"/>
      <c r="S21" s="1044"/>
      <c r="T21" s="1044"/>
      <c r="U21" s="1044"/>
      <c r="V21" s="1044"/>
      <c r="W21" s="1044"/>
      <c r="X21" s="1044"/>
      <c r="Y21" s="1044"/>
      <c r="Z21" s="1044"/>
      <c r="AA21" s="1044"/>
      <c r="AB21" s="1044"/>
      <c r="AC21" s="1044"/>
      <c r="AD21" s="1044"/>
      <c r="AE21" s="1045"/>
      <c r="AF21" s="1040"/>
      <c r="AG21" s="1041"/>
      <c r="AH21" s="1041"/>
      <c r="AI21" s="1041"/>
      <c r="AJ21" s="1042"/>
      <c r="AK21" s="1085"/>
      <c r="AL21" s="1086"/>
      <c r="AM21" s="1086"/>
      <c r="AN21" s="1086"/>
      <c r="AO21" s="1086"/>
      <c r="AP21" s="1086"/>
      <c r="AQ21" s="1086"/>
      <c r="AR21" s="1086"/>
      <c r="AS21" s="1086"/>
      <c r="AT21" s="1086"/>
      <c r="AU21" s="1087"/>
      <c r="AV21" s="1087"/>
      <c r="AW21" s="1087"/>
      <c r="AX21" s="1087"/>
      <c r="AY21" s="1088"/>
      <c r="AZ21" s="228"/>
      <c r="BA21" s="228"/>
      <c r="BB21" s="228"/>
      <c r="BC21" s="228"/>
      <c r="BD21" s="228"/>
      <c r="BE21" s="229"/>
      <c r="BF21" s="229"/>
      <c r="BG21" s="229"/>
      <c r="BH21" s="229"/>
      <c r="BI21" s="229"/>
      <c r="BJ21" s="229"/>
      <c r="BK21" s="229"/>
      <c r="BL21" s="229"/>
      <c r="BM21" s="229"/>
      <c r="BN21" s="229"/>
      <c r="BO21" s="229"/>
      <c r="BP21" s="229"/>
      <c r="BQ21" s="234">
        <v>15</v>
      </c>
      <c r="BR21" s="235"/>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0"/>
    </row>
    <row r="22" spans="1:131" s="231" customFormat="1" ht="26.25" customHeight="1">
      <c r="A22" s="234">
        <v>16</v>
      </c>
      <c r="B22" s="1035"/>
      <c r="C22" s="1036"/>
      <c r="D22" s="1036"/>
      <c r="E22" s="1036"/>
      <c r="F22" s="1036"/>
      <c r="G22" s="1036"/>
      <c r="H22" s="1036"/>
      <c r="I22" s="1036"/>
      <c r="J22" s="1036"/>
      <c r="K22" s="1036"/>
      <c r="L22" s="1036"/>
      <c r="M22" s="1036"/>
      <c r="N22" s="1036"/>
      <c r="O22" s="1036"/>
      <c r="P22" s="1037"/>
      <c r="Q22" s="1078"/>
      <c r="R22" s="1079"/>
      <c r="S22" s="1079"/>
      <c r="T22" s="1079"/>
      <c r="U22" s="1079"/>
      <c r="V22" s="1079"/>
      <c r="W22" s="1079"/>
      <c r="X22" s="1079"/>
      <c r="Y22" s="1079"/>
      <c r="Z22" s="1079"/>
      <c r="AA22" s="1079"/>
      <c r="AB22" s="1079"/>
      <c r="AC22" s="1079"/>
      <c r="AD22" s="1079"/>
      <c r="AE22" s="1080"/>
      <c r="AF22" s="1040"/>
      <c r="AG22" s="1041"/>
      <c r="AH22" s="1041"/>
      <c r="AI22" s="1041"/>
      <c r="AJ22" s="1042"/>
      <c r="AK22" s="1081"/>
      <c r="AL22" s="1082"/>
      <c r="AM22" s="1082"/>
      <c r="AN22" s="1082"/>
      <c r="AO22" s="1082"/>
      <c r="AP22" s="1082"/>
      <c r="AQ22" s="1082"/>
      <c r="AR22" s="1082"/>
      <c r="AS22" s="1082"/>
      <c r="AT22" s="1082"/>
      <c r="AU22" s="1083"/>
      <c r="AV22" s="1083"/>
      <c r="AW22" s="1083"/>
      <c r="AX22" s="1083"/>
      <c r="AY22" s="1084"/>
      <c r="AZ22" s="1033" t="s">
        <v>392</v>
      </c>
      <c r="BA22" s="1033"/>
      <c r="BB22" s="1033"/>
      <c r="BC22" s="1033"/>
      <c r="BD22" s="1034"/>
      <c r="BE22" s="229"/>
      <c r="BF22" s="229"/>
      <c r="BG22" s="229"/>
      <c r="BH22" s="229"/>
      <c r="BI22" s="229"/>
      <c r="BJ22" s="229"/>
      <c r="BK22" s="229"/>
      <c r="BL22" s="229"/>
      <c r="BM22" s="229"/>
      <c r="BN22" s="229"/>
      <c r="BO22" s="229"/>
      <c r="BP22" s="229"/>
      <c r="BQ22" s="234">
        <v>16</v>
      </c>
      <c r="BR22" s="235"/>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0"/>
    </row>
    <row r="23" spans="1:131" s="231" customFormat="1" ht="26.25" customHeight="1" thickBot="1">
      <c r="A23" s="236" t="s">
        <v>393</v>
      </c>
      <c r="B23" s="937" t="s">
        <v>394</v>
      </c>
      <c r="C23" s="938"/>
      <c r="D23" s="938"/>
      <c r="E23" s="938"/>
      <c r="F23" s="938"/>
      <c r="G23" s="938"/>
      <c r="H23" s="938"/>
      <c r="I23" s="938"/>
      <c r="J23" s="938"/>
      <c r="K23" s="938"/>
      <c r="L23" s="938"/>
      <c r="M23" s="938"/>
      <c r="N23" s="938"/>
      <c r="O23" s="938"/>
      <c r="P23" s="948"/>
      <c r="Q23" s="1072">
        <v>7285</v>
      </c>
      <c r="R23" s="1066"/>
      <c r="S23" s="1066"/>
      <c r="T23" s="1066"/>
      <c r="U23" s="1066"/>
      <c r="V23" s="1066">
        <v>7079</v>
      </c>
      <c r="W23" s="1066"/>
      <c r="X23" s="1066"/>
      <c r="Y23" s="1066"/>
      <c r="Z23" s="1066"/>
      <c r="AA23" s="1066">
        <v>206</v>
      </c>
      <c r="AB23" s="1066"/>
      <c r="AC23" s="1066"/>
      <c r="AD23" s="1066"/>
      <c r="AE23" s="1073"/>
      <c r="AF23" s="1074">
        <v>199</v>
      </c>
      <c r="AG23" s="1066"/>
      <c r="AH23" s="1066"/>
      <c r="AI23" s="1066"/>
      <c r="AJ23" s="1075"/>
      <c r="AK23" s="1076"/>
      <c r="AL23" s="1077"/>
      <c r="AM23" s="1077"/>
      <c r="AN23" s="1077"/>
      <c r="AO23" s="1077"/>
      <c r="AP23" s="1066">
        <v>8131</v>
      </c>
      <c r="AQ23" s="1066"/>
      <c r="AR23" s="1066"/>
      <c r="AS23" s="1066"/>
      <c r="AT23" s="1066"/>
      <c r="AU23" s="1067"/>
      <c r="AV23" s="1067"/>
      <c r="AW23" s="1067"/>
      <c r="AX23" s="1067"/>
      <c r="AY23" s="1068"/>
      <c r="AZ23" s="1069" t="s">
        <v>395</v>
      </c>
      <c r="BA23" s="1070"/>
      <c r="BB23" s="1070"/>
      <c r="BC23" s="1070"/>
      <c r="BD23" s="1071"/>
      <c r="BE23" s="229"/>
      <c r="BF23" s="229"/>
      <c r="BG23" s="229"/>
      <c r="BH23" s="229"/>
      <c r="BI23" s="229"/>
      <c r="BJ23" s="229"/>
      <c r="BK23" s="229"/>
      <c r="BL23" s="229"/>
      <c r="BM23" s="229"/>
      <c r="BN23" s="229"/>
      <c r="BO23" s="229"/>
      <c r="BP23" s="229"/>
      <c r="BQ23" s="234">
        <v>17</v>
      </c>
      <c r="BR23" s="235"/>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0"/>
    </row>
    <row r="24" spans="1:131" s="231" customFormat="1" ht="26.25" customHeight="1">
      <c r="A24" s="1065" t="s">
        <v>396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28"/>
      <c r="BA24" s="228"/>
      <c r="BB24" s="228"/>
      <c r="BC24" s="228"/>
      <c r="BD24" s="228"/>
      <c r="BE24" s="229"/>
      <c r="BF24" s="229"/>
      <c r="BG24" s="229"/>
      <c r="BH24" s="229"/>
      <c r="BI24" s="229"/>
      <c r="BJ24" s="229"/>
      <c r="BK24" s="229"/>
      <c r="BL24" s="229"/>
      <c r="BM24" s="229"/>
      <c r="BN24" s="229"/>
      <c r="BO24" s="229"/>
      <c r="BP24" s="229"/>
      <c r="BQ24" s="234">
        <v>18</v>
      </c>
      <c r="BR24" s="235"/>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0"/>
    </row>
    <row r="25" spans="1:131" ht="26.25" customHeight="1" thickBot="1">
      <c r="A25" s="1064" t="s">
        <v>397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28"/>
      <c r="BK25" s="228"/>
      <c r="BL25" s="228"/>
      <c r="BM25" s="228"/>
      <c r="BN25" s="228"/>
      <c r="BO25" s="237"/>
      <c r="BP25" s="237"/>
      <c r="BQ25" s="234">
        <v>19</v>
      </c>
      <c r="BR25" s="235"/>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26"/>
    </row>
    <row r="26" spans="1:131" ht="26.25" customHeight="1">
      <c r="A26" s="1000" t="s">
        <v>374</v>
      </c>
      <c r="B26" s="1001"/>
      <c r="C26" s="1001"/>
      <c r="D26" s="1001"/>
      <c r="E26" s="1001"/>
      <c r="F26" s="1001"/>
      <c r="G26" s="1001"/>
      <c r="H26" s="1001"/>
      <c r="I26" s="1001"/>
      <c r="J26" s="1001"/>
      <c r="K26" s="1001"/>
      <c r="L26" s="1001"/>
      <c r="M26" s="1001"/>
      <c r="N26" s="1001"/>
      <c r="O26" s="1001"/>
      <c r="P26" s="1002"/>
      <c r="Q26" s="1006" t="s">
        <v>398</v>
      </c>
      <c r="R26" s="1007"/>
      <c r="S26" s="1007"/>
      <c r="T26" s="1007"/>
      <c r="U26" s="1008"/>
      <c r="V26" s="1006" t="s">
        <v>399</v>
      </c>
      <c r="W26" s="1007"/>
      <c r="X26" s="1007"/>
      <c r="Y26" s="1007"/>
      <c r="Z26" s="1008"/>
      <c r="AA26" s="1006" t="s">
        <v>400</v>
      </c>
      <c r="AB26" s="1007"/>
      <c r="AC26" s="1007"/>
      <c r="AD26" s="1007"/>
      <c r="AE26" s="1007"/>
      <c r="AF26" s="1060" t="s">
        <v>401</v>
      </c>
      <c r="AG26" s="1013"/>
      <c r="AH26" s="1013"/>
      <c r="AI26" s="1013"/>
      <c r="AJ26" s="1061"/>
      <c r="AK26" s="1007" t="s">
        <v>402</v>
      </c>
      <c r="AL26" s="1007"/>
      <c r="AM26" s="1007"/>
      <c r="AN26" s="1007"/>
      <c r="AO26" s="1008"/>
      <c r="AP26" s="1006" t="s">
        <v>403</v>
      </c>
      <c r="AQ26" s="1007"/>
      <c r="AR26" s="1007"/>
      <c r="AS26" s="1007"/>
      <c r="AT26" s="1008"/>
      <c r="AU26" s="1006" t="s">
        <v>404</v>
      </c>
      <c r="AV26" s="1007"/>
      <c r="AW26" s="1007"/>
      <c r="AX26" s="1007"/>
      <c r="AY26" s="1008"/>
      <c r="AZ26" s="1006" t="s">
        <v>405</v>
      </c>
      <c r="BA26" s="1007"/>
      <c r="BB26" s="1007"/>
      <c r="BC26" s="1007"/>
      <c r="BD26" s="1008"/>
      <c r="BE26" s="1006" t="s">
        <v>381</v>
      </c>
      <c r="BF26" s="1007"/>
      <c r="BG26" s="1007"/>
      <c r="BH26" s="1007"/>
      <c r="BI26" s="1020"/>
      <c r="BJ26" s="228"/>
      <c r="BK26" s="228"/>
      <c r="BL26" s="228"/>
      <c r="BM26" s="228"/>
      <c r="BN26" s="228"/>
      <c r="BO26" s="237"/>
      <c r="BP26" s="237"/>
      <c r="BQ26" s="234">
        <v>20</v>
      </c>
      <c r="BR26" s="235"/>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26"/>
    </row>
    <row r="27" spans="1:131" ht="26.25" customHeight="1" thickBot="1">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2"/>
      <c r="AG27" s="1016"/>
      <c r="AH27" s="1016"/>
      <c r="AI27" s="1016"/>
      <c r="AJ27" s="1063"/>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28"/>
      <c r="BK27" s="228"/>
      <c r="BL27" s="228"/>
      <c r="BM27" s="228"/>
      <c r="BN27" s="228"/>
      <c r="BO27" s="237"/>
      <c r="BP27" s="237"/>
      <c r="BQ27" s="234">
        <v>21</v>
      </c>
      <c r="BR27" s="235"/>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26"/>
    </row>
    <row r="28" spans="1:131" ht="26.25" customHeight="1" thickTop="1">
      <c r="A28" s="238">
        <v>1</v>
      </c>
      <c r="B28" s="1052" t="s">
        <v>406</v>
      </c>
      <c r="C28" s="1053"/>
      <c r="D28" s="1053"/>
      <c r="E28" s="1053"/>
      <c r="F28" s="1053"/>
      <c r="G28" s="1053"/>
      <c r="H28" s="1053"/>
      <c r="I28" s="1053"/>
      <c r="J28" s="1053"/>
      <c r="K28" s="1053"/>
      <c r="L28" s="1053"/>
      <c r="M28" s="1053"/>
      <c r="N28" s="1053"/>
      <c r="O28" s="1053"/>
      <c r="P28" s="1054"/>
      <c r="Q28" s="1055">
        <v>1356</v>
      </c>
      <c r="R28" s="1056"/>
      <c r="S28" s="1056"/>
      <c r="T28" s="1056"/>
      <c r="U28" s="1056"/>
      <c r="V28" s="1056">
        <v>1302</v>
      </c>
      <c r="W28" s="1056"/>
      <c r="X28" s="1056"/>
      <c r="Y28" s="1056"/>
      <c r="Z28" s="1056"/>
      <c r="AA28" s="1056">
        <v>54</v>
      </c>
      <c r="AB28" s="1056"/>
      <c r="AC28" s="1056"/>
      <c r="AD28" s="1056"/>
      <c r="AE28" s="1057"/>
      <c r="AF28" s="1058">
        <v>54</v>
      </c>
      <c r="AG28" s="1056"/>
      <c r="AH28" s="1056"/>
      <c r="AI28" s="1056"/>
      <c r="AJ28" s="1059"/>
      <c r="AK28" s="1047">
        <v>125</v>
      </c>
      <c r="AL28" s="1048"/>
      <c r="AM28" s="1048"/>
      <c r="AN28" s="1048"/>
      <c r="AO28" s="1048"/>
      <c r="AP28" s="1048" t="s">
        <v>522</v>
      </c>
      <c r="AQ28" s="1048"/>
      <c r="AR28" s="1048"/>
      <c r="AS28" s="1048"/>
      <c r="AT28" s="1048"/>
      <c r="AU28" s="1048" t="s">
        <v>522</v>
      </c>
      <c r="AV28" s="1048"/>
      <c r="AW28" s="1048"/>
      <c r="AX28" s="1048"/>
      <c r="AY28" s="1048"/>
      <c r="AZ28" s="1049" t="s">
        <v>522</v>
      </c>
      <c r="BA28" s="1049"/>
      <c r="BB28" s="1049"/>
      <c r="BC28" s="1049"/>
      <c r="BD28" s="1049"/>
      <c r="BE28" s="1050"/>
      <c r="BF28" s="1050"/>
      <c r="BG28" s="1050"/>
      <c r="BH28" s="1050"/>
      <c r="BI28" s="1051"/>
      <c r="BJ28" s="228"/>
      <c r="BK28" s="228"/>
      <c r="BL28" s="228"/>
      <c r="BM28" s="228"/>
      <c r="BN28" s="228"/>
      <c r="BO28" s="237"/>
      <c r="BP28" s="237"/>
      <c r="BQ28" s="234">
        <v>22</v>
      </c>
      <c r="BR28" s="235"/>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26"/>
    </row>
    <row r="29" spans="1:131" ht="26.25" customHeight="1">
      <c r="A29" s="238">
        <v>2</v>
      </c>
      <c r="B29" s="1035" t="s">
        <v>407</v>
      </c>
      <c r="C29" s="1036"/>
      <c r="D29" s="1036"/>
      <c r="E29" s="1036"/>
      <c r="F29" s="1036"/>
      <c r="G29" s="1036"/>
      <c r="H29" s="1036"/>
      <c r="I29" s="1036"/>
      <c r="J29" s="1036"/>
      <c r="K29" s="1036"/>
      <c r="L29" s="1036"/>
      <c r="M29" s="1036"/>
      <c r="N29" s="1036"/>
      <c r="O29" s="1036"/>
      <c r="P29" s="1037"/>
      <c r="Q29" s="1043">
        <v>1466</v>
      </c>
      <c r="R29" s="1044"/>
      <c r="S29" s="1044"/>
      <c r="T29" s="1044"/>
      <c r="U29" s="1044"/>
      <c r="V29" s="1044">
        <v>1411</v>
      </c>
      <c r="W29" s="1044"/>
      <c r="X29" s="1044"/>
      <c r="Y29" s="1044"/>
      <c r="Z29" s="1044"/>
      <c r="AA29" s="1044">
        <v>55</v>
      </c>
      <c r="AB29" s="1044"/>
      <c r="AC29" s="1044"/>
      <c r="AD29" s="1044"/>
      <c r="AE29" s="1045"/>
      <c r="AF29" s="1040">
        <v>55</v>
      </c>
      <c r="AG29" s="1041"/>
      <c r="AH29" s="1041"/>
      <c r="AI29" s="1041"/>
      <c r="AJ29" s="1042"/>
      <c r="AK29" s="980">
        <v>248</v>
      </c>
      <c r="AL29" s="971"/>
      <c r="AM29" s="971"/>
      <c r="AN29" s="971"/>
      <c r="AO29" s="971"/>
      <c r="AP29" s="971" t="s">
        <v>522</v>
      </c>
      <c r="AQ29" s="971"/>
      <c r="AR29" s="971"/>
      <c r="AS29" s="971"/>
      <c r="AT29" s="971"/>
      <c r="AU29" s="971" t="s">
        <v>522</v>
      </c>
      <c r="AV29" s="971"/>
      <c r="AW29" s="971"/>
      <c r="AX29" s="971"/>
      <c r="AY29" s="971"/>
      <c r="AZ29" s="1046" t="s">
        <v>522</v>
      </c>
      <c r="BA29" s="1046"/>
      <c r="BB29" s="1046"/>
      <c r="BC29" s="1046"/>
      <c r="BD29" s="1046"/>
      <c r="BE29" s="972"/>
      <c r="BF29" s="972"/>
      <c r="BG29" s="972"/>
      <c r="BH29" s="972"/>
      <c r="BI29" s="973"/>
      <c r="BJ29" s="228"/>
      <c r="BK29" s="228"/>
      <c r="BL29" s="228"/>
      <c r="BM29" s="228"/>
      <c r="BN29" s="228"/>
      <c r="BO29" s="237"/>
      <c r="BP29" s="237"/>
      <c r="BQ29" s="234">
        <v>23</v>
      </c>
      <c r="BR29" s="235"/>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26"/>
    </row>
    <row r="30" spans="1:131" ht="26.25" customHeight="1">
      <c r="A30" s="238">
        <v>3</v>
      </c>
      <c r="B30" s="1035" t="s">
        <v>408</v>
      </c>
      <c r="C30" s="1036"/>
      <c r="D30" s="1036"/>
      <c r="E30" s="1036"/>
      <c r="F30" s="1036"/>
      <c r="G30" s="1036"/>
      <c r="H30" s="1036"/>
      <c r="I30" s="1036"/>
      <c r="J30" s="1036"/>
      <c r="K30" s="1036"/>
      <c r="L30" s="1036"/>
      <c r="M30" s="1036"/>
      <c r="N30" s="1036"/>
      <c r="O30" s="1036"/>
      <c r="P30" s="1037"/>
      <c r="Q30" s="1043">
        <v>162</v>
      </c>
      <c r="R30" s="1044"/>
      <c r="S30" s="1044"/>
      <c r="T30" s="1044"/>
      <c r="U30" s="1044"/>
      <c r="V30" s="1044">
        <v>161</v>
      </c>
      <c r="W30" s="1044"/>
      <c r="X30" s="1044"/>
      <c r="Y30" s="1044"/>
      <c r="Z30" s="1044"/>
      <c r="AA30" s="1044">
        <v>1</v>
      </c>
      <c r="AB30" s="1044"/>
      <c r="AC30" s="1044"/>
      <c r="AD30" s="1044"/>
      <c r="AE30" s="1045"/>
      <c r="AF30" s="1040">
        <v>1</v>
      </c>
      <c r="AG30" s="1041"/>
      <c r="AH30" s="1041"/>
      <c r="AI30" s="1041"/>
      <c r="AJ30" s="1042"/>
      <c r="AK30" s="980">
        <v>55</v>
      </c>
      <c r="AL30" s="971"/>
      <c r="AM30" s="971"/>
      <c r="AN30" s="971"/>
      <c r="AO30" s="971"/>
      <c r="AP30" s="971" t="s">
        <v>522</v>
      </c>
      <c r="AQ30" s="971"/>
      <c r="AR30" s="971"/>
      <c r="AS30" s="971"/>
      <c r="AT30" s="971"/>
      <c r="AU30" s="971" t="s">
        <v>522</v>
      </c>
      <c r="AV30" s="971"/>
      <c r="AW30" s="971"/>
      <c r="AX30" s="971"/>
      <c r="AY30" s="971"/>
      <c r="AZ30" s="1046" t="s">
        <v>522</v>
      </c>
      <c r="BA30" s="1046"/>
      <c r="BB30" s="1046"/>
      <c r="BC30" s="1046"/>
      <c r="BD30" s="1046"/>
      <c r="BE30" s="972"/>
      <c r="BF30" s="972"/>
      <c r="BG30" s="972"/>
      <c r="BH30" s="972"/>
      <c r="BI30" s="973"/>
      <c r="BJ30" s="228"/>
      <c r="BK30" s="228"/>
      <c r="BL30" s="228"/>
      <c r="BM30" s="228"/>
      <c r="BN30" s="228"/>
      <c r="BO30" s="237"/>
      <c r="BP30" s="237"/>
      <c r="BQ30" s="234">
        <v>24</v>
      </c>
      <c r="BR30" s="235"/>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26"/>
    </row>
    <row r="31" spans="1:131" ht="26.25" customHeight="1">
      <c r="A31" s="238">
        <v>4</v>
      </c>
      <c r="B31" s="1035" t="s">
        <v>409</v>
      </c>
      <c r="C31" s="1036"/>
      <c r="D31" s="1036"/>
      <c r="E31" s="1036"/>
      <c r="F31" s="1036"/>
      <c r="G31" s="1036"/>
      <c r="H31" s="1036"/>
      <c r="I31" s="1036"/>
      <c r="J31" s="1036"/>
      <c r="K31" s="1036"/>
      <c r="L31" s="1036"/>
      <c r="M31" s="1036"/>
      <c r="N31" s="1036"/>
      <c r="O31" s="1036"/>
      <c r="P31" s="1037"/>
      <c r="Q31" s="1043">
        <v>212</v>
      </c>
      <c r="R31" s="1044"/>
      <c r="S31" s="1044"/>
      <c r="T31" s="1044"/>
      <c r="U31" s="1044"/>
      <c r="V31" s="1044">
        <v>203</v>
      </c>
      <c r="W31" s="1044"/>
      <c r="X31" s="1044"/>
      <c r="Y31" s="1044"/>
      <c r="Z31" s="1044"/>
      <c r="AA31" s="1044">
        <v>9</v>
      </c>
      <c r="AB31" s="1044"/>
      <c r="AC31" s="1044"/>
      <c r="AD31" s="1044"/>
      <c r="AE31" s="1045"/>
      <c r="AF31" s="1040">
        <v>14</v>
      </c>
      <c r="AG31" s="1041"/>
      <c r="AH31" s="1041"/>
      <c r="AI31" s="1041"/>
      <c r="AJ31" s="1042"/>
      <c r="AK31" s="980">
        <v>94</v>
      </c>
      <c r="AL31" s="971"/>
      <c r="AM31" s="971"/>
      <c r="AN31" s="971"/>
      <c r="AO31" s="971"/>
      <c r="AP31" s="971">
        <v>425</v>
      </c>
      <c r="AQ31" s="971"/>
      <c r="AR31" s="971"/>
      <c r="AS31" s="971"/>
      <c r="AT31" s="971"/>
      <c r="AU31" s="971">
        <v>374</v>
      </c>
      <c r="AV31" s="971"/>
      <c r="AW31" s="971"/>
      <c r="AX31" s="971"/>
      <c r="AY31" s="971"/>
      <c r="AZ31" s="1046" t="s">
        <v>522</v>
      </c>
      <c r="BA31" s="1046"/>
      <c r="BB31" s="1046"/>
      <c r="BC31" s="1046"/>
      <c r="BD31" s="1046"/>
      <c r="BE31" s="972" t="s">
        <v>410</v>
      </c>
      <c r="BF31" s="972"/>
      <c r="BG31" s="972"/>
      <c r="BH31" s="972"/>
      <c r="BI31" s="973"/>
      <c r="BJ31" s="228"/>
      <c r="BK31" s="228"/>
      <c r="BL31" s="228"/>
      <c r="BM31" s="228"/>
      <c r="BN31" s="228"/>
      <c r="BO31" s="237"/>
      <c r="BP31" s="237"/>
      <c r="BQ31" s="234">
        <v>25</v>
      </c>
      <c r="BR31" s="235"/>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26"/>
    </row>
    <row r="32" spans="1:131" ht="26.25" customHeight="1">
      <c r="A32" s="238">
        <v>5</v>
      </c>
      <c r="B32" s="1035" t="s">
        <v>411</v>
      </c>
      <c r="C32" s="1036"/>
      <c r="D32" s="1036"/>
      <c r="E32" s="1036"/>
      <c r="F32" s="1036"/>
      <c r="G32" s="1036"/>
      <c r="H32" s="1036"/>
      <c r="I32" s="1036"/>
      <c r="J32" s="1036"/>
      <c r="K32" s="1036"/>
      <c r="L32" s="1036"/>
      <c r="M32" s="1036"/>
      <c r="N32" s="1036"/>
      <c r="O32" s="1036"/>
      <c r="P32" s="1037"/>
      <c r="Q32" s="1043">
        <v>6</v>
      </c>
      <c r="R32" s="1044"/>
      <c r="S32" s="1044"/>
      <c r="T32" s="1044"/>
      <c r="U32" s="1044"/>
      <c r="V32" s="1044">
        <v>6</v>
      </c>
      <c r="W32" s="1044"/>
      <c r="X32" s="1044"/>
      <c r="Y32" s="1044"/>
      <c r="Z32" s="1044"/>
      <c r="AA32" s="1044" t="s">
        <v>522</v>
      </c>
      <c r="AB32" s="1044"/>
      <c r="AC32" s="1044"/>
      <c r="AD32" s="1044"/>
      <c r="AE32" s="1045"/>
      <c r="AF32" s="1040" t="s">
        <v>179</v>
      </c>
      <c r="AG32" s="1041"/>
      <c r="AH32" s="1041"/>
      <c r="AI32" s="1041"/>
      <c r="AJ32" s="1042"/>
      <c r="AK32" s="980">
        <v>5</v>
      </c>
      <c r="AL32" s="971"/>
      <c r="AM32" s="971"/>
      <c r="AN32" s="971"/>
      <c r="AO32" s="971"/>
      <c r="AP32" s="971">
        <v>5</v>
      </c>
      <c r="AQ32" s="971"/>
      <c r="AR32" s="971"/>
      <c r="AS32" s="971"/>
      <c r="AT32" s="971"/>
      <c r="AU32" s="971">
        <v>4</v>
      </c>
      <c r="AV32" s="971"/>
      <c r="AW32" s="971"/>
      <c r="AX32" s="971"/>
      <c r="AY32" s="971"/>
      <c r="AZ32" s="1046" t="s">
        <v>522</v>
      </c>
      <c r="BA32" s="1046"/>
      <c r="BB32" s="1046"/>
      <c r="BC32" s="1046"/>
      <c r="BD32" s="1046"/>
      <c r="BE32" s="972" t="s">
        <v>412</v>
      </c>
      <c r="BF32" s="972"/>
      <c r="BG32" s="972"/>
      <c r="BH32" s="972"/>
      <c r="BI32" s="973"/>
      <c r="BJ32" s="228"/>
      <c r="BK32" s="228"/>
      <c r="BL32" s="228"/>
      <c r="BM32" s="228"/>
      <c r="BN32" s="228"/>
      <c r="BO32" s="237"/>
      <c r="BP32" s="237"/>
      <c r="BQ32" s="234">
        <v>26</v>
      </c>
      <c r="BR32" s="235"/>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26"/>
    </row>
    <row r="33" spans="1:131" ht="26.25" customHeight="1">
      <c r="A33" s="238">
        <v>6</v>
      </c>
      <c r="B33" s="1035" t="s">
        <v>413</v>
      </c>
      <c r="C33" s="1036"/>
      <c r="D33" s="1036"/>
      <c r="E33" s="1036"/>
      <c r="F33" s="1036"/>
      <c r="G33" s="1036"/>
      <c r="H33" s="1036"/>
      <c r="I33" s="1036"/>
      <c r="J33" s="1036"/>
      <c r="K33" s="1036"/>
      <c r="L33" s="1036"/>
      <c r="M33" s="1036"/>
      <c r="N33" s="1036"/>
      <c r="O33" s="1036"/>
      <c r="P33" s="1037"/>
      <c r="Q33" s="1043">
        <v>116</v>
      </c>
      <c r="R33" s="1044"/>
      <c r="S33" s="1044"/>
      <c r="T33" s="1044"/>
      <c r="U33" s="1044"/>
      <c r="V33" s="1044">
        <v>116</v>
      </c>
      <c r="W33" s="1044"/>
      <c r="X33" s="1044"/>
      <c r="Y33" s="1044"/>
      <c r="Z33" s="1044"/>
      <c r="AA33" s="1044" t="s">
        <v>522</v>
      </c>
      <c r="AB33" s="1044"/>
      <c r="AC33" s="1044"/>
      <c r="AD33" s="1044"/>
      <c r="AE33" s="1045"/>
      <c r="AF33" s="1040" t="s">
        <v>179</v>
      </c>
      <c r="AG33" s="1041"/>
      <c r="AH33" s="1041"/>
      <c r="AI33" s="1041"/>
      <c r="AJ33" s="1042"/>
      <c r="AK33" s="980">
        <v>45</v>
      </c>
      <c r="AL33" s="971"/>
      <c r="AM33" s="971"/>
      <c r="AN33" s="971"/>
      <c r="AO33" s="971"/>
      <c r="AP33" s="971">
        <v>274</v>
      </c>
      <c r="AQ33" s="971"/>
      <c r="AR33" s="971"/>
      <c r="AS33" s="971"/>
      <c r="AT33" s="971"/>
      <c r="AU33" s="971">
        <v>274</v>
      </c>
      <c r="AV33" s="971"/>
      <c r="AW33" s="971"/>
      <c r="AX33" s="971"/>
      <c r="AY33" s="971"/>
      <c r="AZ33" s="1046" t="s">
        <v>522</v>
      </c>
      <c r="BA33" s="1046"/>
      <c r="BB33" s="1046"/>
      <c r="BC33" s="1046"/>
      <c r="BD33" s="1046"/>
      <c r="BE33" s="972" t="s">
        <v>414</v>
      </c>
      <c r="BF33" s="972"/>
      <c r="BG33" s="972"/>
      <c r="BH33" s="972"/>
      <c r="BI33" s="973"/>
      <c r="BJ33" s="228"/>
      <c r="BK33" s="228"/>
      <c r="BL33" s="228"/>
      <c r="BM33" s="228"/>
      <c r="BN33" s="228"/>
      <c r="BO33" s="237"/>
      <c r="BP33" s="237"/>
      <c r="BQ33" s="234">
        <v>27</v>
      </c>
      <c r="BR33" s="235"/>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26"/>
    </row>
    <row r="34" spans="1:131" ht="26.25" customHeight="1">
      <c r="A34" s="238">
        <v>7</v>
      </c>
      <c r="B34" s="1035"/>
      <c r="C34" s="1036"/>
      <c r="D34" s="1036"/>
      <c r="E34" s="1036"/>
      <c r="F34" s="1036"/>
      <c r="G34" s="1036"/>
      <c r="H34" s="1036"/>
      <c r="I34" s="1036"/>
      <c r="J34" s="1036"/>
      <c r="K34" s="1036"/>
      <c r="L34" s="1036"/>
      <c r="M34" s="1036"/>
      <c r="N34" s="1036"/>
      <c r="O34" s="1036"/>
      <c r="P34" s="1037"/>
      <c r="Q34" s="1043"/>
      <c r="R34" s="1044"/>
      <c r="S34" s="1044"/>
      <c r="T34" s="1044"/>
      <c r="U34" s="1044"/>
      <c r="V34" s="1044"/>
      <c r="W34" s="1044"/>
      <c r="X34" s="1044"/>
      <c r="Y34" s="1044"/>
      <c r="Z34" s="1044"/>
      <c r="AA34" s="1044"/>
      <c r="AB34" s="1044"/>
      <c r="AC34" s="1044"/>
      <c r="AD34" s="1044"/>
      <c r="AE34" s="1045"/>
      <c r="AF34" s="1040"/>
      <c r="AG34" s="1041"/>
      <c r="AH34" s="1041"/>
      <c r="AI34" s="1041"/>
      <c r="AJ34" s="1042"/>
      <c r="AK34" s="980"/>
      <c r="AL34" s="971"/>
      <c r="AM34" s="971"/>
      <c r="AN34" s="971"/>
      <c r="AO34" s="971"/>
      <c r="AP34" s="971"/>
      <c r="AQ34" s="971"/>
      <c r="AR34" s="971"/>
      <c r="AS34" s="971"/>
      <c r="AT34" s="971"/>
      <c r="AU34" s="971"/>
      <c r="AV34" s="971"/>
      <c r="AW34" s="971"/>
      <c r="AX34" s="971"/>
      <c r="AY34" s="971"/>
      <c r="AZ34" s="1046"/>
      <c r="BA34" s="1046"/>
      <c r="BB34" s="1046"/>
      <c r="BC34" s="1046"/>
      <c r="BD34" s="1046"/>
      <c r="BE34" s="972"/>
      <c r="BF34" s="972"/>
      <c r="BG34" s="972"/>
      <c r="BH34" s="972"/>
      <c r="BI34" s="973"/>
      <c r="BJ34" s="228"/>
      <c r="BK34" s="228"/>
      <c r="BL34" s="228"/>
      <c r="BM34" s="228"/>
      <c r="BN34" s="228"/>
      <c r="BO34" s="237"/>
      <c r="BP34" s="237"/>
      <c r="BQ34" s="234">
        <v>28</v>
      </c>
      <c r="BR34" s="235"/>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26"/>
    </row>
    <row r="35" spans="1:131" ht="26.25" customHeight="1">
      <c r="A35" s="238">
        <v>8</v>
      </c>
      <c r="B35" s="1035"/>
      <c r="C35" s="1036"/>
      <c r="D35" s="1036"/>
      <c r="E35" s="1036"/>
      <c r="F35" s="1036"/>
      <c r="G35" s="1036"/>
      <c r="H35" s="1036"/>
      <c r="I35" s="1036"/>
      <c r="J35" s="1036"/>
      <c r="K35" s="1036"/>
      <c r="L35" s="1036"/>
      <c r="M35" s="1036"/>
      <c r="N35" s="1036"/>
      <c r="O35" s="1036"/>
      <c r="P35" s="1037"/>
      <c r="Q35" s="1043"/>
      <c r="R35" s="1044"/>
      <c r="S35" s="1044"/>
      <c r="T35" s="1044"/>
      <c r="U35" s="1044"/>
      <c r="V35" s="1044"/>
      <c r="W35" s="1044"/>
      <c r="X35" s="1044"/>
      <c r="Y35" s="1044"/>
      <c r="Z35" s="1044"/>
      <c r="AA35" s="1044"/>
      <c r="AB35" s="1044"/>
      <c r="AC35" s="1044"/>
      <c r="AD35" s="1044"/>
      <c r="AE35" s="1045"/>
      <c r="AF35" s="1040"/>
      <c r="AG35" s="1041"/>
      <c r="AH35" s="1041"/>
      <c r="AI35" s="1041"/>
      <c r="AJ35" s="1042"/>
      <c r="AK35" s="980"/>
      <c r="AL35" s="971"/>
      <c r="AM35" s="971"/>
      <c r="AN35" s="971"/>
      <c r="AO35" s="971"/>
      <c r="AP35" s="971"/>
      <c r="AQ35" s="971"/>
      <c r="AR35" s="971"/>
      <c r="AS35" s="971"/>
      <c r="AT35" s="971"/>
      <c r="AU35" s="971"/>
      <c r="AV35" s="971"/>
      <c r="AW35" s="971"/>
      <c r="AX35" s="971"/>
      <c r="AY35" s="971"/>
      <c r="AZ35" s="1046"/>
      <c r="BA35" s="1046"/>
      <c r="BB35" s="1046"/>
      <c r="BC35" s="1046"/>
      <c r="BD35" s="1046"/>
      <c r="BE35" s="972"/>
      <c r="BF35" s="972"/>
      <c r="BG35" s="972"/>
      <c r="BH35" s="972"/>
      <c r="BI35" s="973"/>
      <c r="BJ35" s="228"/>
      <c r="BK35" s="228"/>
      <c r="BL35" s="228"/>
      <c r="BM35" s="228"/>
      <c r="BN35" s="228"/>
      <c r="BO35" s="237"/>
      <c r="BP35" s="237"/>
      <c r="BQ35" s="234">
        <v>29</v>
      </c>
      <c r="BR35" s="235"/>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26"/>
    </row>
    <row r="36" spans="1:131" ht="26.25" customHeight="1">
      <c r="A36" s="238">
        <v>9</v>
      </c>
      <c r="B36" s="1035"/>
      <c r="C36" s="1036"/>
      <c r="D36" s="1036"/>
      <c r="E36" s="1036"/>
      <c r="F36" s="1036"/>
      <c r="G36" s="1036"/>
      <c r="H36" s="1036"/>
      <c r="I36" s="1036"/>
      <c r="J36" s="1036"/>
      <c r="K36" s="1036"/>
      <c r="L36" s="1036"/>
      <c r="M36" s="1036"/>
      <c r="N36" s="1036"/>
      <c r="O36" s="1036"/>
      <c r="P36" s="1037"/>
      <c r="Q36" s="1043"/>
      <c r="R36" s="1044"/>
      <c r="S36" s="1044"/>
      <c r="T36" s="1044"/>
      <c r="U36" s="1044"/>
      <c r="V36" s="1044"/>
      <c r="W36" s="1044"/>
      <c r="X36" s="1044"/>
      <c r="Y36" s="1044"/>
      <c r="Z36" s="1044"/>
      <c r="AA36" s="1044"/>
      <c r="AB36" s="1044"/>
      <c r="AC36" s="1044"/>
      <c r="AD36" s="1044"/>
      <c r="AE36" s="1045"/>
      <c r="AF36" s="1040"/>
      <c r="AG36" s="1041"/>
      <c r="AH36" s="1041"/>
      <c r="AI36" s="1041"/>
      <c r="AJ36" s="1042"/>
      <c r="AK36" s="980"/>
      <c r="AL36" s="971"/>
      <c r="AM36" s="971"/>
      <c r="AN36" s="971"/>
      <c r="AO36" s="971"/>
      <c r="AP36" s="971"/>
      <c r="AQ36" s="971"/>
      <c r="AR36" s="971"/>
      <c r="AS36" s="971"/>
      <c r="AT36" s="971"/>
      <c r="AU36" s="971"/>
      <c r="AV36" s="971"/>
      <c r="AW36" s="971"/>
      <c r="AX36" s="971"/>
      <c r="AY36" s="971"/>
      <c r="AZ36" s="1046"/>
      <c r="BA36" s="1046"/>
      <c r="BB36" s="1046"/>
      <c r="BC36" s="1046"/>
      <c r="BD36" s="1046"/>
      <c r="BE36" s="972"/>
      <c r="BF36" s="972"/>
      <c r="BG36" s="972"/>
      <c r="BH36" s="972"/>
      <c r="BI36" s="973"/>
      <c r="BJ36" s="228"/>
      <c r="BK36" s="228"/>
      <c r="BL36" s="228"/>
      <c r="BM36" s="228"/>
      <c r="BN36" s="228"/>
      <c r="BO36" s="237"/>
      <c r="BP36" s="237"/>
      <c r="BQ36" s="234">
        <v>30</v>
      </c>
      <c r="BR36" s="235"/>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26"/>
    </row>
    <row r="37" spans="1:131" ht="26.25" customHeight="1">
      <c r="A37" s="238">
        <v>10</v>
      </c>
      <c r="B37" s="1035"/>
      <c r="C37" s="1036"/>
      <c r="D37" s="1036"/>
      <c r="E37" s="1036"/>
      <c r="F37" s="1036"/>
      <c r="G37" s="1036"/>
      <c r="H37" s="1036"/>
      <c r="I37" s="1036"/>
      <c r="J37" s="1036"/>
      <c r="K37" s="1036"/>
      <c r="L37" s="1036"/>
      <c r="M37" s="1036"/>
      <c r="N37" s="1036"/>
      <c r="O37" s="1036"/>
      <c r="P37" s="1037"/>
      <c r="Q37" s="1043"/>
      <c r="R37" s="1044"/>
      <c r="S37" s="1044"/>
      <c r="T37" s="1044"/>
      <c r="U37" s="1044"/>
      <c r="V37" s="1044"/>
      <c r="W37" s="1044"/>
      <c r="X37" s="1044"/>
      <c r="Y37" s="1044"/>
      <c r="Z37" s="1044"/>
      <c r="AA37" s="1044"/>
      <c r="AB37" s="1044"/>
      <c r="AC37" s="1044"/>
      <c r="AD37" s="1044"/>
      <c r="AE37" s="1045"/>
      <c r="AF37" s="1040"/>
      <c r="AG37" s="1041"/>
      <c r="AH37" s="1041"/>
      <c r="AI37" s="1041"/>
      <c r="AJ37" s="1042"/>
      <c r="AK37" s="980"/>
      <c r="AL37" s="971"/>
      <c r="AM37" s="971"/>
      <c r="AN37" s="971"/>
      <c r="AO37" s="971"/>
      <c r="AP37" s="971"/>
      <c r="AQ37" s="971"/>
      <c r="AR37" s="971"/>
      <c r="AS37" s="971"/>
      <c r="AT37" s="971"/>
      <c r="AU37" s="971"/>
      <c r="AV37" s="971"/>
      <c r="AW37" s="971"/>
      <c r="AX37" s="971"/>
      <c r="AY37" s="971"/>
      <c r="AZ37" s="1046"/>
      <c r="BA37" s="1046"/>
      <c r="BB37" s="1046"/>
      <c r="BC37" s="1046"/>
      <c r="BD37" s="1046"/>
      <c r="BE37" s="972"/>
      <c r="BF37" s="972"/>
      <c r="BG37" s="972"/>
      <c r="BH37" s="972"/>
      <c r="BI37" s="973"/>
      <c r="BJ37" s="228"/>
      <c r="BK37" s="228"/>
      <c r="BL37" s="228"/>
      <c r="BM37" s="228"/>
      <c r="BN37" s="228"/>
      <c r="BO37" s="237"/>
      <c r="BP37" s="237"/>
      <c r="BQ37" s="234">
        <v>31</v>
      </c>
      <c r="BR37" s="235"/>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26"/>
    </row>
    <row r="38" spans="1:131" ht="26.25" customHeight="1">
      <c r="A38" s="238">
        <v>11</v>
      </c>
      <c r="B38" s="1035"/>
      <c r="C38" s="1036"/>
      <c r="D38" s="1036"/>
      <c r="E38" s="1036"/>
      <c r="F38" s="1036"/>
      <c r="G38" s="1036"/>
      <c r="H38" s="1036"/>
      <c r="I38" s="1036"/>
      <c r="J38" s="1036"/>
      <c r="K38" s="1036"/>
      <c r="L38" s="1036"/>
      <c r="M38" s="1036"/>
      <c r="N38" s="1036"/>
      <c r="O38" s="1036"/>
      <c r="P38" s="1037"/>
      <c r="Q38" s="1043"/>
      <c r="R38" s="1044"/>
      <c r="S38" s="1044"/>
      <c r="T38" s="1044"/>
      <c r="U38" s="1044"/>
      <c r="V38" s="1044"/>
      <c r="W38" s="1044"/>
      <c r="X38" s="1044"/>
      <c r="Y38" s="1044"/>
      <c r="Z38" s="1044"/>
      <c r="AA38" s="1044"/>
      <c r="AB38" s="1044"/>
      <c r="AC38" s="1044"/>
      <c r="AD38" s="1044"/>
      <c r="AE38" s="1045"/>
      <c r="AF38" s="1040"/>
      <c r="AG38" s="1041"/>
      <c r="AH38" s="1041"/>
      <c r="AI38" s="1041"/>
      <c r="AJ38" s="1042"/>
      <c r="AK38" s="980"/>
      <c r="AL38" s="971"/>
      <c r="AM38" s="971"/>
      <c r="AN38" s="971"/>
      <c r="AO38" s="971"/>
      <c r="AP38" s="971"/>
      <c r="AQ38" s="971"/>
      <c r="AR38" s="971"/>
      <c r="AS38" s="971"/>
      <c r="AT38" s="971"/>
      <c r="AU38" s="971"/>
      <c r="AV38" s="971"/>
      <c r="AW38" s="971"/>
      <c r="AX38" s="971"/>
      <c r="AY38" s="971"/>
      <c r="AZ38" s="1046"/>
      <c r="BA38" s="1046"/>
      <c r="BB38" s="1046"/>
      <c r="BC38" s="1046"/>
      <c r="BD38" s="1046"/>
      <c r="BE38" s="972"/>
      <c r="BF38" s="972"/>
      <c r="BG38" s="972"/>
      <c r="BH38" s="972"/>
      <c r="BI38" s="973"/>
      <c r="BJ38" s="228"/>
      <c r="BK38" s="228"/>
      <c r="BL38" s="228"/>
      <c r="BM38" s="228"/>
      <c r="BN38" s="228"/>
      <c r="BO38" s="237"/>
      <c r="BP38" s="237"/>
      <c r="BQ38" s="234">
        <v>32</v>
      </c>
      <c r="BR38" s="235"/>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26"/>
    </row>
    <row r="39" spans="1:131" ht="26.25" customHeight="1">
      <c r="A39" s="238">
        <v>12</v>
      </c>
      <c r="B39" s="1035"/>
      <c r="C39" s="1036"/>
      <c r="D39" s="1036"/>
      <c r="E39" s="1036"/>
      <c r="F39" s="1036"/>
      <c r="G39" s="1036"/>
      <c r="H39" s="1036"/>
      <c r="I39" s="1036"/>
      <c r="J39" s="1036"/>
      <c r="K39" s="1036"/>
      <c r="L39" s="1036"/>
      <c r="M39" s="1036"/>
      <c r="N39" s="1036"/>
      <c r="O39" s="1036"/>
      <c r="P39" s="1037"/>
      <c r="Q39" s="1043"/>
      <c r="R39" s="1044"/>
      <c r="S39" s="1044"/>
      <c r="T39" s="1044"/>
      <c r="U39" s="1044"/>
      <c r="V39" s="1044"/>
      <c r="W39" s="1044"/>
      <c r="X39" s="1044"/>
      <c r="Y39" s="1044"/>
      <c r="Z39" s="1044"/>
      <c r="AA39" s="1044"/>
      <c r="AB39" s="1044"/>
      <c r="AC39" s="1044"/>
      <c r="AD39" s="1044"/>
      <c r="AE39" s="1045"/>
      <c r="AF39" s="1040"/>
      <c r="AG39" s="1041"/>
      <c r="AH39" s="1041"/>
      <c r="AI39" s="1041"/>
      <c r="AJ39" s="1042"/>
      <c r="AK39" s="980"/>
      <c r="AL39" s="971"/>
      <c r="AM39" s="971"/>
      <c r="AN39" s="971"/>
      <c r="AO39" s="971"/>
      <c r="AP39" s="971"/>
      <c r="AQ39" s="971"/>
      <c r="AR39" s="971"/>
      <c r="AS39" s="971"/>
      <c r="AT39" s="971"/>
      <c r="AU39" s="971"/>
      <c r="AV39" s="971"/>
      <c r="AW39" s="971"/>
      <c r="AX39" s="971"/>
      <c r="AY39" s="971"/>
      <c r="AZ39" s="1046"/>
      <c r="BA39" s="1046"/>
      <c r="BB39" s="1046"/>
      <c r="BC39" s="1046"/>
      <c r="BD39" s="1046"/>
      <c r="BE39" s="972"/>
      <c r="BF39" s="972"/>
      <c r="BG39" s="972"/>
      <c r="BH39" s="972"/>
      <c r="BI39" s="973"/>
      <c r="BJ39" s="228"/>
      <c r="BK39" s="228"/>
      <c r="BL39" s="228"/>
      <c r="BM39" s="228"/>
      <c r="BN39" s="228"/>
      <c r="BO39" s="237"/>
      <c r="BP39" s="237"/>
      <c r="BQ39" s="234">
        <v>33</v>
      </c>
      <c r="BR39" s="235"/>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26"/>
    </row>
    <row r="40" spans="1:131" ht="26.25" customHeight="1">
      <c r="A40" s="234">
        <v>13</v>
      </c>
      <c r="B40" s="1035"/>
      <c r="C40" s="1036"/>
      <c r="D40" s="1036"/>
      <c r="E40" s="1036"/>
      <c r="F40" s="1036"/>
      <c r="G40" s="1036"/>
      <c r="H40" s="1036"/>
      <c r="I40" s="1036"/>
      <c r="J40" s="1036"/>
      <c r="K40" s="1036"/>
      <c r="L40" s="1036"/>
      <c r="M40" s="1036"/>
      <c r="N40" s="1036"/>
      <c r="O40" s="1036"/>
      <c r="P40" s="1037"/>
      <c r="Q40" s="1043"/>
      <c r="R40" s="1044"/>
      <c r="S40" s="1044"/>
      <c r="T40" s="1044"/>
      <c r="U40" s="1044"/>
      <c r="V40" s="1044"/>
      <c r="W40" s="1044"/>
      <c r="X40" s="1044"/>
      <c r="Y40" s="1044"/>
      <c r="Z40" s="1044"/>
      <c r="AA40" s="1044"/>
      <c r="AB40" s="1044"/>
      <c r="AC40" s="1044"/>
      <c r="AD40" s="1044"/>
      <c r="AE40" s="1045"/>
      <c r="AF40" s="1040"/>
      <c r="AG40" s="1041"/>
      <c r="AH40" s="1041"/>
      <c r="AI40" s="1041"/>
      <c r="AJ40" s="1042"/>
      <c r="AK40" s="980"/>
      <c r="AL40" s="971"/>
      <c r="AM40" s="971"/>
      <c r="AN40" s="971"/>
      <c r="AO40" s="971"/>
      <c r="AP40" s="971"/>
      <c r="AQ40" s="971"/>
      <c r="AR40" s="971"/>
      <c r="AS40" s="971"/>
      <c r="AT40" s="971"/>
      <c r="AU40" s="971"/>
      <c r="AV40" s="971"/>
      <c r="AW40" s="971"/>
      <c r="AX40" s="971"/>
      <c r="AY40" s="971"/>
      <c r="AZ40" s="1046"/>
      <c r="BA40" s="1046"/>
      <c r="BB40" s="1046"/>
      <c r="BC40" s="1046"/>
      <c r="BD40" s="1046"/>
      <c r="BE40" s="972"/>
      <c r="BF40" s="972"/>
      <c r="BG40" s="972"/>
      <c r="BH40" s="972"/>
      <c r="BI40" s="973"/>
      <c r="BJ40" s="228"/>
      <c r="BK40" s="228"/>
      <c r="BL40" s="228"/>
      <c r="BM40" s="228"/>
      <c r="BN40" s="228"/>
      <c r="BO40" s="237"/>
      <c r="BP40" s="237"/>
      <c r="BQ40" s="234">
        <v>34</v>
      </c>
      <c r="BR40" s="235"/>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26"/>
    </row>
    <row r="41" spans="1:131" ht="26.25" customHeight="1">
      <c r="A41" s="234">
        <v>14</v>
      </c>
      <c r="B41" s="1035"/>
      <c r="C41" s="1036"/>
      <c r="D41" s="1036"/>
      <c r="E41" s="1036"/>
      <c r="F41" s="1036"/>
      <c r="G41" s="1036"/>
      <c r="H41" s="1036"/>
      <c r="I41" s="1036"/>
      <c r="J41" s="1036"/>
      <c r="K41" s="1036"/>
      <c r="L41" s="1036"/>
      <c r="M41" s="1036"/>
      <c r="N41" s="1036"/>
      <c r="O41" s="1036"/>
      <c r="P41" s="1037"/>
      <c r="Q41" s="1043"/>
      <c r="R41" s="1044"/>
      <c r="S41" s="1044"/>
      <c r="T41" s="1044"/>
      <c r="U41" s="1044"/>
      <c r="V41" s="1044"/>
      <c r="W41" s="1044"/>
      <c r="X41" s="1044"/>
      <c r="Y41" s="1044"/>
      <c r="Z41" s="1044"/>
      <c r="AA41" s="1044"/>
      <c r="AB41" s="1044"/>
      <c r="AC41" s="1044"/>
      <c r="AD41" s="1044"/>
      <c r="AE41" s="1045"/>
      <c r="AF41" s="1040"/>
      <c r="AG41" s="1041"/>
      <c r="AH41" s="1041"/>
      <c r="AI41" s="1041"/>
      <c r="AJ41" s="1042"/>
      <c r="AK41" s="980"/>
      <c r="AL41" s="971"/>
      <c r="AM41" s="971"/>
      <c r="AN41" s="971"/>
      <c r="AO41" s="971"/>
      <c r="AP41" s="971"/>
      <c r="AQ41" s="971"/>
      <c r="AR41" s="971"/>
      <c r="AS41" s="971"/>
      <c r="AT41" s="971"/>
      <c r="AU41" s="971"/>
      <c r="AV41" s="971"/>
      <c r="AW41" s="971"/>
      <c r="AX41" s="971"/>
      <c r="AY41" s="971"/>
      <c r="AZ41" s="1046"/>
      <c r="BA41" s="1046"/>
      <c r="BB41" s="1046"/>
      <c r="BC41" s="1046"/>
      <c r="BD41" s="1046"/>
      <c r="BE41" s="972"/>
      <c r="BF41" s="972"/>
      <c r="BG41" s="972"/>
      <c r="BH41" s="972"/>
      <c r="BI41" s="973"/>
      <c r="BJ41" s="228"/>
      <c r="BK41" s="228"/>
      <c r="BL41" s="228"/>
      <c r="BM41" s="228"/>
      <c r="BN41" s="228"/>
      <c r="BO41" s="237"/>
      <c r="BP41" s="237"/>
      <c r="BQ41" s="234">
        <v>35</v>
      </c>
      <c r="BR41" s="235"/>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26"/>
    </row>
    <row r="42" spans="1:131" ht="26.25" customHeight="1">
      <c r="A42" s="234">
        <v>15</v>
      </c>
      <c r="B42" s="1035"/>
      <c r="C42" s="1036"/>
      <c r="D42" s="1036"/>
      <c r="E42" s="1036"/>
      <c r="F42" s="1036"/>
      <c r="G42" s="1036"/>
      <c r="H42" s="1036"/>
      <c r="I42" s="1036"/>
      <c r="J42" s="1036"/>
      <c r="K42" s="1036"/>
      <c r="L42" s="1036"/>
      <c r="M42" s="1036"/>
      <c r="N42" s="1036"/>
      <c r="O42" s="1036"/>
      <c r="P42" s="1037"/>
      <c r="Q42" s="1043"/>
      <c r="R42" s="1044"/>
      <c r="S42" s="1044"/>
      <c r="T42" s="1044"/>
      <c r="U42" s="1044"/>
      <c r="V42" s="1044"/>
      <c r="W42" s="1044"/>
      <c r="X42" s="1044"/>
      <c r="Y42" s="1044"/>
      <c r="Z42" s="1044"/>
      <c r="AA42" s="1044"/>
      <c r="AB42" s="1044"/>
      <c r="AC42" s="1044"/>
      <c r="AD42" s="1044"/>
      <c r="AE42" s="1045"/>
      <c r="AF42" s="1040"/>
      <c r="AG42" s="1041"/>
      <c r="AH42" s="1041"/>
      <c r="AI42" s="1041"/>
      <c r="AJ42" s="1042"/>
      <c r="AK42" s="980"/>
      <c r="AL42" s="971"/>
      <c r="AM42" s="971"/>
      <c r="AN42" s="971"/>
      <c r="AO42" s="971"/>
      <c r="AP42" s="971"/>
      <c r="AQ42" s="971"/>
      <c r="AR42" s="971"/>
      <c r="AS42" s="971"/>
      <c r="AT42" s="971"/>
      <c r="AU42" s="971"/>
      <c r="AV42" s="971"/>
      <c r="AW42" s="971"/>
      <c r="AX42" s="971"/>
      <c r="AY42" s="971"/>
      <c r="AZ42" s="1046"/>
      <c r="BA42" s="1046"/>
      <c r="BB42" s="1046"/>
      <c r="BC42" s="1046"/>
      <c r="BD42" s="1046"/>
      <c r="BE42" s="972"/>
      <c r="BF42" s="972"/>
      <c r="BG42" s="972"/>
      <c r="BH42" s="972"/>
      <c r="BI42" s="973"/>
      <c r="BJ42" s="228"/>
      <c r="BK42" s="228"/>
      <c r="BL42" s="228"/>
      <c r="BM42" s="228"/>
      <c r="BN42" s="228"/>
      <c r="BO42" s="237"/>
      <c r="BP42" s="237"/>
      <c r="BQ42" s="234">
        <v>36</v>
      </c>
      <c r="BR42" s="235"/>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26"/>
    </row>
    <row r="43" spans="1:131" ht="26.25" customHeight="1">
      <c r="A43" s="234">
        <v>16</v>
      </c>
      <c r="B43" s="1035"/>
      <c r="C43" s="1036"/>
      <c r="D43" s="1036"/>
      <c r="E43" s="1036"/>
      <c r="F43" s="1036"/>
      <c r="G43" s="1036"/>
      <c r="H43" s="1036"/>
      <c r="I43" s="1036"/>
      <c r="J43" s="1036"/>
      <c r="K43" s="1036"/>
      <c r="L43" s="1036"/>
      <c r="M43" s="1036"/>
      <c r="N43" s="1036"/>
      <c r="O43" s="1036"/>
      <c r="P43" s="1037"/>
      <c r="Q43" s="1043"/>
      <c r="R43" s="1044"/>
      <c r="S43" s="1044"/>
      <c r="T43" s="1044"/>
      <c r="U43" s="1044"/>
      <c r="V43" s="1044"/>
      <c r="W43" s="1044"/>
      <c r="X43" s="1044"/>
      <c r="Y43" s="1044"/>
      <c r="Z43" s="1044"/>
      <c r="AA43" s="1044"/>
      <c r="AB43" s="1044"/>
      <c r="AC43" s="1044"/>
      <c r="AD43" s="1044"/>
      <c r="AE43" s="1045"/>
      <c r="AF43" s="1040"/>
      <c r="AG43" s="1041"/>
      <c r="AH43" s="1041"/>
      <c r="AI43" s="1041"/>
      <c r="AJ43" s="1042"/>
      <c r="AK43" s="980"/>
      <c r="AL43" s="971"/>
      <c r="AM43" s="971"/>
      <c r="AN43" s="971"/>
      <c r="AO43" s="971"/>
      <c r="AP43" s="971"/>
      <c r="AQ43" s="971"/>
      <c r="AR43" s="971"/>
      <c r="AS43" s="971"/>
      <c r="AT43" s="971"/>
      <c r="AU43" s="971"/>
      <c r="AV43" s="971"/>
      <c r="AW43" s="971"/>
      <c r="AX43" s="971"/>
      <c r="AY43" s="971"/>
      <c r="AZ43" s="1046"/>
      <c r="BA43" s="1046"/>
      <c r="BB43" s="1046"/>
      <c r="BC43" s="1046"/>
      <c r="BD43" s="1046"/>
      <c r="BE43" s="972"/>
      <c r="BF43" s="972"/>
      <c r="BG43" s="972"/>
      <c r="BH43" s="972"/>
      <c r="BI43" s="973"/>
      <c r="BJ43" s="228"/>
      <c r="BK43" s="228"/>
      <c r="BL43" s="228"/>
      <c r="BM43" s="228"/>
      <c r="BN43" s="228"/>
      <c r="BO43" s="237"/>
      <c r="BP43" s="237"/>
      <c r="BQ43" s="234">
        <v>37</v>
      </c>
      <c r="BR43" s="235"/>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26"/>
    </row>
    <row r="44" spans="1:131" ht="26.25" customHeight="1">
      <c r="A44" s="234">
        <v>17</v>
      </c>
      <c r="B44" s="1035"/>
      <c r="C44" s="1036"/>
      <c r="D44" s="1036"/>
      <c r="E44" s="1036"/>
      <c r="F44" s="1036"/>
      <c r="G44" s="1036"/>
      <c r="H44" s="1036"/>
      <c r="I44" s="1036"/>
      <c r="J44" s="1036"/>
      <c r="K44" s="1036"/>
      <c r="L44" s="1036"/>
      <c r="M44" s="1036"/>
      <c r="N44" s="1036"/>
      <c r="O44" s="1036"/>
      <c r="P44" s="1037"/>
      <c r="Q44" s="1043"/>
      <c r="R44" s="1044"/>
      <c r="S44" s="1044"/>
      <c r="T44" s="1044"/>
      <c r="U44" s="1044"/>
      <c r="V44" s="1044"/>
      <c r="W44" s="1044"/>
      <c r="X44" s="1044"/>
      <c r="Y44" s="1044"/>
      <c r="Z44" s="1044"/>
      <c r="AA44" s="1044"/>
      <c r="AB44" s="1044"/>
      <c r="AC44" s="1044"/>
      <c r="AD44" s="1044"/>
      <c r="AE44" s="1045"/>
      <c r="AF44" s="1040"/>
      <c r="AG44" s="1041"/>
      <c r="AH44" s="1041"/>
      <c r="AI44" s="1041"/>
      <c r="AJ44" s="1042"/>
      <c r="AK44" s="980"/>
      <c r="AL44" s="971"/>
      <c r="AM44" s="971"/>
      <c r="AN44" s="971"/>
      <c r="AO44" s="971"/>
      <c r="AP44" s="971"/>
      <c r="AQ44" s="971"/>
      <c r="AR44" s="971"/>
      <c r="AS44" s="971"/>
      <c r="AT44" s="971"/>
      <c r="AU44" s="971"/>
      <c r="AV44" s="971"/>
      <c r="AW44" s="971"/>
      <c r="AX44" s="971"/>
      <c r="AY44" s="971"/>
      <c r="AZ44" s="1046"/>
      <c r="BA44" s="1046"/>
      <c r="BB44" s="1046"/>
      <c r="BC44" s="1046"/>
      <c r="BD44" s="1046"/>
      <c r="BE44" s="972"/>
      <c r="BF44" s="972"/>
      <c r="BG44" s="972"/>
      <c r="BH44" s="972"/>
      <c r="BI44" s="973"/>
      <c r="BJ44" s="228"/>
      <c r="BK44" s="228"/>
      <c r="BL44" s="228"/>
      <c r="BM44" s="228"/>
      <c r="BN44" s="228"/>
      <c r="BO44" s="237"/>
      <c r="BP44" s="237"/>
      <c r="BQ44" s="234">
        <v>38</v>
      </c>
      <c r="BR44" s="235"/>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26"/>
    </row>
    <row r="45" spans="1:131" ht="26.25" customHeight="1">
      <c r="A45" s="234">
        <v>18</v>
      </c>
      <c r="B45" s="1035"/>
      <c r="C45" s="1036"/>
      <c r="D45" s="1036"/>
      <c r="E45" s="1036"/>
      <c r="F45" s="1036"/>
      <c r="G45" s="1036"/>
      <c r="H45" s="1036"/>
      <c r="I45" s="1036"/>
      <c r="J45" s="1036"/>
      <c r="K45" s="1036"/>
      <c r="L45" s="1036"/>
      <c r="M45" s="1036"/>
      <c r="N45" s="1036"/>
      <c r="O45" s="1036"/>
      <c r="P45" s="1037"/>
      <c r="Q45" s="1043"/>
      <c r="R45" s="1044"/>
      <c r="S45" s="1044"/>
      <c r="T45" s="1044"/>
      <c r="U45" s="1044"/>
      <c r="V45" s="1044"/>
      <c r="W45" s="1044"/>
      <c r="X45" s="1044"/>
      <c r="Y45" s="1044"/>
      <c r="Z45" s="1044"/>
      <c r="AA45" s="1044"/>
      <c r="AB45" s="1044"/>
      <c r="AC45" s="1044"/>
      <c r="AD45" s="1044"/>
      <c r="AE45" s="1045"/>
      <c r="AF45" s="1040"/>
      <c r="AG45" s="1041"/>
      <c r="AH45" s="1041"/>
      <c r="AI45" s="1041"/>
      <c r="AJ45" s="1042"/>
      <c r="AK45" s="980"/>
      <c r="AL45" s="971"/>
      <c r="AM45" s="971"/>
      <c r="AN45" s="971"/>
      <c r="AO45" s="971"/>
      <c r="AP45" s="971"/>
      <c r="AQ45" s="971"/>
      <c r="AR45" s="971"/>
      <c r="AS45" s="971"/>
      <c r="AT45" s="971"/>
      <c r="AU45" s="971"/>
      <c r="AV45" s="971"/>
      <c r="AW45" s="971"/>
      <c r="AX45" s="971"/>
      <c r="AY45" s="971"/>
      <c r="AZ45" s="1046"/>
      <c r="BA45" s="1046"/>
      <c r="BB45" s="1046"/>
      <c r="BC45" s="1046"/>
      <c r="BD45" s="1046"/>
      <c r="BE45" s="972"/>
      <c r="BF45" s="972"/>
      <c r="BG45" s="972"/>
      <c r="BH45" s="972"/>
      <c r="BI45" s="973"/>
      <c r="BJ45" s="228"/>
      <c r="BK45" s="228"/>
      <c r="BL45" s="228"/>
      <c r="BM45" s="228"/>
      <c r="BN45" s="228"/>
      <c r="BO45" s="237"/>
      <c r="BP45" s="237"/>
      <c r="BQ45" s="234">
        <v>39</v>
      </c>
      <c r="BR45" s="235"/>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26"/>
    </row>
    <row r="46" spans="1:131" ht="26.25" customHeight="1">
      <c r="A46" s="234">
        <v>19</v>
      </c>
      <c r="B46" s="1035"/>
      <c r="C46" s="1036"/>
      <c r="D46" s="1036"/>
      <c r="E46" s="1036"/>
      <c r="F46" s="1036"/>
      <c r="G46" s="1036"/>
      <c r="H46" s="1036"/>
      <c r="I46" s="1036"/>
      <c r="J46" s="1036"/>
      <c r="K46" s="1036"/>
      <c r="L46" s="1036"/>
      <c r="M46" s="1036"/>
      <c r="N46" s="1036"/>
      <c r="O46" s="1036"/>
      <c r="P46" s="1037"/>
      <c r="Q46" s="1043"/>
      <c r="R46" s="1044"/>
      <c r="S46" s="1044"/>
      <c r="T46" s="1044"/>
      <c r="U46" s="1044"/>
      <c r="V46" s="1044"/>
      <c r="W46" s="1044"/>
      <c r="X46" s="1044"/>
      <c r="Y46" s="1044"/>
      <c r="Z46" s="1044"/>
      <c r="AA46" s="1044"/>
      <c r="AB46" s="1044"/>
      <c r="AC46" s="1044"/>
      <c r="AD46" s="1044"/>
      <c r="AE46" s="1045"/>
      <c r="AF46" s="1040"/>
      <c r="AG46" s="1041"/>
      <c r="AH46" s="1041"/>
      <c r="AI46" s="1041"/>
      <c r="AJ46" s="1042"/>
      <c r="AK46" s="980"/>
      <c r="AL46" s="971"/>
      <c r="AM46" s="971"/>
      <c r="AN46" s="971"/>
      <c r="AO46" s="971"/>
      <c r="AP46" s="971"/>
      <c r="AQ46" s="971"/>
      <c r="AR46" s="971"/>
      <c r="AS46" s="971"/>
      <c r="AT46" s="971"/>
      <c r="AU46" s="971"/>
      <c r="AV46" s="971"/>
      <c r="AW46" s="971"/>
      <c r="AX46" s="971"/>
      <c r="AY46" s="971"/>
      <c r="AZ46" s="1046"/>
      <c r="BA46" s="1046"/>
      <c r="BB46" s="1046"/>
      <c r="BC46" s="1046"/>
      <c r="BD46" s="1046"/>
      <c r="BE46" s="972"/>
      <c r="BF46" s="972"/>
      <c r="BG46" s="972"/>
      <c r="BH46" s="972"/>
      <c r="BI46" s="973"/>
      <c r="BJ46" s="228"/>
      <c r="BK46" s="228"/>
      <c r="BL46" s="228"/>
      <c r="BM46" s="228"/>
      <c r="BN46" s="228"/>
      <c r="BO46" s="237"/>
      <c r="BP46" s="237"/>
      <c r="BQ46" s="234">
        <v>40</v>
      </c>
      <c r="BR46" s="235"/>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26"/>
    </row>
    <row r="47" spans="1:131" ht="26.25" customHeight="1">
      <c r="A47" s="234">
        <v>20</v>
      </c>
      <c r="B47" s="1035"/>
      <c r="C47" s="1036"/>
      <c r="D47" s="1036"/>
      <c r="E47" s="1036"/>
      <c r="F47" s="1036"/>
      <c r="G47" s="1036"/>
      <c r="H47" s="1036"/>
      <c r="I47" s="1036"/>
      <c r="J47" s="1036"/>
      <c r="K47" s="1036"/>
      <c r="L47" s="1036"/>
      <c r="M47" s="1036"/>
      <c r="N47" s="1036"/>
      <c r="O47" s="1036"/>
      <c r="P47" s="1037"/>
      <c r="Q47" s="1043"/>
      <c r="R47" s="1044"/>
      <c r="S47" s="1044"/>
      <c r="T47" s="1044"/>
      <c r="U47" s="1044"/>
      <c r="V47" s="1044"/>
      <c r="W47" s="1044"/>
      <c r="X47" s="1044"/>
      <c r="Y47" s="1044"/>
      <c r="Z47" s="1044"/>
      <c r="AA47" s="1044"/>
      <c r="AB47" s="1044"/>
      <c r="AC47" s="1044"/>
      <c r="AD47" s="1044"/>
      <c r="AE47" s="1045"/>
      <c r="AF47" s="1040"/>
      <c r="AG47" s="1041"/>
      <c r="AH47" s="1041"/>
      <c r="AI47" s="1041"/>
      <c r="AJ47" s="1042"/>
      <c r="AK47" s="980"/>
      <c r="AL47" s="971"/>
      <c r="AM47" s="971"/>
      <c r="AN47" s="971"/>
      <c r="AO47" s="971"/>
      <c r="AP47" s="971"/>
      <c r="AQ47" s="971"/>
      <c r="AR47" s="971"/>
      <c r="AS47" s="971"/>
      <c r="AT47" s="971"/>
      <c r="AU47" s="971"/>
      <c r="AV47" s="971"/>
      <c r="AW47" s="971"/>
      <c r="AX47" s="971"/>
      <c r="AY47" s="971"/>
      <c r="AZ47" s="1046"/>
      <c r="BA47" s="1046"/>
      <c r="BB47" s="1046"/>
      <c r="BC47" s="1046"/>
      <c r="BD47" s="1046"/>
      <c r="BE47" s="972"/>
      <c r="BF47" s="972"/>
      <c r="BG47" s="972"/>
      <c r="BH47" s="972"/>
      <c r="BI47" s="973"/>
      <c r="BJ47" s="228"/>
      <c r="BK47" s="228"/>
      <c r="BL47" s="228"/>
      <c r="BM47" s="228"/>
      <c r="BN47" s="228"/>
      <c r="BO47" s="237"/>
      <c r="BP47" s="237"/>
      <c r="BQ47" s="234">
        <v>41</v>
      </c>
      <c r="BR47" s="235"/>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26"/>
    </row>
    <row r="48" spans="1:131" ht="26.25" customHeight="1">
      <c r="A48" s="234">
        <v>21</v>
      </c>
      <c r="B48" s="1035"/>
      <c r="C48" s="1036"/>
      <c r="D48" s="1036"/>
      <c r="E48" s="1036"/>
      <c r="F48" s="1036"/>
      <c r="G48" s="1036"/>
      <c r="H48" s="1036"/>
      <c r="I48" s="1036"/>
      <c r="J48" s="1036"/>
      <c r="K48" s="1036"/>
      <c r="L48" s="1036"/>
      <c r="M48" s="1036"/>
      <c r="N48" s="1036"/>
      <c r="O48" s="1036"/>
      <c r="P48" s="1037"/>
      <c r="Q48" s="1043"/>
      <c r="R48" s="1044"/>
      <c r="S48" s="1044"/>
      <c r="T48" s="1044"/>
      <c r="U48" s="1044"/>
      <c r="V48" s="1044"/>
      <c r="W48" s="1044"/>
      <c r="X48" s="1044"/>
      <c r="Y48" s="1044"/>
      <c r="Z48" s="1044"/>
      <c r="AA48" s="1044"/>
      <c r="AB48" s="1044"/>
      <c r="AC48" s="1044"/>
      <c r="AD48" s="1044"/>
      <c r="AE48" s="1045"/>
      <c r="AF48" s="1040"/>
      <c r="AG48" s="1041"/>
      <c r="AH48" s="1041"/>
      <c r="AI48" s="1041"/>
      <c r="AJ48" s="1042"/>
      <c r="AK48" s="980"/>
      <c r="AL48" s="971"/>
      <c r="AM48" s="971"/>
      <c r="AN48" s="971"/>
      <c r="AO48" s="971"/>
      <c r="AP48" s="971"/>
      <c r="AQ48" s="971"/>
      <c r="AR48" s="971"/>
      <c r="AS48" s="971"/>
      <c r="AT48" s="971"/>
      <c r="AU48" s="971"/>
      <c r="AV48" s="971"/>
      <c r="AW48" s="971"/>
      <c r="AX48" s="971"/>
      <c r="AY48" s="971"/>
      <c r="AZ48" s="1046"/>
      <c r="BA48" s="1046"/>
      <c r="BB48" s="1046"/>
      <c r="BC48" s="1046"/>
      <c r="BD48" s="1046"/>
      <c r="BE48" s="972"/>
      <c r="BF48" s="972"/>
      <c r="BG48" s="972"/>
      <c r="BH48" s="972"/>
      <c r="BI48" s="973"/>
      <c r="BJ48" s="228"/>
      <c r="BK48" s="228"/>
      <c r="BL48" s="228"/>
      <c r="BM48" s="228"/>
      <c r="BN48" s="228"/>
      <c r="BO48" s="237"/>
      <c r="BP48" s="237"/>
      <c r="BQ48" s="234">
        <v>42</v>
      </c>
      <c r="BR48" s="235"/>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26"/>
    </row>
    <row r="49" spans="1:131" ht="26.25" customHeight="1">
      <c r="A49" s="234">
        <v>22</v>
      </c>
      <c r="B49" s="1035"/>
      <c r="C49" s="1036"/>
      <c r="D49" s="1036"/>
      <c r="E49" s="1036"/>
      <c r="F49" s="1036"/>
      <c r="G49" s="1036"/>
      <c r="H49" s="1036"/>
      <c r="I49" s="1036"/>
      <c r="J49" s="1036"/>
      <c r="K49" s="1036"/>
      <c r="L49" s="1036"/>
      <c r="M49" s="1036"/>
      <c r="N49" s="1036"/>
      <c r="O49" s="1036"/>
      <c r="P49" s="1037"/>
      <c r="Q49" s="1043"/>
      <c r="R49" s="1044"/>
      <c r="S49" s="1044"/>
      <c r="T49" s="1044"/>
      <c r="U49" s="1044"/>
      <c r="V49" s="1044"/>
      <c r="W49" s="1044"/>
      <c r="X49" s="1044"/>
      <c r="Y49" s="1044"/>
      <c r="Z49" s="1044"/>
      <c r="AA49" s="1044"/>
      <c r="AB49" s="1044"/>
      <c r="AC49" s="1044"/>
      <c r="AD49" s="1044"/>
      <c r="AE49" s="1045"/>
      <c r="AF49" s="1040"/>
      <c r="AG49" s="1041"/>
      <c r="AH49" s="1041"/>
      <c r="AI49" s="1041"/>
      <c r="AJ49" s="1042"/>
      <c r="AK49" s="980"/>
      <c r="AL49" s="971"/>
      <c r="AM49" s="971"/>
      <c r="AN49" s="971"/>
      <c r="AO49" s="971"/>
      <c r="AP49" s="971"/>
      <c r="AQ49" s="971"/>
      <c r="AR49" s="971"/>
      <c r="AS49" s="971"/>
      <c r="AT49" s="971"/>
      <c r="AU49" s="971"/>
      <c r="AV49" s="971"/>
      <c r="AW49" s="971"/>
      <c r="AX49" s="971"/>
      <c r="AY49" s="971"/>
      <c r="AZ49" s="1046"/>
      <c r="BA49" s="1046"/>
      <c r="BB49" s="1046"/>
      <c r="BC49" s="1046"/>
      <c r="BD49" s="1046"/>
      <c r="BE49" s="972"/>
      <c r="BF49" s="972"/>
      <c r="BG49" s="972"/>
      <c r="BH49" s="972"/>
      <c r="BI49" s="973"/>
      <c r="BJ49" s="228"/>
      <c r="BK49" s="228"/>
      <c r="BL49" s="228"/>
      <c r="BM49" s="228"/>
      <c r="BN49" s="228"/>
      <c r="BO49" s="237"/>
      <c r="BP49" s="237"/>
      <c r="BQ49" s="234">
        <v>43</v>
      </c>
      <c r="BR49" s="235"/>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26"/>
    </row>
    <row r="50" spans="1:131" ht="26.25" customHeight="1">
      <c r="A50" s="234">
        <v>23</v>
      </c>
      <c r="B50" s="1035"/>
      <c r="C50" s="1036"/>
      <c r="D50" s="1036"/>
      <c r="E50" s="1036"/>
      <c r="F50" s="1036"/>
      <c r="G50" s="1036"/>
      <c r="H50" s="1036"/>
      <c r="I50" s="1036"/>
      <c r="J50" s="1036"/>
      <c r="K50" s="1036"/>
      <c r="L50" s="1036"/>
      <c r="M50" s="1036"/>
      <c r="N50" s="1036"/>
      <c r="O50" s="1036"/>
      <c r="P50" s="1037"/>
      <c r="Q50" s="1038"/>
      <c r="R50" s="1030"/>
      <c r="S50" s="1030"/>
      <c r="T50" s="1030"/>
      <c r="U50" s="1030"/>
      <c r="V50" s="1030"/>
      <c r="W50" s="1030"/>
      <c r="X50" s="1030"/>
      <c r="Y50" s="1030"/>
      <c r="Z50" s="1030"/>
      <c r="AA50" s="1030"/>
      <c r="AB50" s="1030"/>
      <c r="AC50" s="1030"/>
      <c r="AD50" s="1030"/>
      <c r="AE50" s="1039"/>
      <c r="AF50" s="1040"/>
      <c r="AG50" s="1041"/>
      <c r="AH50" s="1041"/>
      <c r="AI50" s="1041"/>
      <c r="AJ50" s="1042"/>
      <c r="AK50" s="1029"/>
      <c r="AL50" s="1030"/>
      <c r="AM50" s="1030"/>
      <c r="AN50" s="1030"/>
      <c r="AO50" s="1030"/>
      <c r="AP50" s="1030"/>
      <c r="AQ50" s="1030"/>
      <c r="AR50" s="1030"/>
      <c r="AS50" s="1030"/>
      <c r="AT50" s="1030"/>
      <c r="AU50" s="1030"/>
      <c r="AV50" s="1030"/>
      <c r="AW50" s="1030"/>
      <c r="AX50" s="1030"/>
      <c r="AY50" s="1030"/>
      <c r="AZ50" s="1031"/>
      <c r="BA50" s="1031"/>
      <c r="BB50" s="1031"/>
      <c r="BC50" s="1031"/>
      <c r="BD50" s="1031"/>
      <c r="BE50" s="972"/>
      <c r="BF50" s="972"/>
      <c r="BG50" s="972"/>
      <c r="BH50" s="972"/>
      <c r="BI50" s="973"/>
      <c r="BJ50" s="228"/>
      <c r="BK50" s="228"/>
      <c r="BL50" s="228"/>
      <c r="BM50" s="228"/>
      <c r="BN50" s="228"/>
      <c r="BO50" s="237"/>
      <c r="BP50" s="237"/>
      <c r="BQ50" s="234">
        <v>44</v>
      </c>
      <c r="BR50" s="235"/>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26"/>
    </row>
    <row r="51" spans="1:131" ht="26.25" customHeight="1">
      <c r="A51" s="234">
        <v>24</v>
      </c>
      <c r="B51" s="1035"/>
      <c r="C51" s="1036"/>
      <c r="D51" s="1036"/>
      <c r="E51" s="1036"/>
      <c r="F51" s="1036"/>
      <c r="G51" s="1036"/>
      <c r="H51" s="1036"/>
      <c r="I51" s="1036"/>
      <c r="J51" s="1036"/>
      <c r="K51" s="1036"/>
      <c r="L51" s="1036"/>
      <c r="M51" s="1036"/>
      <c r="N51" s="1036"/>
      <c r="O51" s="1036"/>
      <c r="P51" s="1037"/>
      <c r="Q51" s="1038"/>
      <c r="R51" s="1030"/>
      <c r="S51" s="1030"/>
      <c r="T51" s="1030"/>
      <c r="U51" s="1030"/>
      <c r="V51" s="1030"/>
      <c r="W51" s="1030"/>
      <c r="X51" s="1030"/>
      <c r="Y51" s="1030"/>
      <c r="Z51" s="1030"/>
      <c r="AA51" s="1030"/>
      <c r="AB51" s="1030"/>
      <c r="AC51" s="1030"/>
      <c r="AD51" s="1030"/>
      <c r="AE51" s="1039"/>
      <c r="AF51" s="1040"/>
      <c r="AG51" s="1041"/>
      <c r="AH51" s="1041"/>
      <c r="AI51" s="1041"/>
      <c r="AJ51" s="1042"/>
      <c r="AK51" s="1029"/>
      <c r="AL51" s="1030"/>
      <c r="AM51" s="1030"/>
      <c r="AN51" s="1030"/>
      <c r="AO51" s="1030"/>
      <c r="AP51" s="1030"/>
      <c r="AQ51" s="1030"/>
      <c r="AR51" s="1030"/>
      <c r="AS51" s="1030"/>
      <c r="AT51" s="1030"/>
      <c r="AU51" s="1030"/>
      <c r="AV51" s="1030"/>
      <c r="AW51" s="1030"/>
      <c r="AX51" s="1030"/>
      <c r="AY51" s="1030"/>
      <c r="AZ51" s="1031"/>
      <c r="BA51" s="1031"/>
      <c r="BB51" s="1031"/>
      <c r="BC51" s="1031"/>
      <c r="BD51" s="1031"/>
      <c r="BE51" s="972"/>
      <c r="BF51" s="972"/>
      <c r="BG51" s="972"/>
      <c r="BH51" s="972"/>
      <c r="BI51" s="973"/>
      <c r="BJ51" s="228"/>
      <c r="BK51" s="228"/>
      <c r="BL51" s="228"/>
      <c r="BM51" s="228"/>
      <c r="BN51" s="228"/>
      <c r="BO51" s="237"/>
      <c r="BP51" s="237"/>
      <c r="BQ51" s="234">
        <v>45</v>
      </c>
      <c r="BR51" s="235"/>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26"/>
    </row>
    <row r="52" spans="1:131" ht="26.25" customHeight="1">
      <c r="A52" s="234">
        <v>25</v>
      </c>
      <c r="B52" s="1035"/>
      <c r="C52" s="1036"/>
      <c r="D52" s="1036"/>
      <c r="E52" s="1036"/>
      <c r="F52" s="1036"/>
      <c r="G52" s="1036"/>
      <c r="H52" s="1036"/>
      <c r="I52" s="1036"/>
      <c r="J52" s="1036"/>
      <c r="K52" s="1036"/>
      <c r="L52" s="1036"/>
      <c r="M52" s="1036"/>
      <c r="N52" s="1036"/>
      <c r="O52" s="1036"/>
      <c r="P52" s="1037"/>
      <c r="Q52" s="1038"/>
      <c r="R52" s="1030"/>
      <c r="S52" s="1030"/>
      <c r="T52" s="1030"/>
      <c r="U52" s="1030"/>
      <c r="V52" s="1030"/>
      <c r="W52" s="1030"/>
      <c r="X52" s="1030"/>
      <c r="Y52" s="1030"/>
      <c r="Z52" s="1030"/>
      <c r="AA52" s="1030"/>
      <c r="AB52" s="1030"/>
      <c r="AC52" s="1030"/>
      <c r="AD52" s="1030"/>
      <c r="AE52" s="1039"/>
      <c r="AF52" s="1040"/>
      <c r="AG52" s="1041"/>
      <c r="AH52" s="1041"/>
      <c r="AI52" s="1041"/>
      <c r="AJ52" s="1042"/>
      <c r="AK52" s="1029"/>
      <c r="AL52" s="1030"/>
      <c r="AM52" s="1030"/>
      <c r="AN52" s="1030"/>
      <c r="AO52" s="1030"/>
      <c r="AP52" s="1030"/>
      <c r="AQ52" s="1030"/>
      <c r="AR52" s="1030"/>
      <c r="AS52" s="1030"/>
      <c r="AT52" s="1030"/>
      <c r="AU52" s="1030"/>
      <c r="AV52" s="1030"/>
      <c r="AW52" s="1030"/>
      <c r="AX52" s="1030"/>
      <c r="AY52" s="1030"/>
      <c r="AZ52" s="1031"/>
      <c r="BA52" s="1031"/>
      <c r="BB52" s="1031"/>
      <c r="BC52" s="1031"/>
      <c r="BD52" s="1031"/>
      <c r="BE52" s="972"/>
      <c r="BF52" s="972"/>
      <c r="BG52" s="972"/>
      <c r="BH52" s="972"/>
      <c r="BI52" s="973"/>
      <c r="BJ52" s="228"/>
      <c r="BK52" s="228"/>
      <c r="BL52" s="228"/>
      <c r="BM52" s="228"/>
      <c r="BN52" s="228"/>
      <c r="BO52" s="237"/>
      <c r="BP52" s="237"/>
      <c r="BQ52" s="234">
        <v>46</v>
      </c>
      <c r="BR52" s="235"/>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26"/>
    </row>
    <row r="53" spans="1:131" ht="26.25" customHeight="1">
      <c r="A53" s="234">
        <v>26</v>
      </c>
      <c r="B53" s="1035"/>
      <c r="C53" s="1036"/>
      <c r="D53" s="1036"/>
      <c r="E53" s="1036"/>
      <c r="F53" s="1036"/>
      <c r="G53" s="1036"/>
      <c r="H53" s="1036"/>
      <c r="I53" s="1036"/>
      <c r="J53" s="1036"/>
      <c r="K53" s="1036"/>
      <c r="L53" s="1036"/>
      <c r="M53" s="1036"/>
      <c r="N53" s="1036"/>
      <c r="O53" s="1036"/>
      <c r="P53" s="1037"/>
      <c r="Q53" s="1038"/>
      <c r="R53" s="1030"/>
      <c r="S53" s="1030"/>
      <c r="T53" s="1030"/>
      <c r="U53" s="1030"/>
      <c r="V53" s="1030"/>
      <c r="W53" s="1030"/>
      <c r="X53" s="1030"/>
      <c r="Y53" s="1030"/>
      <c r="Z53" s="1030"/>
      <c r="AA53" s="1030"/>
      <c r="AB53" s="1030"/>
      <c r="AC53" s="1030"/>
      <c r="AD53" s="1030"/>
      <c r="AE53" s="1039"/>
      <c r="AF53" s="1040"/>
      <c r="AG53" s="1041"/>
      <c r="AH53" s="1041"/>
      <c r="AI53" s="1041"/>
      <c r="AJ53" s="1042"/>
      <c r="AK53" s="1029"/>
      <c r="AL53" s="1030"/>
      <c r="AM53" s="1030"/>
      <c r="AN53" s="1030"/>
      <c r="AO53" s="1030"/>
      <c r="AP53" s="1030"/>
      <c r="AQ53" s="1030"/>
      <c r="AR53" s="1030"/>
      <c r="AS53" s="1030"/>
      <c r="AT53" s="1030"/>
      <c r="AU53" s="1030"/>
      <c r="AV53" s="1030"/>
      <c r="AW53" s="1030"/>
      <c r="AX53" s="1030"/>
      <c r="AY53" s="1030"/>
      <c r="AZ53" s="1031"/>
      <c r="BA53" s="1031"/>
      <c r="BB53" s="1031"/>
      <c r="BC53" s="1031"/>
      <c r="BD53" s="1031"/>
      <c r="BE53" s="972"/>
      <c r="BF53" s="972"/>
      <c r="BG53" s="972"/>
      <c r="BH53" s="972"/>
      <c r="BI53" s="973"/>
      <c r="BJ53" s="228"/>
      <c r="BK53" s="228"/>
      <c r="BL53" s="228"/>
      <c r="BM53" s="228"/>
      <c r="BN53" s="228"/>
      <c r="BO53" s="237"/>
      <c r="BP53" s="237"/>
      <c r="BQ53" s="234">
        <v>47</v>
      </c>
      <c r="BR53" s="235"/>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26"/>
    </row>
    <row r="54" spans="1:131" ht="26.25" customHeight="1">
      <c r="A54" s="234">
        <v>27</v>
      </c>
      <c r="B54" s="1035"/>
      <c r="C54" s="1036"/>
      <c r="D54" s="1036"/>
      <c r="E54" s="1036"/>
      <c r="F54" s="1036"/>
      <c r="G54" s="1036"/>
      <c r="H54" s="1036"/>
      <c r="I54" s="1036"/>
      <c r="J54" s="1036"/>
      <c r="K54" s="1036"/>
      <c r="L54" s="1036"/>
      <c r="M54" s="1036"/>
      <c r="N54" s="1036"/>
      <c r="O54" s="1036"/>
      <c r="P54" s="1037"/>
      <c r="Q54" s="1038"/>
      <c r="R54" s="1030"/>
      <c r="S54" s="1030"/>
      <c r="T54" s="1030"/>
      <c r="U54" s="1030"/>
      <c r="V54" s="1030"/>
      <c r="W54" s="1030"/>
      <c r="X54" s="1030"/>
      <c r="Y54" s="1030"/>
      <c r="Z54" s="1030"/>
      <c r="AA54" s="1030"/>
      <c r="AB54" s="1030"/>
      <c r="AC54" s="1030"/>
      <c r="AD54" s="1030"/>
      <c r="AE54" s="1039"/>
      <c r="AF54" s="1040"/>
      <c r="AG54" s="1041"/>
      <c r="AH54" s="1041"/>
      <c r="AI54" s="1041"/>
      <c r="AJ54" s="1042"/>
      <c r="AK54" s="1029"/>
      <c r="AL54" s="1030"/>
      <c r="AM54" s="1030"/>
      <c r="AN54" s="1030"/>
      <c r="AO54" s="1030"/>
      <c r="AP54" s="1030"/>
      <c r="AQ54" s="1030"/>
      <c r="AR54" s="1030"/>
      <c r="AS54" s="1030"/>
      <c r="AT54" s="1030"/>
      <c r="AU54" s="1030"/>
      <c r="AV54" s="1030"/>
      <c r="AW54" s="1030"/>
      <c r="AX54" s="1030"/>
      <c r="AY54" s="1030"/>
      <c r="AZ54" s="1031"/>
      <c r="BA54" s="1031"/>
      <c r="BB54" s="1031"/>
      <c r="BC54" s="1031"/>
      <c r="BD54" s="1031"/>
      <c r="BE54" s="972"/>
      <c r="BF54" s="972"/>
      <c r="BG54" s="972"/>
      <c r="BH54" s="972"/>
      <c r="BI54" s="973"/>
      <c r="BJ54" s="228"/>
      <c r="BK54" s="228"/>
      <c r="BL54" s="228"/>
      <c r="BM54" s="228"/>
      <c r="BN54" s="228"/>
      <c r="BO54" s="237"/>
      <c r="BP54" s="237"/>
      <c r="BQ54" s="234">
        <v>48</v>
      </c>
      <c r="BR54" s="235"/>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26"/>
    </row>
    <row r="55" spans="1:131" ht="26.25" customHeight="1">
      <c r="A55" s="234">
        <v>28</v>
      </c>
      <c r="B55" s="1035"/>
      <c r="C55" s="1036"/>
      <c r="D55" s="1036"/>
      <c r="E55" s="1036"/>
      <c r="F55" s="1036"/>
      <c r="G55" s="1036"/>
      <c r="H55" s="1036"/>
      <c r="I55" s="1036"/>
      <c r="J55" s="1036"/>
      <c r="K55" s="1036"/>
      <c r="L55" s="1036"/>
      <c r="M55" s="1036"/>
      <c r="N55" s="1036"/>
      <c r="O55" s="1036"/>
      <c r="P55" s="1037"/>
      <c r="Q55" s="1038"/>
      <c r="R55" s="1030"/>
      <c r="S55" s="1030"/>
      <c r="T55" s="1030"/>
      <c r="U55" s="1030"/>
      <c r="V55" s="1030"/>
      <c r="W55" s="1030"/>
      <c r="X55" s="1030"/>
      <c r="Y55" s="1030"/>
      <c r="Z55" s="1030"/>
      <c r="AA55" s="1030"/>
      <c r="AB55" s="1030"/>
      <c r="AC55" s="1030"/>
      <c r="AD55" s="1030"/>
      <c r="AE55" s="1039"/>
      <c r="AF55" s="1040"/>
      <c r="AG55" s="1041"/>
      <c r="AH55" s="1041"/>
      <c r="AI55" s="1041"/>
      <c r="AJ55" s="1042"/>
      <c r="AK55" s="1029"/>
      <c r="AL55" s="1030"/>
      <c r="AM55" s="1030"/>
      <c r="AN55" s="1030"/>
      <c r="AO55" s="1030"/>
      <c r="AP55" s="1030"/>
      <c r="AQ55" s="1030"/>
      <c r="AR55" s="1030"/>
      <c r="AS55" s="1030"/>
      <c r="AT55" s="1030"/>
      <c r="AU55" s="1030"/>
      <c r="AV55" s="1030"/>
      <c r="AW55" s="1030"/>
      <c r="AX55" s="1030"/>
      <c r="AY55" s="1030"/>
      <c r="AZ55" s="1031"/>
      <c r="BA55" s="1031"/>
      <c r="BB55" s="1031"/>
      <c r="BC55" s="1031"/>
      <c r="BD55" s="1031"/>
      <c r="BE55" s="972"/>
      <c r="BF55" s="972"/>
      <c r="BG55" s="972"/>
      <c r="BH55" s="972"/>
      <c r="BI55" s="973"/>
      <c r="BJ55" s="228"/>
      <c r="BK55" s="228"/>
      <c r="BL55" s="228"/>
      <c r="BM55" s="228"/>
      <c r="BN55" s="228"/>
      <c r="BO55" s="237"/>
      <c r="BP55" s="237"/>
      <c r="BQ55" s="234">
        <v>49</v>
      </c>
      <c r="BR55" s="235"/>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26"/>
    </row>
    <row r="56" spans="1:131" ht="26.25" customHeight="1">
      <c r="A56" s="234">
        <v>29</v>
      </c>
      <c r="B56" s="1035"/>
      <c r="C56" s="1036"/>
      <c r="D56" s="1036"/>
      <c r="E56" s="1036"/>
      <c r="F56" s="1036"/>
      <c r="G56" s="1036"/>
      <c r="H56" s="1036"/>
      <c r="I56" s="1036"/>
      <c r="J56" s="1036"/>
      <c r="K56" s="1036"/>
      <c r="L56" s="1036"/>
      <c r="M56" s="1036"/>
      <c r="N56" s="1036"/>
      <c r="O56" s="1036"/>
      <c r="P56" s="1037"/>
      <c r="Q56" s="1038"/>
      <c r="R56" s="1030"/>
      <c r="S56" s="1030"/>
      <c r="T56" s="1030"/>
      <c r="U56" s="1030"/>
      <c r="V56" s="1030"/>
      <c r="W56" s="1030"/>
      <c r="X56" s="1030"/>
      <c r="Y56" s="1030"/>
      <c r="Z56" s="1030"/>
      <c r="AA56" s="1030"/>
      <c r="AB56" s="1030"/>
      <c r="AC56" s="1030"/>
      <c r="AD56" s="1030"/>
      <c r="AE56" s="1039"/>
      <c r="AF56" s="1040"/>
      <c r="AG56" s="1041"/>
      <c r="AH56" s="1041"/>
      <c r="AI56" s="1041"/>
      <c r="AJ56" s="1042"/>
      <c r="AK56" s="1029"/>
      <c r="AL56" s="1030"/>
      <c r="AM56" s="1030"/>
      <c r="AN56" s="1030"/>
      <c r="AO56" s="1030"/>
      <c r="AP56" s="1030"/>
      <c r="AQ56" s="1030"/>
      <c r="AR56" s="1030"/>
      <c r="AS56" s="1030"/>
      <c r="AT56" s="1030"/>
      <c r="AU56" s="1030"/>
      <c r="AV56" s="1030"/>
      <c r="AW56" s="1030"/>
      <c r="AX56" s="1030"/>
      <c r="AY56" s="1030"/>
      <c r="AZ56" s="1031"/>
      <c r="BA56" s="1031"/>
      <c r="BB56" s="1031"/>
      <c r="BC56" s="1031"/>
      <c r="BD56" s="1031"/>
      <c r="BE56" s="972"/>
      <c r="BF56" s="972"/>
      <c r="BG56" s="972"/>
      <c r="BH56" s="972"/>
      <c r="BI56" s="973"/>
      <c r="BJ56" s="228"/>
      <c r="BK56" s="228"/>
      <c r="BL56" s="228"/>
      <c r="BM56" s="228"/>
      <c r="BN56" s="228"/>
      <c r="BO56" s="237"/>
      <c r="BP56" s="237"/>
      <c r="BQ56" s="234">
        <v>50</v>
      </c>
      <c r="BR56" s="235"/>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26"/>
    </row>
    <row r="57" spans="1:131" ht="26.25" customHeight="1">
      <c r="A57" s="234">
        <v>30</v>
      </c>
      <c r="B57" s="1035"/>
      <c r="C57" s="1036"/>
      <c r="D57" s="1036"/>
      <c r="E57" s="1036"/>
      <c r="F57" s="1036"/>
      <c r="G57" s="1036"/>
      <c r="H57" s="1036"/>
      <c r="I57" s="1036"/>
      <c r="J57" s="1036"/>
      <c r="K57" s="1036"/>
      <c r="L57" s="1036"/>
      <c r="M57" s="1036"/>
      <c r="N57" s="1036"/>
      <c r="O57" s="1036"/>
      <c r="P57" s="1037"/>
      <c r="Q57" s="1038"/>
      <c r="R57" s="1030"/>
      <c r="S57" s="1030"/>
      <c r="T57" s="1030"/>
      <c r="U57" s="1030"/>
      <c r="V57" s="1030"/>
      <c r="W57" s="1030"/>
      <c r="X57" s="1030"/>
      <c r="Y57" s="1030"/>
      <c r="Z57" s="1030"/>
      <c r="AA57" s="1030"/>
      <c r="AB57" s="1030"/>
      <c r="AC57" s="1030"/>
      <c r="AD57" s="1030"/>
      <c r="AE57" s="1039"/>
      <c r="AF57" s="1040"/>
      <c r="AG57" s="1041"/>
      <c r="AH57" s="1041"/>
      <c r="AI57" s="1041"/>
      <c r="AJ57" s="1042"/>
      <c r="AK57" s="1029"/>
      <c r="AL57" s="1030"/>
      <c r="AM57" s="1030"/>
      <c r="AN57" s="1030"/>
      <c r="AO57" s="1030"/>
      <c r="AP57" s="1030"/>
      <c r="AQ57" s="1030"/>
      <c r="AR57" s="1030"/>
      <c r="AS57" s="1030"/>
      <c r="AT57" s="1030"/>
      <c r="AU57" s="1030"/>
      <c r="AV57" s="1030"/>
      <c r="AW57" s="1030"/>
      <c r="AX57" s="1030"/>
      <c r="AY57" s="1030"/>
      <c r="AZ57" s="1031"/>
      <c r="BA57" s="1031"/>
      <c r="BB57" s="1031"/>
      <c r="BC57" s="1031"/>
      <c r="BD57" s="1031"/>
      <c r="BE57" s="972"/>
      <c r="BF57" s="972"/>
      <c r="BG57" s="972"/>
      <c r="BH57" s="972"/>
      <c r="BI57" s="973"/>
      <c r="BJ57" s="228"/>
      <c r="BK57" s="228"/>
      <c r="BL57" s="228"/>
      <c r="BM57" s="228"/>
      <c r="BN57" s="228"/>
      <c r="BO57" s="237"/>
      <c r="BP57" s="237"/>
      <c r="BQ57" s="234">
        <v>51</v>
      </c>
      <c r="BR57" s="235"/>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26"/>
    </row>
    <row r="58" spans="1:131" ht="26.25" customHeight="1">
      <c r="A58" s="234">
        <v>31</v>
      </c>
      <c r="B58" s="1035"/>
      <c r="C58" s="1036"/>
      <c r="D58" s="1036"/>
      <c r="E58" s="1036"/>
      <c r="F58" s="1036"/>
      <c r="G58" s="1036"/>
      <c r="H58" s="1036"/>
      <c r="I58" s="1036"/>
      <c r="J58" s="1036"/>
      <c r="K58" s="1036"/>
      <c r="L58" s="1036"/>
      <c r="M58" s="1036"/>
      <c r="N58" s="1036"/>
      <c r="O58" s="1036"/>
      <c r="P58" s="1037"/>
      <c r="Q58" s="1038"/>
      <c r="R58" s="1030"/>
      <c r="S58" s="1030"/>
      <c r="T58" s="1030"/>
      <c r="U58" s="1030"/>
      <c r="V58" s="1030"/>
      <c r="W58" s="1030"/>
      <c r="X58" s="1030"/>
      <c r="Y58" s="1030"/>
      <c r="Z58" s="1030"/>
      <c r="AA58" s="1030"/>
      <c r="AB58" s="1030"/>
      <c r="AC58" s="1030"/>
      <c r="AD58" s="1030"/>
      <c r="AE58" s="1039"/>
      <c r="AF58" s="1040"/>
      <c r="AG58" s="1041"/>
      <c r="AH58" s="1041"/>
      <c r="AI58" s="1041"/>
      <c r="AJ58" s="1042"/>
      <c r="AK58" s="1029"/>
      <c r="AL58" s="1030"/>
      <c r="AM58" s="1030"/>
      <c r="AN58" s="1030"/>
      <c r="AO58" s="1030"/>
      <c r="AP58" s="1030"/>
      <c r="AQ58" s="1030"/>
      <c r="AR58" s="1030"/>
      <c r="AS58" s="1030"/>
      <c r="AT58" s="1030"/>
      <c r="AU58" s="1030"/>
      <c r="AV58" s="1030"/>
      <c r="AW58" s="1030"/>
      <c r="AX58" s="1030"/>
      <c r="AY58" s="1030"/>
      <c r="AZ58" s="1031"/>
      <c r="BA58" s="1031"/>
      <c r="BB58" s="1031"/>
      <c r="BC58" s="1031"/>
      <c r="BD58" s="1031"/>
      <c r="BE58" s="972"/>
      <c r="BF58" s="972"/>
      <c r="BG58" s="972"/>
      <c r="BH58" s="972"/>
      <c r="BI58" s="973"/>
      <c r="BJ58" s="228"/>
      <c r="BK58" s="228"/>
      <c r="BL58" s="228"/>
      <c r="BM58" s="228"/>
      <c r="BN58" s="228"/>
      <c r="BO58" s="237"/>
      <c r="BP58" s="237"/>
      <c r="BQ58" s="234">
        <v>52</v>
      </c>
      <c r="BR58" s="235"/>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26"/>
    </row>
    <row r="59" spans="1:131" ht="26.25" customHeight="1">
      <c r="A59" s="234">
        <v>32</v>
      </c>
      <c r="B59" s="1035"/>
      <c r="C59" s="1036"/>
      <c r="D59" s="1036"/>
      <c r="E59" s="1036"/>
      <c r="F59" s="1036"/>
      <c r="G59" s="1036"/>
      <c r="H59" s="1036"/>
      <c r="I59" s="1036"/>
      <c r="J59" s="1036"/>
      <c r="K59" s="1036"/>
      <c r="L59" s="1036"/>
      <c r="M59" s="1036"/>
      <c r="N59" s="1036"/>
      <c r="O59" s="1036"/>
      <c r="P59" s="1037"/>
      <c r="Q59" s="1038"/>
      <c r="R59" s="1030"/>
      <c r="S59" s="1030"/>
      <c r="T59" s="1030"/>
      <c r="U59" s="1030"/>
      <c r="V59" s="1030"/>
      <c r="W59" s="1030"/>
      <c r="X59" s="1030"/>
      <c r="Y59" s="1030"/>
      <c r="Z59" s="1030"/>
      <c r="AA59" s="1030"/>
      <c r="AB59" s="1030"/>
      <c r="AC59" s="1030"/>
      <c r="AD59" s="1030"/>
      <c r="AE59" s="1039"/>
      <c r="AF59" s="1040"/>
      <c r="AG59" s="1041"/>
      <c r="AH59" s="1041"/>
      <c r="AI59" s="1041"/>
      <c r="AJ59" s="1042"/>
      <c r="AK59" s="1029"/>
      <c r="AL59" s="1030"/>
      <c r="AM59" s="1030"/>
      <c r="AN59" s="1030"/>
      <c r="AO59" s="1030"/>
      <c r="AP59" s="1030"/>
      <c r="AQ59" s="1030"/>
      <c r="AR59" s="1030"/>
      <c r="AS59" s="1030"/>
      <c r="AT59" s="1030"/>
      <c r="AU59" s="1030"/>
      <c r="AV59" s="1030"/>
      <c r="AW59" s="1030"/>
      <c r="AX59" s="1030"/>
      <c r="AY59" s="1030"/>
      <c r="AZ59" s="1031"/>
      <c r="BA59" s="1031"/>
      <c r="BB59" s="1031"/>
      <c r="BC59" s="1031"/>
      <c r="BD59" s="1031"/>
      <c r="BE59" s="972"/>
      <c r="BF59" s="972"/>
      <c r="BG59" s="972"/>
      <c r="BH59" s="972"/>
      <c r="BI59" s="973"/>
      <c r="BJ59" s="228"/>
      <c r="BK59" s="228"/>
      <c r="BL59" s="228"/>
      <c r="BM59" s="228"/>
      <c r="BN59" s="228"/>
      <c r="BO59" s="237"/>
      <c r="BP59" s="237"/>
      <c r="BQ59" s="234">
        <v>53</v>
      </c>
      <c r="BR59" s="235"/>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26"/>
    </row>
    <row r="60" spans="1:131" ht="26.25" customHeight="1">
      <c r="A60" s="234">
        <v>33</v>
      </c>
      <c r="B60" s="1035"/>
      <c r="C60" s="1036"/>
      <c r="D60" s="1036"/>
      <c r="E60" s="1036"/>
      <c r="F60" s="1036"/>
      <c r="G60" s="1036"/>
      <c r="H60" s="1036"/>
      <c r="I60" s="1036"/>
      <c r="J60" s="1036"/>
      <c r="K60" s="1036"/>
      <c r="L60" s="1036"/>
      <c r="M60" s="1036"/>
      <c r="N60" s="1036"/>
      <c r="O60" s="1036"/>
      <c r="P60" s="1037"/>
      <c r="Q60" s="1038"/>
      <c r="R60" s="1030"/>
      <c r="S60" s="1030"/>
      <c r="T60" s="1030"/>
      <c r="U60" s="1030"/>
      <c r="V60" s="1030"/>
      <c r="W60" s="1030"/>
      <c r="X60" s="1030"/>
      <c r="Y60" s="1030"/>
      <c r="Z60" s="1030"/>
      <c r="AA60" s="1030"/>
      <c r="AB60" s="1030"/>
      <c r="AC60" s="1030"/>
      <c r="AD60" s="1030"/>
      <c r="AE60" s="1039"/>
      <c r="AF60" s="1040"/>
      <c r="AG60" s="1041"/>
      <c r="AH60" s="1041"/>
      <c r="AI60" s="1041"/>
      <c r="AJ60" s="1042"/>
      <c r="AK60" s="1029"/>
      <c r="AL60" s="1030"/>
      <c r="AM60" s="1030"/>
      <c r="AN60" s="1030"/>
      <c r="AO60" s="1030"/>
      <c r="AP60" s="1030"/>
      <c r="AQ60" s="1030"/>
      <c r="AR60" s="1030"/>
      <c r="AS60" s="1030"/>
      <c r="AT60" s="1030"/>
      <c r="AU60" s="1030"/>
      <c r="AV60" s="1030"/>
      <c r="AW60" s="1030"/>
      <c r="AX60" s="1030"/>
      <c r="AY60" s="1030"/>
      <c r="AZ60" s="1031"/>
      <c r="BA60" s="1031"/>
      <c r="BB60" s="1031"/>
      <c r="BC60" s="1031"/>
      <c r="BD60" s="1031"/>
      <c r="BE60" s="972"/>
      <c r="BF60" s="972"/>
      <c r="BG60" s="972"/>
      <c r="BH60" s="972"/>
      <c r="BI60" s="973"/>
      <c r="BJ60" s="228"/>
      <c r="BK60" s="228"/>
      <c r="BL60" s="228"/>
      <c r="BM60" s="228"/>
      <c r="BN60" s="228"/>
      <c r="BO60" s="237"/>
      <c r="BP60" s="237"/>
      <c r="BQ60" s="234">
        <v>54</v>
      </c>
      <c r="BR60" s="235"/>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26"/>
    </row>
    <row r="61" spans="1:131" ht="26.25" customHeight="1" thickBot="1">
      <c r="A61" s="234">
        <v>34</v>
      </c>
      <c r="B61" s="1035"/>
      <c r="C61" s="1036"/>
      <c r="D61" s="1036"/>
      <c r="E61" s="1036"/>
      <c r="F61" s="1036"/>
      <c r="G61" s="1036"/>
      <c r="H61" s="1036"/>
      <c r="I61" s="1036"/>
      <c r="J61" s="1036"/>
      <c r="K61" s="1036"/>
      <c r="L61" s="1036"/>
      <c r="M61" s="1036"/>
      <c r="N61" s="1036"/>
      <c r="O61" s="1036"/>
      <c r="P61" s="1037"/>
      <c r="Q61" s="1038"/>
      <c r="R61" s="1030"/>
      <c r="S61" s="1030"/>
      <c r="T61" s="1030"/>
      <c r="U61" s="1030"/>
      <c r="V61" s="1030"/>
      <c r="W61" s="1030"/>
      <c r="X61" s="1030"/>
      <c r="Y61" s="1030"/>
      <c r="Z61" s="1030"/>
      <c r="AA61" s="1030"/>
      <c r="AB61" s="1030"/>
      <c r="AC61" s="1030"/>
      <c r="AD61" s="1030"/>
      <c r="AE61" s="1039"/>
      <c r="AF61" s="1040"/>
      <c r="AG61" s="1041"/>
      <c r="AH61" s="1041"/>
      <c r="AI61" s="1041"/>
      <c r="AJ61" s="1042"/>
      <c r="AK61" s="1029"/>
      <c r="AL61" s="1030"/>
      <c r="AM61" s="1030"/>
      <c r="AN61" s="1030"/>
      <c r="AO61" s="1030"/>
      <c r="AP61" s="1030"/>
      <c r="AQ61" s="1030"/>
      <c r="AR61" s="1030"/>
      <c r="AS61" s="1030"/>
      <c r="AT61" s="1030"/>
      <c r="AU61" s="1030"/>
      <c r="AV61" s="1030"/>
      <c r="AW61" s="1030"/>
      <c r="AX61" s="1030"/>
      <c r="AY61" s="1030"/>
      <c r="AZ61" s="1031"/>
      <c r="BA61" s="1031"/>
      <c r="BB61" s="1031"/>
      <c r="BC61" s="1031"/>
      <c r="BD61" s="1031"/>
      <c r="BE61" s="972"/>
      <c r="BF61" s="972"/>
      <c r="BG61" s="972"/>
      <c r="BH61" s="972"/>
      <c r="BI61" s="973"/>
      <c r="BJ61" s="228"/>
      <c r="BK61" s="228"/>
      <c r="BL61" s="228"/>
      <c r="BM61" s="228"/>
      <c r="BN61" s="228"/>
      <c r="BO61" s="237"/>
      <c r="BP61" s="237"/>
      <c r="BQ61" s="234">
        <v>55</v>
      </c>
      <c r="BR61" s="235"/>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26"/>
    </row>
    <row r="62" spans="1:131" ht="26.25" customHeight="1">
      <c r="A62" s="234">
        <v>35</v>
      </c>
      <c r="B62" s="1035"/>
      <c r="C62" s="1036"/>
      <c r="D62" s="1036"/>
      <c r="E62" s="1036"/>
      <c r="F62" s="1036"/>
      <c r="G62" s="1036"/>
      <c r="H62" s="1036"/>
      <c r="I62" s="1036"/>
      <c r="J62" s="1036"/>
      <c r="K62" s="1036"/>
      <c r="L62" s="1036"/>
      <c r="M62" s="1036"/>
      <c r="N62" s="1036"/>
      <c r="O62" s="1036"/>
      <c r="P62" s="1037"/>
      <c r="Q62" s="1038"/>
      <c r="R62" s="1030"/>
      <c r="S62" s="1030"/>
      <c r="T62" s="1030"/>
      <c r="U62" s="1030"/>
      <c r="V62" s="1030"/>
      <c r="W62" s="1030"/>
      <c r="X62" s="1030"/>
      <c r="Y62" s="1030"/>
      <c r="Z62" s="1030"/>
      <c r="AA62" s="1030"/>
      <c r="AB62" s="1030"/>
      <c r="AC62" s="1030"/>
      <c r="AD62" s="1030"/>
      <c r="AE62" s="1039"/>
      <c r="AF62" s="1040"/>
      <c r="AG62" s="1041"/>
      <c r="AH62" s="1041"/>
      <c r="AI62" s="1041"/>
      <c r="AJ62" s="1042"/>
      <c r="AK62" s="1029"/>
      <c r="AL62" s="1030"/>
      <c r="AM62" s="1030"/>
      <c r="AN62" s="1030"/>
      <c r="AO62" s="1030"/>
      <c r="AP62" s="1030"/>
      <c r="AQ62" s="1030"/>
      <c r="AR62" s="1030"/>
      <c r="AS62" s="1030"/>
      <c r="AT62" s="1030"/>
      <c r="AU62" s="1030"/>
      <c r="AV62" s="1030"/>
      <c r="AW62" s="1030"/>
      <c r="AX62" s="1030"/>
      <c r="AY62" s="1030"/>
      <c r="AZ62" s="1031"/>
      <c r="BA62" s="1031"/>
      <c r="BB62" s="1031"/>
      <c r="BC62" s="1031"/>
      <c r="BD62" s="1031"/>
      <c r="BE62" s="972"/>
      <c r="BF62" s="972"/>
      <c r="BG62" s="972"/>
      <c r="BH62" s="972"/>
      <c r="BI62" s="973"/>
      <c r="BJ62" s="1032" t="s">
        <v>415</v>
      </c>
      <c r="BK62" s="1033"/>
      <c r="BL62" s="1033"/>
      <c r="BM62" s="1033"/>
      <c r="BN62" s="1034"/>
      <c r="BO62" s="237"/>
      <c r="BP62" s="237"/>
      <c r="BQ62" s="234">
        <v>56</v>
      </c>
      <c r="BR62" s="235"/>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26"/>
    </row>
    <row r="63" spans="1:131" ht="26.25" customHeight="1" thickBot="1">
      <c r="A63" s="236"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5"/>
      <c r="AF63" s="1026">
        <v>123</v>
      </c>
      <c r="AG63" s="959"/>
      <c r="AH63" s="959"/>
      <c r="AI63" s="959"/>
      <c r="AJ63" s="1027"/>
      <c r="AK63" s="1028"/>
      <c r="AL63" s="963"/>
      <c r="AM63" s="963"/>
      <c r="AN63" s="963"/>
      <c r="AO63" s="963"/>
      <c r="AP63" s="959">
        <v>704</v>
      </c>
      <c r="AQ63" s="959"/>
      <c r="AR63" s="959"/>
      <c r="AS63" s="959"/>
      <c r="AT63" s="959"/>
      <c r="AU63" s="959">
        <v>652</v>
      </c>
      <c r="AV63" s="959"/>
      <c r="AW63" s="959"/>
      <c r="AX63" s="959"/>
      <c r="AY63" s="959"/>
      <c r="AZ63" s="1022"/>
      <c r="BA63" s="1022"/>
      <c r="BB63" s="1022"/>
      <c r="BC63" s="1022"/>
      <c r="BD63" s="1022"/>
      <c r="BE63" s="960"/>
      <c r="BF63" s="960"/>
      <c r="BG63" s="960"/>
      <c r="BH63" s="960"/>
      <c r="BI63" s="961"/>
      <c r="BJ63" s="1023" t="s">
        <v>417</v>
      </c>
      <c r="BK63" s="953"/>
      <c r="BL63" s="953"/>
      <c r="BM63" s="953"/>
      <c r="BN63" s="1024"/>
      <c r="BO63" s="237"/>
      <c r="BP63" s="237"/>
      <c r="BQ63" s="234">
        <v>57</v>
      </c>
      <c r="BR63" s="235"/>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26"/>
    </row>
    <row r="66" spans="1:131" ht="26.25" customHeight="1">
      <c r="A66" s="1000" t="s">
        <v>419</v>
      </c>
      <c r="B66" s="1001"/>
      <c r="C66" s="1001"/>
      <c r="D66" s="1001"/>
      <c r="E66" s="1001"/>
      <c r="F66" s="1001"/>
      <c r="G66" s="1001"/>
      <c r="H66" s="1001"/>
      <c r="I66" s="1001"/>
      <c r="J66" s="1001"/>
      <c r="K66" s="1001"/>
      <c r="L66" s="1001"/>
      <c r="M66" s="1001"/>
      <c r="N66" s="1001"/>
      <c r="O66" s="1001"/>
      <c r="P66" s="1002"/>
      <c r="Q66" s="1006" t="s">
        <v>420</v>
      </c>
      <c r="R66" s="1007"/>
      <c r="S66" s="1007"/>
      <c r="T66" s="1007"/>
      <c r="U66" s="1008"/>
      <c r="V66" s="1006" t="s">
        <v>421</v>
      </c>
      <c r="W66" s="1007"/>
      <c r="X66" s="1007"/>
      <c r="Y66" s="1007"/>
      <c r="Z66" s="1008"/>
      <c r="AA66" s="1006" t="s">
        <v>400</v>
      </c>
      <c r="AB66" s="1007"/>
      <c r="AC66" s="1007"/>
      <c r="AD66" s="1007"/>
      <c r="AE66" s="1008"/>
      <c r="AF66" s="1012" t="s">
        <v>422</v>
      </c>
      <c r="AG66" s="1013"/>
      <c r="AH66" s="1013"/>
      <c r="AI66" s="1013"/>
      <c r="AJ66" s="1014"/>
      <c r="AK66" s="1006" t="s">
        <v>423</v>
      </c>
      <c r="AL66" s="1001"/>
      <c r="AM66" s="1001"/>
      <c r="AN66" s="1001"/>
      <c r="AO66" s="1002"/>
      <c r="AP66" s="1006" t="s">
        <v>403</v>
      </c>
      <c r="AQ66" s="1007"/>
      <c r="AR66" s="1007"/>
      <c r="AS66" s="1007"/>
      <c r="AT66" s="1008"/>
      <c r="AU66" s="1006" t="s">
        <v>424</v>
      </c>
      <c r="AV66" s="1007"/>
      <c r="AW66" s="1007"/>
      <c r="AX66" s="1007"/>
      <c r="AY66" s="1008"/>
      <c r="AZ66" s="1006" t="s">
        <v>381</v>
      </c>
      <c r="BA66" s="1007"/>
      <c r="BB66" s="1007"/>
      <c r="BC66" s="1007"/>
      <c r="BD66" s="1020"/>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c r="A68" s="232">
        <v>1</v>
      </c>
      <c r="B68" s="990" t="s">
        <v>585</v>
      </c>
      <c r="C68" s="991"/>
      <c r="D68" s="991"/>
      <c r="E68" s="991"/>
      <c r="F68" s="991"/>
      <c r="G68" s="991"/>
      <c r="H68" s="991"/>
      <c r="I68" s="991"/>
      <c r="J68" s="991"/>
      <c r="K68" s="991"/>
      <c r="L68" s="991"/>
      <c r="M68" s="991"/>
      <c r="N68" s="991"/>
      <c r="O68" s="991"/>
      <c r="P68" s="992"/>
      <c r="Q68" s="993">
        <v>7036</v>
      </c>
      <c r="R68" s="987"/>
      <c r="S68" s="987"/>
      <c r="T68" s="987"/>
      <c r="U68" s="987"/>
      <c r="V68" s="987">
        <v>6106</v>
      </c>
      <c r="W68" s="987"/>
      <c r="X68" s="987"/>
      <c r="Y68" s="987"/>
      <c r="Z68" s="987"/>
      <c r="AA68" s="987">
        <v>930</v>
      </c>
      <c r="AB68" s="987"/>
      <c r="AC68" s="987"/>
      <c r="AD68" s="987"/>
      <c r="AE68" s="987"/>
      <c r="AF68" s="987">
        <v>930</v>
      </c>
      <c r="AG68" s="987"/>
      <c r="AH68" s="987"/>
      <c r="AI68" s="987"/>
      <c r="AJ68" s="987"/>
      <c r="AK68" s="987">
        <v>11</v>
      </c>
      <c r="AL68" s="987"/>
      <c r="AM68" s="987"/>
      <c r="AN68" s="987"/>
      <c r="AO68" s="987"/>
      <c r="AP68" s="987">
        <v>0</v>
      </c>
      <c r="AQ68" s="987"/>
      <c r="AR68" s="987"/>
      <c r="AS68" s="987"/>
      <c r="AT68" s="987"/>
      <c r="AU68" s="987" t="s">
        <v>586</v>
      </c>
      <c r="AV68" s="987"/>
      <c r="AW68" s="987"/>
      <c r="AX68" s="987"/>
      <c r="AY68" s="987"/>
      <c r="AZ68" s="988"/>
      <c r="BA68" s="988"/>
      <c r="BB68" s="988"/>
      <c r="BC68" s="988"/>
      <c r="BD68" s="989"/>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c r="A69" s="234">
        <v>2</v>
      </c>
      <c r="B69" s="982" t="s">
        <v>587</v>
      </c>
      <c r="C69" s="983"/>
      <c r="D69" s="983"/>
      <c r="E69" s="983"/>
      <c r="F69" s="983"/>
      <c r="G69" s="983"/>
      <c r="H69" s="983"/>
      <c r="I69" s="983"/>
      <c r="J69" s="983"/>
      <c r="K69" s="983"/>
      <c r="L69" s="983"/>
      <c r="M69" s="983"/>
      <c r="N69" s="983"/>
      <c r="O69" s="983"/>
      <c r="P69" s="984"/>
      <c r="Q69" s="985">
        <v>4680</v>
      </c>
      <c r="R69" s="986"/>
      <c r="S69" s="986"/>
      <c r="T69" s="986"/>
      <c r="U69" s="986"/>
      <c r="V69" s="986">
        <v>4534</v>
      </c>
      <c r="W69" s="986"/>
      <c r="X69" s="986"/>
      <c r="Y69" s="986"/>
      <c r="Z69" s="986"/>
      <c r="AA69" s="986">
        <v>146</v>
      </c>
      <c r="AB69" s="986"/>
      <c r="AC69" s="986"/>
      <c r="AD69" s="986"/>
      <c r="AE69" s="986"/>
      <c r="AF69" s="986">
        <v>126</v>
      </c>
      <c r="AG69" s="986"/>
      <c r="AH69" s="986"/>
      <c r="AI69" s="986"/>
      <c r="AJ69" s="986"/>
      <c r="AK69" s="986">
        <v>147</v>
      </c>
      <c r="AL69" s="986"/>
      <c r="AM69" s="986"/>
      <c r="AN69" s="986"/>
      <c r="AO69" s="986"/>
      <c r="AP69" s="986">
        <v>6977</v>
      </c>
      <c r="AQ69" s="986"/>
      <c r="AR69" s="986"/>
      <c r="AS69" s="986"/>
      <c r="AT69" s="986"/>
      <c r="AU69" s="986">
        <v>509</v>
      </c>
      <c r="AV69" s="986"/>
      <c r="AW69" s="986"/>
      <c r="AX69" s="986"/>
      <c r="AY69" s="986"/>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c r="A70" s="234">
        <v>3</v>
      </c>
      <c r="B70" s="982" t="s">
        <v>588</v>
      </c>
      <c r="C70" s="983"/>
      <c r="D70" s="983"/>
      <c r="E70" s="983"/>
      <c r="F70" s="983"/>
      <c r="G70" s="983"/>
      <c r="H70" s="983"/>
      <c r="I70" s="983"/>
      <c r="J70" s="983"/>
      <c r="K70" s="983"/>
      <c r="L70" s="983"/>
      <c r="M70" s="983"/>
      <c r="N70" s="983"/>
      <c r="O70" s="983"/>
      <c r="P70" s="984"/>
      <c r="Q70" s="985">
        <v>254</v>
      </c>
      <c r="R70" s="986"/>
      <c r="S70" s="986"/>
      <c r="T70" s="986"/>
      <c r="U70" s="986"/>
      <c r="V70" s="986">
        <v>245</v>
      </c>
      <c r="W70" s="986"/>
      <c r="X70" s="986"/>
      <c r="Y70" s="986"/>
      <c r="Z70" s="986"/>
      <c r="AA70" s="986">
        <v>9</v>
      </c>
      <c r="AB70" s="986"/>
      <c r="AC70" s="986"/>
      <c r="AD70" s="986"/>
      <c r="AE70" s="986"/>
      <c r="AF70" s="986">
        <v>9</v>
      </c>
      <c r="AG70" s="986"/>
      <c r="AH70" s="986"/>
      <c r="AI70" s="986"/>
      <c r="AJ70" s="986"/>
      <c r="AK70" s="986" t="s">
        <v>586</v>
      </c>
      <c r="AL70" s="986"/>
      <c r="AM70" s="986"/>
      <c r="AN70" s="986"/>
      <c r="AO70" s="986"/>
      <c r="AP70" s="986" t="s">
        <v>586</v>
      </c>
      <c r="AQ70" s="986"/>
      <c r="AR70" s="986"/>
      <c r="AS70" s="986"/>
      <c r="AT70" s="986"/>
      <c r="AU70" s="986" t="s">
        <v>586</v>
      </c>
      <c r="AV70" s="986"/>
      <c r="AW70" s="986"/>
      <c r="AX70" s="986"/>
      <c r="AY70" s="986"/>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c r="A71" s="234">
        <v>4</v>
      </c>
      <c r="B71" s="982" t="s">
        <v>589</v>
      </c>
      <c r="C71" s="983"/>
      <c r="D71" s="983"/>
      <c r="E71" s="983"/>
      <c r="F71" s="983"/>
      <c r="G71" s="983"/>
      <c r="H71" s="983"/>
      <c r="I71" s="983"/>
      <c r="J71" s="983"/>
      <c r="K71" s="983"/>
      <c r="L71" s="983"/>
      <c r="M71" s="983"/>
      <c r="N71" s="983"/>
      <c r="O71" s="983"/>
      <c r="P71" s="984"/>
      <c r="Q71" s="985">
        <v>305293</v>
      </c>
      <c r="R71" s="986"/>
      <c r="S71" s="986"/>
      <c r="T71" s="986"/>
      <c r="U71" s="986"/>
      <c r="V71" s="986">
        <v>294817</v>
      </c>
      <c r="W71" s="986"/>
      <c r="X71" s="986"/>
      <c r="Y71" s="986"/>
      <c r="Z71" s="986"/>
      <c r="AA71" s="986">
        <v>10476</v>
      </c>
      <c r="AB71" s="986"/>
      <c r="AC71" s="986"/>
      <c r="AD71" s="986"/>
      <c r="AE71" s="986"/>
      <c r="AF71" s="986">
        <v>6371</v>
      </c>
      <c r="AG71" s="986"/>
      <c r="AH71" s="986"/>
      <c r="AI71" s="986"/>
      <c r="AJ71" s="986"/>
      <c r="AK71" s="986" t="s">
        <v>586</v>
      </c>
      <c r="AL71" s="986"/>
      <c r="AM71" s="986"/>
      <c r="AN71" s="986"/>
      <c r="AO71" s="986"/>
      <c r="AP71" s="986" t="s">
        <v>586</v>
      </c>
      <c r="AQ71" s="986"/>
      <c r="AR71" s="986"/>
      <c r="AS71" s="986"/>
      <c r="AT71" s="986"/>
      <c r="AU71" s="986" t="s">
        <v>586</v>
      </c>
      <c r="AV71" s="986"/>
      <c r="AW71" s="986"/>
      <c r="AX71" s="986"/>
      <c r="AY71" s="986"/>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c r="A88" s="236"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7436</v>
      </c>
      <c r="AG88" s="959"/>
      <c r="AH88" s="959"/>
      <c r="AI88" s="959"/>
      <c r="AJ88" s="959"/>
      <c r="AK88" s="963"/>
      <c r="AL88" s="963"/>
      <c r="AM88" s="963"/>
      <c r="AN88" s="963"/>
      <c r="AO88" s="963"/>
      <c r="AP88" s="959">
        <v>6977</v>
      </c>
      <c r="AQ88" s="959"/>
      <c r="AR88" s="959"/>
      <c r="AS88" s="959"/>
      <c r="AT88" s="959"/>
      <c r="AU88" s="959">
        <v>509</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311</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311</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311</v>
      </c>
      <c r="DR109" s="896"/>
      <c r="DS109" s="896"/>
      <c r="DT109" s="896"/>
      <c r="DU109" s="897"/>
      <c r="DV109" s="898" t="s">
        <v>436</v>
      </c>
      <c r="DW109" s="896"/>
      <c r="DX109" s="896"/>
      <c r="DY109" s="896"/>
      <c r="DZ109" s="929"/>
    </row>
    <row r="110" spans="1:131" s="226" customFormat="1" ht="26.25" customHeight="1">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747842</v>
      </c>
      <c r="AB110" s="889"/>
      <c r="AC110" s="889"/>
      <c r="AD110" s="889"/>
      <c r="AE110" s="890"/>
      <c r="AF110" s="891">
        <v>804807</v>
      </c>
      <c r="AG110" s="889"/>
      <c r="AH110" s="889"/>
      <c r="AI110" s="889"/>
      <c r="AJ110" s="890"/>
      <c r="AK110" s="891">
        <v>796923</v>
      </c>
      <c r="AL110" s="889"/>
      <c r="AM110" s="889"/>
      <c r="AN110" s="889"/>
      <c r="AO110" s="890"/>
      <c r="AP110" s="892">
        <v>25.1</v>
      </c>
      <c r="AQ110" s="893"/>
      <c r="AR110" s="893"/>
      <c r="AS110" s="893"/>
      <c r="AT110" s="894"/>
      <c r="AU110" s="930" t="s">
        <v>74</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7588359</v>
      </c>
      <c r="BR110" s="842"/>
      <c r="BS110" s="842"/>
      <c r="BT110" s="842"/>
      <c r="BU110" s="842"/>
      <c r="BV110" s="842">
        <v>8260602</v>
      </c>
      <c r="BW110" s="842"/>
      <c r="BX110" s="842"/>
      <c r="BY110" s="842"/>
      <c r="BZ110" s="842"/>
      <c r="CA110" s="842">
        <v>8131112</v>
      </c>
      <c r="CB110" s="842"/>
      <c r="CC110" s="842"/>
      <c r="CD110" s="842"/>
      <c r="CE110" s="842"/>
      <c r="CF110" s="866">
        <v>256</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179</v>
      </c>
      <c r="DH110" s="842"/>
      <c r="DI110" s="842"/>
      <c r="DJ110" s="842"/>
      <c r="DK110" s="842"/>
      <c r="DL110" s="842" t="s">
        <v>442</v>
      </c>
      <c r="DM110" s="842"/>
      <c r="DN110" s="842"/>
      <c r="DO110" s="842"/>
      <c r="DP110" s="842"/>
      <c r="DQ110" s="842" t="s">
        <v>179</v>
      </c>
      <c r="DR110" s="842"/>
      <c r="DS110" s="842"/>
      <c r="DT110" s="842"/>
      <c r="DU110" s="842"/>
      <c r="DV110" s="843" t="s">
        <v>443</v>
      </c>
      <c r="DW110" s="843"/>
      <c r="DX110" s="843"/>
      <c r="DY110" s="843"/>
      <c r="DZ110" s="844"/>
    </row>
    <row r="111" spans="1:131" s="226"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445</v>
      </c>
      <c r="AB111" s="919"/>
      <c r="AC111" s="919"/>
      <c r="AD111" s="919"/>
      <c r="AE111" s="920"/>
      <c r="AF111" s="921" t="s">
        <v>446</v>
      </c>
      <c r="AG111" s="919"/>
      <c r="AH111" s="919"/>
      <c r="AI111" s="919"/>
      <c r="AJ111" s="920"/>
      <c r="AK111" s="921" t="s">
        <v>179</v>
      </c>
      <c r="AL111" s="919"/>
      <c r="AM111" s="919"/>
      <c r="AN111" s="919"/>
      <c r="AO111" s="920"/>
      <c r="AP111" s="922" t="s">
        <v>179</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t="s">
        <v>179</v>
      </c>
      <c r="BR111" s="790"/>
      <c r="BS111" s="790"/>
      <c r="BT111" s="790"/>
      <c r="BU111" s="790"/>
      <c r="BV111" s="790" t="s">
        <v>179</v>
      </c>
      <c r="BW111" s="790"/>
      <c r="BX111" s="790"/>
      <c r="BY111" s="790"/>
      <c r="BZ111" s="790"/>
      <c r="CA111" s="790" t="s">
        <v>179</v>
      </c>
      <c r="CB111" s="790"/>
      <c r="CC111" s="790"/>
      <c r="CD111" s="790"/>
      <c r="CE111" s="790"/>
      <c r="CF111" s="875" t="s">
        <v>179</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179</v>
      </c>
      <c r="DH111" s="790"/>
      <c r="DI111" s="790"/>
      <c r="DJ111" s="790"/>
      <c r="DK111" s="790"/>
      <c r="DL111" s="790" t="s">
        <v>179</v>
      </c>
      <c r="DM111" s="790"/>
      <c r="DN111" s="790"/>
      <c r="DO111" s="790"/>
      <c r="DP111" s="790"/>
      <c r="DQ111" s="790" t="s">
        <v>179</v>
      </c>
      <c r="DR111" s="790"/>
      <c r="DS111" s="790"/>
      <c r="DT111" s="790"/>
      <c r="DU111" s="790"/>
      <c r="DV111" s="796" t="s">
        <v>179</v>
      </c>
      <c r="DW111" s="796"/>
      <c r="DX111" s="796"/>
      <c r="DY111" s="796"/>
      <c r="DZ111" s="797"/>
    </row>
    <row r="112" spans="1:131" s="226" customFormat="1" ht="26.25" customHeight="1">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179</v>
      </c>
      <c r="AG112" s="780"/>
      <c r="AH112" s="780"/>
      <c r="AI112" s="780"/>
      <c r="AJ112" s="781"/>
      <c r="AK112" s="782" t="s">
        <v>451</v>
      </c>
      <c r="AL112" s="780"/>
      <c r="AM112" s="780"/>
      <c r="AN112" s="780"/>
      <c r="AO112" s="781"/>
      <c r="AP112" s="824" t="s">
        <v>179</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748671</v>
      </c>
      <c r="BR112" s="790"/>
      <c r="BS112" s="790"/>
      <c r="BT112" s="790"/>
      <c r="BU112" s="790"/>
      <c r="BV112" s="790">
        <v>689624</v>
      </c>
      <c r="BW112" s="790"/>
      <c r="BX112" s="790"/>
      <c r="BY112" s="790"/>
      <c r="BZ112" s="790"/>
      <c r="CA112" s="790">
        <v>653022</v>
      </c>
      <c r="CB112" s="790"/>
      <c r="CC112" s="790"/>
      <c r="CD112" s="790"/>
      <c r="CE112" s="790"/>
      <c r="CF112" s="875">
        <v>20.6</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451</v>
      </c>
      <c r="DH112" s="790"/>
      <c r="DI112" s="790"/>
      <c r="DJ112" s="790"/>
      <c r="DK112" s="790"/>
      <c r="DL112" s="790" t="s">
        <v>179</v>
      </c>
      <c r="DM112" s="790"/>
      <c r="DN112" s="790"/>
      <c r="DO112" s="790"/>
      <c r="DP112" s="790"/>
      <c r="DQ112" s="790" t="s">
        <v>179</v>
      </c>
      <c r="DR112" s="790"/>
      <c r="DS112" s="790"/>
      <c r="DT112" s="790"/>
      <c r="DU112" s="790"/>
      <c r="DV112" s="796" t="s">
        <v>179</v>
      </c>
      <c r="DW112" s="796"/>
      <c r="DX112" s="796"/>
      <c r="DY112" s="796"/>
      <c r="DZ112" s="797"/>
    </row>
    <row r="113" spans="1:130" s="226" customFormat="1" ht="26.25" customHeight="1">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85281</v>
      </c>
      <c r="AB113" s="919"/>
      <c r="AC113" s="919"/>
      <c r="AD113" s="919"/>
      <c r="AE113" s="920"/>
      <c r="AF113" s="921">
        <v>73726</v>
      </c>
      <c r="AG113" s="919"/>
      <c r="AH113" s="919"/>
      <c r="AI113" s="919"/>
      <c r="AJ113" s="920"/>
      <c r="AK113" s="921">
        <v>76117</v>
      </c>
      <c r="AL113" s="919"/>
      <c r="AM113" s="919"/>
      <c r="AN113" s="919"/>
      <c r="AO113" s="920"/>
      <c r="AP113" s="922">
        <v>2.4</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454352</v>
      </c>
      <c r="BR113" s="790"/>
      <c r="BS113" s="790"/>
      <c r="BT113" s="790"/>
      <c r="BU113" s="790"/>
      <c r="BV113" s="790">
        <v>484324</v>
      </c>
      <c r="BW113" s="790"/>
      <c r="BX113" s="790"/>
      <c r="BY113" s="790"/>
      <c r="BZ113" s="790"/>
      <c r="CA113" s="790">
        <v>509324</v>
      </c>
      <c r="CB113" s="790"/>
      <c r="CC113" s="790"/>
      <c r="CD113" s="790"/>
      <c r="CE113" s="790"/>
      <c r="CF113" s="875">
        <v>16</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445</v>
      </c>
      <c r="DR113" s="780"/>
      <c r="DS113" s="780"/>
      <c r="DT113" s="780"/>
      <c r="DU113" s="781"/>
      <c r="DV113" s="824" t="s">
        <v>179</v>
      </c>
      <c r="DW113" s="825"/>
      <c r="DX113" s="825"/>
      <c r="DY113" s="825"/>
      <c r="DZ113" s="826"/>
    </row>
    <row r="114" spans="1:130" s="226" customFormat="1" ht="26.25" customHeight="1">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49006</v>
      </c>
      <c r="AB114" s="780"/>
      <c r="AC114" s="780"/>
      <c r="AD114" s="780"/>
      <c r="AE114" s="781"/>
      <c r="AF114" s="782">
        <v>27795</v>
      </c>
      <c r="AG114" s="780"/>
      <c r="AH114" s="780"/>
      <c r="AI114" s="780"/>
      <c r="AJ114" s="781"/>
      <c r="AK114" s="782">
        <v>42831</v>
      </c>
      <c r="AL114" s="780"/>
      <c r="AM114" s="780"/>
      <c r="AN114" s="780"/>
      <c r="AO114" s="781"/>
      <c r="AP114" s="824">
        <v>1.3</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910124</v>
      </c>
      <c r="BR114" s="790"/>
      <c r="BS114" s="790"/>
      <c r="BT114" s="790"/>
      <c r="BU114" s="790"/>
      <c r="BV114" s="790">
        <v>799815</v>
      </c>
      <c r="BW114" s="790"/>
      <c r="BX114" s="790"/>
      <c r="BY114" s="790"/>
      <c r="BZ114" s="790"/>
      <c r="CA114" s="790">
        <v>793198</v>
      </c>
      <c r="CB114" s="790"/>
      <c r="CC114" s="790"/>
      <c r="CD114" s="790"/>
      <c r="CE114" s="790"/>
      <c r="CF114" s="875">
        <v>25</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442</v>
      </c>
      <c r="DM114" s="780"/>
      <c r="DN114" s="780"/>
      <c r="DO114" s="780"/>
      <c r="DP114" s="781"/>
      <c r="DQ114" s="782" t="s">
        <v>443</v>
      </c>
      <c r="DR114" s="780"/>
      <c r="DS114" s="780"/>
      <c r="DT114" s="780"/>
      <c r="DU114" s="781"/>
      <c r="DV114" s="824" t="s">
        <v>179</v>
      </c>
      <c r="DW114" s="825"/>
      <c r="DX114" s="825"/>
      <c r="DY114" s="825"/>
      <c r="DZ114" s="826"/>
    </row>
    <row r="115" spans="1:130" s="226" customFormat="1" ht="26.25" customHeight="1">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4346</v>
      </c>
      <c r="AB115" s="919"/>
      <c r="AC115" s="919"/>
      <c r="AD115" s="919"/>
      <c r="AE115" s="920"/>
      <c r="AF115" s="921">
        <v>4857</v>
      </c>
      <c r="AG115" s="919"/>
      <c r="AH115" s="919"/>
      <c r="AI115" s="919"/>
      <c r="AJ115" s="920"/>
      <c r="AK115" s="921">
        <v>3738</v>
      </c>
      <c r="AL115" s="919"/>
      <c r="AM115" s="919"/>
      <c r="AN115" s="919"/>
      <c r="AO115" s="920"/>
      <c r="AP115" s="922">
        <v>0.1</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t="s">
        <v>179</v>
      </c>
      <c r="BR115" s="790"/>
      <c r="BS115" s="790"/>
      <c r="BT115" s="790"/>
      <c r="BU115" s="790"/>
      <c r="BV115" s="790" t="s">
        <v>179</v>
      </c>
      <c r="BW115" s="790"/>
      <c r="BX115" s="790"/>
      <c r="BY115" s="790"/>
      <c r="BZ115" s="790"/>
      <c r="CA115" s="790" t="s">
        <v>179</v>
      </c>
      <c r="CB115" s="790"/>
      <c r="CC115" s="790"/>
      <c r="CD115" s="790"/>
      <c r="CE115" s="790"/>
      <c r="CF115" s="875" t="s">
        <v>445</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442</v>
      </c>
      <c r="DM115" s="780"/>
      <c r="DN115" s="780"/>
      <c r="DO115" s="780"/>
      <c r="DP115" s="781"/>
      <c r="DQ115" s="782" t="s">
        <v>179</v>
      </c>
      <c r="DR115" s="780"/>
      <c r="DS115" s="780"/>
      <c r="DT115" s="780"/>
      <c r="DU115" s="781"/>
      <c r="DV115" s="824" t="s">
        <v>179</v>
      </c>
      <c r="DW115" s="825"/>
      <c r="DX115" s="825"/>
      <c r="DY115" s="825"/>
      <c r="DZ115" s="826"/>
    </row>
    <row r="116" spans="1:130" s="226" customFormat="1" ht="26.25" customHeight="1">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229</v>
      </c>
      <c r="AB116" s="780"/>
      <c r="AC116" s="780"/>
      <c r="AD116" s="780"/>
      <c r="AE116" s="781"/>
      <c r="AF116" s="782">
        <v>455</v>
      </c>
      <c r="AG116" s="780"/>
      <c r="AH116" s="780"/>
      <c r="AI116" s="780"/>
      <c r="AJ116" s="781"/>
      <c r="AK116" s="782">
        <v>169</v>
      </c>
      <c r="AL116" s="780"/>
      <c r="AM116" s="780"/>
      <c r="AN116" s="780"/>
      <c r="AO116" s="781"/>
      <c r="AP116" s="824">
        <v>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179</v>
      </c>
      <c r="BR116" s="790"/>
      <c r="BS116" s="790"/>
      <c r="BT116" s="790"/>
      <c r="BU116" s="790"/>
      <c r="BV116" s="790" t="s">
        <v>179</v>
      </c>
      <c r="BW116" s="790"/>
      <c r="BX116" s="790"/>
      <c r="BY116" s="790"/>
      <c r="BZ116" s="790"/>
      <c r="CA116" s="790" t="s">
        <v>179</v>
      </c>
      <c r="CB116" s="790"/>
      <c r="CC116" s="790"/>
      <c r="CD116" s="790"/>
      <c r="CE116" s="790"/>
      <c r="CF116" s="875" t="s">
        <v>179</v>
      </c>
      <c r="CG116" s="876"/>
      <c r="CH116" s="876"/>
      <c r="CI116" s="876"/>
      <c r="CJ116" s="876"/>
      <c r="CK116" s="927"/>
      <c r="CL116" s="821"/>
      <c r="CM116" s="817"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179</v>
      </c>
      <c r="DM116" s="780"/>
      <c r="DN116" s="780"/>
      <c r="DO116" s="780"/>
      <c r="DP116" s="781"/>
      <c r="DQ116" s="782" t="s">
        <v>179</v>
      </c>
      <c r="DR116" s="780"/>
      <c r="DS116" s="780"/>
      <c r="DT116" s="780"/>
      <c r="DU116" s="781"/>
      <c r="DV116" s="824" t="s">
        <v>179</v>
      </c>
      <c r="DW116" s="825"/>
      <c r="DX116" s="825"/>
      <c r="DY116" s="825"/>
      <c r="DZ116" s="826"/>
    </row>
    <row r="117" spans="1:130" s="226"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886704</v>
      </c>
      <c r="AB117" s="903"/>
      <c r="AC117" s="903"/>
      <c r="AD117" s="903"/>
      <c r="AE117" s="904"/>
      <c r="AF117" s="905">
        <v>911640</v>
      </c>
      <c r="AG117" s="903"/>
      <c r="AH117" s="903"/>
      <c r="AI117" s="903"/>
      <c r="AJ117" s="904"/>
      <c r="AK117" s="905">
        <v>919778</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789" t="s">
        <v>442</v>
      </c>
      <c r="BR117" s="790"/>
      <c r="BS117" s="790"/>
      <c r="BT117" s="790"/>
      <c r="BU117" s="790"/>
      <c r="BV117" s="790" t="s">
        <v>443</v>
      </c>
      <c r="BW117" s="790"/>
      <c r="BX117" s="790"/>
      <c r="BY117" s="790"/>
      <c r="BZ117" s="790"/>
      <c r="CA117" s="790" t="s">
        <v>443</v>
      </c>
      <c r="CB117" s="790"/>
      <c r="CC117" s="790"/>
      <c r="CD117" s="790"/>
      <c r="CE117" s="790"/>
      <c r="CF117" s="875" t="s">
        <v>179</v>
      </c>
      <c r="CG117" s="876"/>
      <c r="CH117" s="876"/>
      <c r="CI117" s="876"/>
      <c r="CJ117" s="876"/>
      <c r="CK117" s="927"/>
      <c r="CL117" s="821"/>
      <c r="CM117" s="817"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179</v>
      </c>
      <c r="DR117" s="780"/>
      <c r="DS117" s="780"/>
      <c r="DT117" s="780"/>
      <c r="DU117" s="781"/>
      <c r="DV117" s="824" t="s">
        <v>442</v>
      </c>
      <c r="DW117" s="825"/>
      <c r="DX117" s="825"/>
      <c r="DY117" s="825"/>
      <c r="DZ117" s="826"/>
    </row>
    <row r="118" spans="1:130" s="226" customFormat="1" ht="26.25" customHeight="1">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311</v>
      </c>
      <c r="AL118" s="896"/>
      <c r="AM118" s="896"/>
      <c r="AN118" s="896"/>
      <c r="AO118" s="897"/>
      <c r="AP118" s="899" t="s">
        <v>436</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179</v>
      </c>
      <c r="BW118" s="845"/>
      <c r="BX118" s="845"/>
      <c r="BY118" s="845"/>
      <c r="BZ118" s="845"/>
      <c r="CA118" s="845" t="s">
        <v>443</v>
      </c>
      <c r="CB118" s="845"/>
      <c r="CC118" s="845"/>
      <c r="CD118" s="845"/>
      <c r="CE118" s="845"/>
      <c r="CF118" s="875" t="s">
        <v>442</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471</v>
      </c>
      <c r="DM118" s="780"/>
      <c r="DN118" s="780"/>
      <c r="DO118" s="780"/>
      <c r="DP118" s="781"/>
      <c r="DQ118" s="782" t="s">
        <v>445</v>
      </c>
      <c r="DR118" s="780"/>
      <c r="DS118" s="780"/>
      <c r="DT118" s="780"/>
      <c r="DU118" s="781"/>
      <c r="DV118" s="824" t="s">
        <v>442</v>
      </c>
      <c r="DW118" s="825"/>
      <c r="DX118" s="825"/>
      <c r="DY118" s="825"/>
      <c r="DZ118" s="826"/>
    </row>
    <row r="119" spans="1:130" s="226" customFormat="1" ht="26.25" customHeight="1">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443</v>
      </c>
      <c r="AB119" s="889"/>
      <c r="AC119" s="889"/>
      <c r="AD119" s="889"/>
      <c r="AE119" s="890"/>
      <c r="AF119" s="891" t="s">
        <v>443</v>
      </c>
      <c r="AG119" s="889"/>
      <c r="AH119" s="889"/>
      <c r="AI119" s="889"/>
      <c r="AJ119" s="890"/>
      <c r="AK119" s="891" t="s">
        <v>445</v>
      </c>
      <c r="AL119" s="889"/>
      <c r="AM119" s="889"/>
      <c r="AN119" s="889"/>
      <c r="AO119" s="890"/>
      <c r="AP119" s="892" t="s">
        <v>471</v>
      </c>
      <c r="AQ119" s="893"/>
      <c r="AR119" s="893"/>
      <c r="AS119" s="893"/>
      <c r="AT119" s="894"/>
      <c r="AU119" s="934"/>
      <c r="AV119" s="935"/>
      <c r="AW119" s="935"/>
      <c r="AX119" s="935"/>
      <c r="AY119" s="935"/>
      <c r="AZ119" s="247" t="s">
        <v>191</v>
      </c>
      <c r="BA119" s="247"/>
      <c r="BB119" s="247"/>
      <c r="BC119" s="247"/>
      <c r="BD119" s="247"/>
      <c r="BE119" s="247"/>
      <c r="BF119" s="247"/>
      <c r="BG119" s="247"/>
      <c r="BH119" s="247"/>
      <c r="BI119" s="247"/>
      <c r="BJ119" s="247"/>
      <c r="BK119" s="247"/>
      <c r="BL119" s="247"/>
      <c r="BM119" s="247"/>
      <c r="BN119" s="247"/>
      <c r="BO119" s="877" t="s">
        <v>472</v>
      </c>
      <c r="BP119" s="878"/>
      <c r="BQ119" s="879">
        <v>9701506</v>
      </c>
      <c r="BR119" s="845"/>
      <c r="BS119" s="845"/>
      <c r="BT119" s="845"/>
      <c r="BU119" s="845"/>
      <c r="BV119" s="845">
        <v>10234365</v>
      </c>
      <c r="BW119" s="845"/>
      <c r="BX119" s="845"/>
      <c r="BY119" s="845"/>
      <c r="BZ119" s="845"/>
      <c r="CA119" s="845">
        <v>10086656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179</v>
      </c>
      <c r="DH119" s="764"/>
      <c r="DI119" s="764"/>
      <c r="DJ119" s="764"/>
      <c r="DK119" s="765"/>
      <c r="DL119" s="766" t="s">
        <v>179</v>
      </c>
      <c r="DM119" s="764"/>
      <c r="DN119" s="764"/>
      <c r="DO119" s="764"/>
      <c r="DP119" s="765"/>
      <c r="DQ119" s="766" t="s">
        <v>442</v>
      </c>
      <c r="DR119" s="764"/>
      <c r="DS119" s="764"/>
      <c r="DT119" s="764"/>
      <c r="DU119" s="765"/>
      <c r="DV119" s="848" t="s">
        <v>445</v>
      </c>
      <c r="DW119" s="849"/>
      <c r="DX119" s="849"/>
      <c r="DY119" s="849"/>
      <c r="DZ119" s="850"/>
    </row>
    <row r="120" spans="1:130" s="226" customFormat="1" ht="26.25" customHeight="1">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179</v>
      </c>
      <c r="AG120" s="780"/>
      <c r="AH120" s="780"/>
      <c r="AI120" s="780"/>
      <c r="AJ120" s="781"/>
      <c r="AK120" s="782" t="s">
        <v>179</v>
      </c>
      <c r="AL120" s="780"/>
      <c r="AM120" s="780"/>
      <c r="AN120" s="780"/>
      <c r="AO120" s="781"/>
      <c r="AP120" s="824" t="s">
        <v>179</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2883891</v>
      </c>
      <c r="BR120" s="842"/>
      <c r="BS120" s="842"/>
      <c r="BT120" s="842"/>
      <c r="BU120" s="842"/>
      <c r="BV120" s="842">
        <v>2946257</v>
      </c>
      <c r="BW120" s="842"/>
      <c r="BX120" s="842"/>
      <c r="BY120" s="842"/>
      <c r="BZ120" s="842"/>
      <c r="CA120" s="842">
        <v>3092430</v>
      </c>
      <c r="CB120" s="842"/>
      <c r="CC120" s="842"/>
      <c r="CD120" s="842"/>
      <c r="CE120" s="842"/>
      <c r="CF120" s="866">
        <v>97.4</v>
      </c>
      <c r="CG120" s="867"/>
      <c r="CH120" s="867"/>
      <c r="CI120" s="867"/>
      <c r="CJ120" s="867"/>
      <c r="CK120" s="868" t="s">
        <v>476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t="s">
        <v>445</v>
      </c>
      <c r="DH120" s="842"/>
      <c r="DI120" s="842"/>
      <c r="DJ120" s="842"/>
      <c r="DK120" s="842"/>
      <c r="DL120" s="842">
        <v>412455</v>
      </c>
      <c r="DM120" s="842"/>
      <c r="DN120" s="842"/>
      <c r="DO120" s="842"/>
      <c r="DP120" s="842"/>
      <c r="DQ120" s="842">
        <v>374423</v>
      </c>
      <c r="DR120" s="842"/>
      <c r="DS120" s="842"/>
      <c r="DT120" s="842"/>
      <c r="DU120" s="842"/>
      <c r="DV120" s="843">
        <v>11.8</v>
      </c>
      <c r="DW120" s="843"/>
      <c r="DX120" s="843"/>
      <c r="DY120" s="843"/>
      <c r="DZ120" s="844"/>
    </row>
    <row r="121" spans="1:130" s="226"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179</v>
      </c>
      <c r="AG121" s="780"/>
      <c r="AH121" s="780"/>
      <c r="AI121" s="780"/>
      <c r="AJ121" s="781"/>
      <c r="AK121" s="782" t="s">
        <v>471</v>
      </c>
      <c r="AL121" s="780"/>
      <c r="AM121" s="780"/>
      <c r="AN121" s="780"/>
      <c r="AO121" s="781"/>
      <c r="AP121" s="824" t="s">
        <v>471</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v>326800</v>
      </c>
      <c r="BR121" s="790"/>
      <c r="BS121" s="790"/>
      <c r="BT121" s="790"/>
      <c r="BU121" s="790"/>
      <c r="BV121" s="790">
        <v>270620</v>
      </c>
      <c r="BW121" s="790"/>
      <c r="BX121" s="790"/>
      <c r="BY121" s="790"/>
      <c r="BZ121" s="790"/>
      <c r="CA121" s="790">
        <v>255999</v>
      </c>
      <c r="CB121" s="790"/>
      <c r="CC121" s="790"/>
      <c r="CD121" s="790"/>
      <c r="CE121" s="790"/>
      <c r="CF121" s="875">
        <v>8.1</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789">
        <v>265136</v>
      </c>
      <c r="DH121" s="790"/>
      <c r="DI121" s="790"/>
      <c r="DJ121" s="790"/>
      <c r="DK121" s="790"/>
      <c r="DL121" s="790">
        <v>271407</v>
      </c>
      <c r="DM121" s="790"/>
      <c r="DN121" s="790"/>
      <c r="DO121" s="790"/>
      <c r="DP121" s="790"/>
      <c r="DQ121" s="790">
        <v>274055</v>
      </c>
      <c r="DR121" s="790"/>
      <c r="DS121" s="790"/>
      <c r="DT121" s="790"/>
      <c r="DU121" s="790"/>
      <c r="DV121" s="796">
        <v>8.6</v>
      </c>
      <c r="DW121" s="796"/>
      <c r="DX121" s="796"/>
      <c r="DY121" s="796"/>
      <c r="DZ121" s="797"/>
    </row>
    <row r="122" spans="1:130" s="226" customFormat="1" ht="26.25" customHeight="1">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179</v>
      </c>
      <c r="AG122" s="780"/>
      <c r="AH122" s="780"/>
      <c r="AI122" s="780"/>
      <c r="AJ122" s="781"/>
      <c r="AK122" s="782" t="s">
        <v>445</v>
      </c>
      <c r="AL122" s="780"/>
      <c r="AM122" s="780"/>
      <c r="AN122" s="780"/>
      <c r="AO122" s="781"/>
      <c r="AP122" s="824" t="s">
        <v>179</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5936776</v>
      </c>
      <c r="BR122" s="845"/>
      <c r="BS122" s="845"/>
      <c r="BT122" s="845"/>
      <c r="BU122" s="845"/>
      <c r="BV122" s="845">
        <v>6104426</v>
      </c>
      <c r="BW122" s="845"/>
      <c r="BX122" s="845"/>
      <c r="BY122" s="845"/>
      <c r="BZ122" s="845"/>
      <c r="CA122" s="845">
        <v>5801723</v>
      </c>
      <c r="CB122" s="845"/>
      <c r="CC122" s="845"/>
      <c r="CD122" s="845"/>
      <c r="CE122" s="845"/>
      <c r="CF122" s="846">
        <v>182.7</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789">
        <v>6804</v>
      </c>
      <c r="DH122" s="790"/>
      <c r="DI122" s="790"/>
      <c r="DJ122" s="790"/>
      <c r="DK122" s="790"/>
      <c r="DL122" s="790">
        <v>5762</v>
      </c>
      <c r="DM122" s="790"/>
      <c r="DN122" s="790"/>
      <c r="DO122" s="790"/>
      <c r="DP122" s="790"/>
      <c r="DQ122" s="790">
        <v>4544</v>
      </c>
      <c r="DR122" s="790"/>
      <c r="DS122" s="790"/>
      <c r="DT122" s="790"/>
      <c r="DU122" s="790"/>
      <c r="DV122" s="796">
        <v>0.1</v>
      </c>
      <c r="DW122" s="796"/>
      <c r="DX122" s="796"/>
      <c r="DY122" s="796"/>
      <c r="DZ122" s="797"/>
    </row>
    <row r="123" spans="1:130" s="226" customFormat="1" ht="26.25" customHeight="1">
      <c r="A123" s="820"/>
      <c r="B123" s="821"/>
      <c r="C123" s="817"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179</v>
      </c>
      <c r="AG123" s="780"/>
      <c r="AH123" s="780"/>
      <c r="AI123" s="780"/>
      <c r="AJ123" s="781"/>
      <c r="AK123" s="782" t="s">
        <v>471</v>
      </c>
      <c r="AL123" s="780"/>
      <c r="AM123" s="780"/>
      <c r="AN123" s="780"/>
      <c r="AO123" s="781"/>
      <c r="AP123" s="824" t="s">
        <v>443</v>
      </c>
      <c r="AQ123" s="825"/>
      <c r="AR123" s="825"/>
      <c r="AS123" s="825"/>
      <c r="AT123" s="826"/>
      <c r="AU123" s="886"/>
      <c r="AV123" s="887"/>
      <c r="AW123" s="887"/>
      <c r="AX123" s="887"/>
      <c r="AY123" s="887"/>
      <c r="AZ123" s="247" t="s">
        <v>191</v>
      </c>
      <c r="BA123" s="247"/>
      <c r="BB123" s="247"/>
      <c r="BC123" s="247"/>
      <c r="BD123" s="247"/>
      <c r="BE123" s="247"/>
      <c r="BF123" s="247"/>
      <c r="BG123" s="247"/>
      <c r="BH123" s="247"/>
      <c r="BI123" s="247"/>
      <c r="BJ123" s="247"/>
      <c r="BK123" s="247"/>
      <c r="BL123" s="247"/>
      <c r="BM123" s="247"/>
      <c r="BN123" s="247"/>
      <c r="BO123" s="877" t="s">
        <v>482</v>
      </c>
      <c r="BP123" s="878"/>
      <c r="BQ123" s="832">
        <v>9147467</v>
      </c>
      <c r="BR123" s="833"/>
      <c r="BS123" s="833"/>
      <c r="BT123" s="833"/>
      <c r="BU123" s="833"/>
      <c r="BV123" s="833">
        <v>9321303</v>
      </c>
      <c r="BW123" s="833"/>
      <c r="BX123" s="833"/>
      <c r="BY123" s="833"/>
      <c r="BZ123" s="833"/>
      <c r="CA123" s="833">
        <v>9150152</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471</v>
      </c>
      <c r="DH123" s="780"/>
      <c r="DI123" s="780"/>
      <c r="DJ123" s="780"/>
      <c r="DK123" s="781"/>
      <c r="DL123" s="782" t="s">
        <v>445</v>
      </c>
      <c r="DM123" s="780"/>
      <c r="DN123" s="780"/>
      <c r="DO123" s="780"/>
      <c r="DP123" s="781"/>
      <c r="DQ123" s="782" t="s">
        <v>179</v>
      </c>
      <c r="DR123" s="780"/>
      <c r="DS123" s="780"/>
      <c r="DT123" s="780"/>
      <c r="DU123" s="781"/>
      <c r="DV123" s="824" t="s">
        <v>445</v>
      </c>
      <c r="DW123" s="825"/>
      <c r="DX123" s="825"/>
      <c r="DY123" s="825"/>
      <c r="DZ123" s="826"/>
    </row>
    <row r="124" spans="1:130" s="226" customFormat="1" ht="26.25" customHeight="1" thickBot="1">
      <c r="A124" s="820"/>
      <c r="B124" s="821"/>
      <c r="C124" s="817"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179</v>
      </c>
      <c r="AG124" s="780"/>
      <c r="AH124" s="780"/>
      <c r="AI124" s="780"/>
      <c r="AJ124" s="781"/>
      <c r="AK124" s="782" t="s">
        <v>483</v>
      </c>
      <c r="AL124" s="780"/>
      <c r="AM124" s="780"/>
      <c r="AN124" s="780"/>
      <c r="AO124" s="781"/>
      <c r="AP124" s="824" t="s">
        <v>443</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18.5</v>
      </c>
      <c r="BR124" s="831"/>
      <c r="BS124" s="831"/>
      <c r="BT124" s="831"/>
      <c r="BU124" s="831"/>
      <c r="BV124" s="831">
        <v>28</v>
      </c>
      <c r="BW124" s="831"/>
      <c r="BX124" s="831"/>
      <c r="BY124" s="831"/>
      <c r="BZ124" s="831"/>
      <c r="CA124" s="831">
        <v>29.4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v>476731</v>
      </c>
      <c r="DH124" s="764"/>
      <c r="DI124" s="764"/>
      <c r="DJ124" s="764"/>
      <c r="DK124" s="765"/>
      <c r="DL124" s="766" t="s">
        <v>471</v>
      </c>
      <c r="DM124" s="764"/>
      <c r="DN124" s="764"/>
      <c r="DO124" s="764"/>
      <c r="DP124" s="765"/>
      <c r="DQ124" s="766" t="s">
        <v>471</v>
      </c>
      <c r="DR124" s="764"/>
      <c r="DS124" s="764"/>
      <c r="DT124" s="764"/>
      <c r="DU124" s="765"/>
      <c r="DV124" s="848" t="s">
        <v>483</v>
      </c>
      <c r="DW124" s="849"/>
      <c r="DX124" s="849"/>
      <c r="DY124" s="849"/>
      <c r="DZ124" s="850"/>
    </row>
    <row r="125" spans="1:130" s="226" customFormat="1" ht="26.25" customHeight="1">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483</v>
      </c>
      <c r="AG125" s="780"/>
      <c r="AH125" s="780"/>
      <c r="AI125" s="780"/>
      <c r="AJ125" s="781"/>
      <c r="AK125" s="782" t="s">
        <v>471</v>
      </c>
      <c r="AL125" s="780"/>
      <c r="AM125" s="780"/>
      <c r="AN125" s="780"/>
      <c r="AO125" s="781"/>
      <c r="AP125" s="824" t="s">
        <v>471</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486</v>
      </c>
      <c r="CL125" s="852"/>
      <c r="CM125" s="852"/>
      <c r="CN125" s="852"/>
      <c r="CO125" s="853"/>
      <c r="CP125" s="860" t="s">
        <v>487</v>
      </c>
      <c r="CQ125" s="810"/>
      <c r="CR125" s="810"/>
      <c r="CS125" s="810"/>
      <c r="CT125" s="810"/>
      <c r="CU125" s="810"/>
      <c r="CV125" s="810"/>
      <c r="CW125" s="810"/>
      <c r="CX125" s="810"/>
      <c r="CY125" s="810"/>
      <c r="CZ125" s="810"/>
      <c r="DA125" s="810"/>
      <c r="DB125" s="810"/>
      <c r="DC125" s="810"/>
      <c r="DD125" s="810"/>
      <c r="DE125" s="810"/>
      <c r="DF125" s="811"/>
      <c r="DG125" s="861" t="s">
        <v>471</v>
      </c>
      <c r="DH125" s="842"/>
      <c r="DI125" s="842"/>
      <c r="DJ125" s="842"/>
      <c r="DK125" s="842"/>
      <c r="DL125" s="842" t="s">
        <v>471</v>
      </c>
      <c r="DM125" s="842"/>
      <c r="DN125" s="842"/>
      <c r="DO125" s="842"/>
      <c r="DP125" s="842"/>
      <c r="DQ125" s="842" t="s">
        <v>179</v>
      </c>
      <c r="DR125" s="842"/>
      <c r="DS125" s="842"/>
      <c r="DT125" s="842"/>
      <c r="DU125" s="842"/>
      <c r="DV125" s="843" t="s">
        <v>471</v>
      </c>
      <c r="DW125" s="843"/>
      <c r="DX125" s="843"/>
      <c r="DY125" s="843"/>
      <c r="DZ125" s="844"/>
    </row>
    <row r="126" spans="1:130" s="226" customFormat="1" ht="26.25" customHeight="1" thickBot="1">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179</v>
      </c>
      <c r="AG126" s="780"/>
      <c r="AH126" s="780"/>
      <c r="AI126" s="780"/>
      <c r="AJ126" s="781"/>
      <c r="AK126" s="782" t="s">
        <v>471</v>
      </c>
      <c r="AL126" s="780"/>
      <c r="AM126" s="780"/>
      <c r="AN126" s="780"/>
      <c r="AO126" s="781"/>
      <c r="AP126" s="824" t="s">
        <v>471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488</v>
      </c>
      <c r="CQ126" s="752"/>
      <c r="CR126" s="752"/>
      <c r="CS126" s="752"/>
      <c r="CT126" s="752"/>
      <c r="CU126" s="752"/>
      <c r="CV126" s="752"/>
      <c r="CW126" s="752"/>
      <c r="CX126" s="752"/>
      <c r="CY126" s="752"/>
      <c r="CZ126" s="752"/>
      <c r="DA126" s="752"/>
      <c r="DB126" s="752"/>
      <c r="DC126" s="752"/>
      <c r="DD126" s="752"/>
      <c r="DE126" s="752"/>
      <c r="DF126" s="753"/>
      <c r="DG126" s="789" t="s">
        <v>471</v>
      </c>
      <c r="DH126" s="790"/>
      <c r="DI126" s="790"/>
      <c r="DJ126" s="790"/>
      <c r="DK126" s="790"/>
      <c r="DL126" s="790" t="s">
        <v>471</v>
      </c>
      <c r="DM126" s="790"/>
      <c r="DN126" s="790"/>
      <c r="DO126" s="790"/>
      <c r="DP126" s="790"/>
      <c r="DQ126" s="790" t="s">
        <v>179</v>
      </c>
      <c r="DR126" s="790"/>
      <c r="DS126" s="790"/>
      <c r="DT126" s="790"/>
      <c r="DU126" s="790"/>
      <c r="DV126" s="796" t="s">
        <v>471</v>
      </c>
      <c r="DW126" s="796"/>
      <c r="DX126" s="796"/>
      <c r="DY126" s="796"/>
      <c r="DZ126" s="797"/>
    </row>
    <row r="127" spans="1:130" s="226" customFormat="1" ht="26.25" customHeight="1">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4346</v>
      </c>
      <c r="AB127" s="780"/>
      <c r="AC127" s="780"/>
      <c r="AD127" s="780"/>
      <c r="AE127" s="781"/>
      <c r="AF127" s="782">
        <v>4857</v>
      </c>
      <c r="AG127" s="780"/>
      <c r="AH127" s="780"/>
      <c r="AI127" s="780"/>
      <c r="AJ127" s="781"/>
      <c r="AK127" s="782">
        <v>3738</v>
      </c>
      <c r="AL127" s="780"/>
      <c r="AM127" s="780"/>
      <c r="AN127" s="780"/>
      <c r="AO127" s="781"/>
      <c r="AP127" s="824">
        <v>0.1</v>
      </c>
      <c r="AQ127" s="825"/>
      <c r="AR127" s="825"/>
      <c r="AS127" s="825"/>
      <c r="AT127" s="826"/>
      <c r="AU127" s="228"/>
      <c r="AV127" s="228"/>
      <c r="AW127" s="228"/>
      <c r="AX127" s="841" t="s">
        <v>490</v>
      </c>
      <c r="AY127" s="814"/>
      <c r="AZ127" s="814"/>
      <c r="BA127" s="814"/>
      <c r="BB127" s="814"/>
      <c r="BC127" s="814"/>
      <c r="BD127" s="814"/>
      <c r="BE127" s="815"/>
      <c r="BF127" s="813" t="s">
        <v>491</v>
      </c>
      <c r="BG127" s="814"/>
      <c r="BH127" s="814"/>
      <c r="BI127" s="814"/>
      <c r="BJ127" s="814"/>
      <c r="BK127" s="814"/>
      <c r="BL127" s="815"/>
      <c r="BM127" s="813" t="s">
        <v>492</v>
      </c>
      <c r="BN127" s="814"/>
      <c r="BO127" s="814"/>
      <c r="BP127" s="814"/>
      <c r="BQ127" s="814"/>
      <c r="BR127" s="814"/>
      <c r="BS127" s="815"/>
      <c r="BT127" s="813" t="s">
        <v>493</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494</v>
      </c>
      <c r="CQ127" s="752"/>
      <c r="CR127" s="752"/>
      <c r="CS127" s="752"/>
      <c r="CT127" s="752"/>
      <c r="CU127" s="752"/>
      <c r="CV127" s="752"/>
      <c r="CW127" s="752"/>
      <c r="CX127" s="752"/>
      <c r="CY127" s="752"/>
      <c r="CZ127" s="752"/>
      <c r="DA127" s="752"/>
      <c r="DB127" s="752"/>
      <c r="DC127" s="752"/>
      <c r="DD127" s="752"/>
      <c r="DE127" s="752"/>
      <c r="DF127" s="753"/>
      <c r="DG127" s="789" t="s">
        <v>483</v>
      </c>
      <c r="DH127" s="790"/>
      <c r="DI127" s="790"/>
      <c r="DJ127" s="790"/>
      <c r="DK127" s="790"/>
      <c r="DL127" s="790" t="s">
        <v>179</v>
      </c>
      <c r="DM127" s="790"/>
      <c r="DN127" s="790"/>
      <c r="DO127" s="790"/>
      <c r="DP127" s="790"/>
      <c r="DQ127" s="790" t="s">
        <v>179</v>
      </c>
      <c r="DR127" s="790"/>
      <c r="DS127" s="790"/>
      <c r="DT127" s="790"/>
      <c r="DU127" s="790"/>
      <c r="DV127" s="796" t="s">
        <v>179</v>
      </c>
      <c r="DW127" s="796"/>
      <c r="DX127" s="796"/>
      <c r="DY127" s="796"/>
      <c r="DZ127" s="797"/>
    </row>
    <row r="128" spans="1:130" s="226" customFormat="1" ht="26.25" customHeight="1" thickBot="1">
      <c r="A128" s="798" t="s">
        <v>495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496</v>
      </c>
      <c r="X128" s="800"/>
      <c r="Y128" s="800"/>
      <c r="Z128" s="801"/>
      <c r="AA128" s="802">
        <v>52804</v>
      </c>
      <c r="AB128" s="803"/>
      <c r="AC128" s="803"/>
      <c r="AD128" s="803"/>
      <c r="AE128" s="804"/>
      <c r="AF128" s="805">
        <v>61605</v>
      </c>
      <c r="AG128" s="803"/>
      <c r="AH128" s="803"/>
      <c r="AI128" s="803"/>
      <c r="AJ128" s="804"/>
      <c r="AK128" s="805">
        <v>62133</v>
      </c>
      <c r="AL128" s="803"/>
      <c r="AM128" s="803"/>
      <c r="AN128" s="803"/>
      <c r="AO128" s="804"/>
      <c r="AP128" s="806"/>
      <c r="AQ128" s="807"/>
      <c r="AR128" s="807"/>
      <c r="AS128" s="807"/>
      <c r="AT128" s="808"/>
      <c r="AU128" s="228"/>
      <c r="AV128" s="228"/>
      <c r="AW128" s="228"/>
      <c r="AX128" s="809" t="s">
        <v>497</v>
      </c>
      <c r="AY128" s="810"/>
      <c r="AZ128" s="810"/>
      <c r="BA128" s="810"/>
      <c r="BB128" s="810"/>
      <c r="BC128" s="810"/>
      <c r="BD128" s="810"/>
      <c r="BE128" s="811"/>
      <c r="BF128" s="786" t="s">
        <v>179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498</v>
      </c>
      <c r="CQ128" s="730"/>
      <c r="CR128" s="730"/>
      <c r="CS128" s="730"/>
      <c r="CT128" s="730"/>
      <c r="CU128" s="730"/>
      <c r="CV128" s="730"/>
      <c r="CW128" s="730"/>
      <c r="CX128" s="730"/>
      <c r="CY128" s="730"/>
      <c r="CZ128" s="730"/>
      <c r="DA128" s="730"/>
      <c r="DB128" s="730"/>
      <c r="DC128" s="730"/>
      <c r="DD128" s="730"/>
      <c r="DE128" s="730"/>
      <c r="DF128" s="731"/>
      <c r="DG128" s="792" t="s">
        <v>179</v>
      </c>
      <c r="DH128" s="793"/>
      <c r="DI128" s="793"/>
      <c r="DJ128" s="793"/>
      <c r="DK128" s="793"/>
      <c r="DL128" s="793" t="s">
        <v>445</v>
      </c>
      <c r="DM128" s="793"/>
      <c r="DN128" s="793"/>
      <c r="DO128" s="793"/>
      <c r="DP128" s="793"/>
      <c r="DQ128" s="793" t="s">
        <v>446</v>
      </c>
      <c r="DR128" s="793"/>
      <c r="DS128" s="793"/>
      <c r="DT128" s="793"/>
      <c r="DU128" s="793"/>
      <c r="DV128" s="794" t="s">
        <v>446</v>
      </c>
      <c r="DW128" s="794"/>
      <c r="DX128" s="794"/>
      <c r="DY128" s="794"/>
      <c r="DZ128" s="795"/>
    </row>
    <row r="129" spans="1:131" s="226"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3558702</v>
      </c>
      <c r="AB129" s="780"/>
      <c r="AC129" s="780"/>
      <c r="AD129" s="780"/>
      <c r="AE129" s="781"/>
      <c r="AF129" s="782">
        <v>3837932</v>
      </c>
      <c r="AG129" s="780"/>
      <c r="AH129" s="780"/>
      <c r="AI129" s="780"/>
      <c r="AJ129" s="781"/>
      <c r="AK129" s="782">
        <v>3774144</v>
      </c>
      <c r="AL129" s="780"/>
      <c r="AM129" s="780"/>
      <c r="AN129" s="780"/>
      <c r="AO129" s="781"/>
      <c r="AP129" s="783"/>
      <c r="AQ129" s="784"/>
      <c r="AR129" s="784"/>
      <c r="AS129" s="784"/>
      <c r="AT129" s="785"/>
      <c r="AU129" s="229"/>
      <c r="AV129" s="229"/>
      <c r="AW129" s="229"/>
      <c r="AX129" s="751" t="s">
        <v>500</v>
      </c>
      <c r="AY129" s="752"/>
      <c r="AZ129" s="752"/>
      <c r="BA129" s="752"/>
      <c r="BB129" s="752"/>
      <c r="BC129" s="752"/>
      <c r="BD129" s="752"/>
      <c r="BE129" s="753"/>
      <c r="BF129" s="770" t="s">
        <v>501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565964</v>
      </c>
      <c r="AB130" s="780"/>
      <c r="AC130" s="780"/>
      <c r="AD130" s="780"/>
      <c r="AE130" s="781"/>
      <c r="AF130" s="782">
        <v>586102</v>
      </c>
      <c r="AG130" s="780"/>
      <c r="AH130" s="780"/>
      <c r="AI130" s="780"/>
      <c r="AJ130" s="781"/>
      <c r="AK130" s="782">
        <v>597891</v>
      </c>
      <c r="AL130" s="780"/>
      <c r="AM130" s="780"/>
      <c r="AN130" s="780"/>
      <c r="AO130" s="781"/>
      <c r="AP130" s="783"/>
      <c r="AQ130" s="784"/>
      <c r="AR130" s="784"/>
      <c r="AS130" s="784"/>
      <c r="AT130" s="785"/>
      <c r="AU130" s="229"/>
      <c r="AV130" s="229"/>
      <c r="AW130" s="229"/>
      <c r="AX130" s="751" t="s">
        <v>504</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2992738</v>
      </c>
      <c r="AB131" s="764"/>
      <c r="AC131" s="764"/>
      <c r="AD131" s="764"/>
      <c r="AE131" s="765"/>
      <c r="AF131" s="766">
        <v>3251830</v>
      </c>
      <c r="AG131" s="764"/>
      <c r="AH131" s="764"/>
      <c r="AI131" s="764"/>
      <c r="AJ131" s="765"/>
      <c r="AK131" s="766">
        <v>3176253</v>
      </c>
      <c r="AL131" s="764"/>
      <c r="AM131" s="764"/>
      <c r="AN131" s="764"/>
      <c r="AO131" s="765"/>
      <c r="AP131" s="767"/>
      <c r="AQ131" s="768"/>
      <c r="AR131" s="768"/>
      <c r="AS131" s="768"/>
      <c r="AT131" s="769"/>
      <c r="AU131" s="229"/>
      <c r="AV131" s="229"/>
      <c r="AW131" s="229"/>
      <c r="AX131" s="729" t="s">
        <v>506</v>
      </c>
      <c r="AY131" s="730"/>
      <c r="AZ131" s="730"/>
      <c r="BA131" s="730"/>
      <c r="BB131" s="730"/>
      <c r="BC131" s="730"/>
      <c r="BD131" s="730"/>
      <c r="BE131" s="731"/>
      <c r="BF131" s="732">
        <v>29.4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8.9528719189999997</v>
      </c>
      <c r="AB132" s="745"/>
      <c r="AC132" s="745"/>
      <c r="AD132" s="745"/>
      <c r="AE132" s="746"/>
      <c r="AF132" s="747">
        <v>8.1164452019999995</v>
      </c>
      <c r="AG132" s="745"/>
      <c r="AH132" s="745"/>
      <c r="AI132" s="745"/>
      <c r="AJ132" s="746"/>
      <c r="AK132" s="747">
        <v>8.1780009339999999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8.5</v>
      </c>
      <c r="AB133" s="724"/>
      <c r="AC133" s="724"/>
      <c r="AD133" s="724"/>
      <c r="AE133" s="725"/>
      <c r="AF133" s="723">
        <v>8.4</v>
      </c>
      <c r="AG133" s="724"/>
      <c r="AH133" s="724"/>
      <c r="AI133" s="724"/>
      <c r="AJ133" s="725"/>
      <c r="AK133" s="723">
        <v>8.4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FzoepbRZtC7CsWQju4hBnIYwFiAjl94/piwaccc7yt7ykslXYPwT46Seu5wAun9E2aNz0KR8yAOYfziyk71LA==" saltValue="MZCzcom6AGKcHBwAMQ/X2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2" zoomScale="85" zoomScaleNormal="85" zoomScaleSheetLayoutView="85" workbookViewId="0"/>
  </sheetViews>
  <sheetFormatPr defaultColWidth="0" defaultRowHeight="13.5" customHeight="1" zeroHeight="1"/>
  <cols>
    <col min="1" max="120" width="2.7265625" style="256" customWidth="1"/>
    <col min="121" max="121" width="0" style="255" hidden="1" customWidth="1"/>
    <col min="122" max="16384" width="9" style="255" hidden="1"/>
  </cols>
  <sheetData>
    <row r="1" spans="1:120" ht="13">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5"/>
    </row>
    <row r="17" spans="119:120" ht="13">
      <c r="DP17" s="255"/>
    </row>
    <row r="18" spans="119:120" ht="13"/>
    <row r="19" spans="119:120" ht="13"/>
    <row r="20" spans="119:120" ht="13">
      <c r="DO20" s="255"/>
      <c r="DP20" s="255"/>
    </row>
    <row r="21" spans="119:120" ht="13">
      <c r="DP21" s="255"/>
    </row>
    <row r="22" spans="119:120" ht="13"/>
    <row r="23" spans="119:120" ht="13">
      <c r="DO23" s="255"/>
      <c r="DP23" s="255"/>
    </row>
    <row r="24" spans="119:120" ht="13">
      <c r="DP24" s="255"/>
    </row>
    <row r="25" spans="119:120" ht="13">
      <c r="DP25" s="255"/>
    </row>
    <row r="26" spans="119:120" ht="13">
      <c r="DO26" s="255"/>
      <c r="DP26" s="255"/>
    </row>
    <row r="27" spans="119:120" ht="13"/>
    <row r="28" spans="119:120" ht="13">
      <c r="DO28" s="255"/>
      <c r="DP28" s="255"/>
    </row>
    <row r="29" spans="119:120" ht="13">
      <c r="DP29" s="255"/>
    </row>
    <row r="30" spans="119:120" ht="13"/>
    <row r="31" spans="119:120" ht="13">
      <c r="DO31" s="255"/>
      <c r="DP31" s="255"/>
    </row>
    <row r="32" spans="119:120" ht="13"/>
    <row r="33" spans="98:120" ht="13">
      <c r="DO33" s="255"/>
      <c r="DP33" s="255"/>
    </row>
    <row r="34" spans="98:120" ht="13">
      <c r="DM34" s="255"/>
    </row>
    <row r="35" spans="98:120" ht="13">
      <c r="CT35" s="255"/>
      <c r="CU35" s="255"/>
      <c r="CV35" s="255"/>
      <c r="CY35" s="255"/>
      <c r="CZ35" s="255"/>
      <c r="DA35" s="255"/>
      <c r="DD35" s="255"/>
      <c r="DE35" s="255"/>
      <c r="DF35" s="255"/>
      <c r="DI35" s="255"/>
      <c r="DJ35" s="255"/>
      <c r="DK35" s="255"/>
      <c r="DM35" s="255"/>
      <c r="DN35" s="255"/>
      <c r="DO35" s="255"/>
      <c r="DP35" s="255"/>
    </row>
    <row r="36" spans="98:120" ht="13"/>
    <row r="37" spans="98:120" ht="13">
      <c r="CW37" s="255"/>
      <c r="DB37" s="255"/>
      <c r="DG37" s="255"/>
      <c r="DL37" s="255"/>
      <c r="DP37" s="255"/>
    </row>
    <row r="38" spans="98:120" ht="13">
      <c r="CT38" s="255"/>
      <c r="CU38" s="255"/>
      <c r="CV38" s="255"/>
      <c r="CW38" s="255"/>
      <c r="CY38" s="255"/>
      <c r="CZ38" s="255"/>
      <c r="DA38" s="255"/>
      <c r="DB38" s="255"/>
      <c r="DD38" s="255"/>
      <c r="DE38" s="255"/>
      <c r="DF38" s="255"/>
      <c r="DG38" s="255"/>
      <c r="DI38" s="255"/>
      <c r="DJ38" s="255"/>
      <c r="DK38" s="255"/>
      <c r="DL38" s="255"/>
      <c r="DN38" s="255"/>
      <c r="DO38" s="255"/>
      <c r="DP38" s="255"/>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5"/>
      <c r="DO49" s="255"/>
      <c r="DP49" s="25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5"/>
      <c r="CS63" s="255"/>
      <c r="CX63" s="255"/>
      <c r="DC63" s="255"/>
      <c r="DH63" s="255"/>
    </row>
    <row r="64" spans="22:120" ht="13">
      <c r="V64" s="255"/>
    </row>
    <row r="65" spans="15:120" ht="13">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c r="Q66" s="255"/>
      <c r="S66" s="255"/>
      <c r="U66" s="255"/>
      <c r="DM66" s="255"/>
    </row>
    <row r="67" spans="15:120" ht="13">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row r="69" spans="15:120" ht="13"/>
    <row r="70" spans="15:120" ht="13"/>
    <row r="71" spans="15:120" ht="13"/>
    <row r="72" spans="15:120" ht="13">
      <c r="DP72" s="255"/>
    </row>
    <row r="73" spans="15:120" ht="13">
      <c r="DP73" s="25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5"/>
      <c r="CX96" s="255"/>
      <c r="DC96" s="255"/>
      <c r="DH96" s="255"/>
    </row>
    <row r="97" spans="24:120" ht="13">
      <c r="CS97" s="255"/>
      <c r="CX97" s="255"/>
      <c r="DC97" s="255"/>
      <c r="DH97" s="255"/>
      <c r="DP97" s="256" t="s">
        <v>510</v>
      </c>
    </row>
    <row r="98" spans="24:120" ht="13" hidden="1">
      <c r="CS98" s="255"/>
      <c r="CX98" s="255"/>
      <c r="DC98" s="255"/>
      <c r="DH98" s="255"/>
    </row>
    <row r="99" spans="24:120" ht="13"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 hidden="1">
      <c r="CT103" s="255"/>
      <c r="CV103" s="255"/>
      <c r="CW103" s="255"/>
      <c r="CY103" s="255"/>
      <c r="DA103" s="255"/>
      <c r="DB103" s="255"/>
      <c r="DD103" s="255"/>
      <c r="DF103" s="255"/>
      <c r="DG103" s="255"/>
      <c r="DI103" s="255"/>
      <c r="DK103" s="255"/>
      <c r="DL103" s="255"/>
      <c r="DM103" s="255"/>
      <c r="DN103" s="255"/>
      <c r="DO103" s="255"/>
      <c r="DP103" s="255"/>
    </row>
    <row r="104" spans="24:120" ht="13" hidden="1">
      <c r="CV104" s="255"/>
      <c r="CW104" s="255"/>
      <c r="DA104" s="255"/>
      <c r="DB104" s="255"/>
      <c r="DF104" s="255"/>
      <c r="DG104" s="255"/>
      <c r="DK104" s="255"/>
      <c r="DL104" s="255"/>
      <c r="DN104" s="255"/>
      <c r="DO104" s="255"/>
      <c r="DP104" s="255"/>
    </row>
    <row r="105" spans="24:120" ht="12.75" hidden="1" customHeight="1"/>
  </sheetData>
  <sheetProtection algorithmName="SHA-512" hashValue="BlO8LF7lwrYVteusUMdmj8jaynIR70Q8u8w679YfZsnNlqAd+EUD30IxDpcFNxLdsEsBaX7j+kn1Sdp2+DYlJA==" saltValue="6hu85duIvte4zLpwIF/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49" zoomScaleNormal="100" zoomScaleSheetLayoutView="55" workbookViewId="0"/>
  </sheetViews>
  <sheetFormatPr defaultColWidth="0" defaultRowHeight="13.5" customHeight="1" zeroHeight="1"/>
  <cols>
    <col min="1" max="116" width="2.6328125" style="256" customWidth="1"/>
    <col min="117" max="16384" width="9" style="255" hidden="1"/>
  </cols>
  <sheetData>
    <row r="1" spans="2:116" ht="13">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row r="3" spans="2:116" ht="13"/>
    <row r="4" spans="2:116" ht="13">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row r="20" spans="9:116" ht="13"/>
    <row r="21" spans="9:116" ht="13">
      <c r="DL21" s="255"/>
    </row>
    <row r="22" spans="9:116" ht="13">
      <c r="DI22" s="255"/>
      <c r="DJ22" s="255"/>
      <c r="DK22" s="255"/>
      <c r="DL22" s="255"/>
    </row>
    <row r="23" spans="9:116" ht="13">
      <c r="CY23" s="255"/>
      <c r="CZ23" s="255"/>
      <c r="DA23" s="255"/>
      <c r="DB23" s="255"/>
      <c r="DC23" s="255"/>
      <c r="DD23" s="255"/>
      <c r="DE23" s="255"/>
      <c r="DF23" s="255"/>
      <c r="DG23" s="255"/>
      <c r="DH23" s="255"/>
      <c r="DI23" s="255"/>
      <c r="DJ23" s="255"/>
      <c r="DK23" s="255"/>
      <c r="DL23" s="25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5"/>
      <c r="DA35" s="255"/>
      <c r="DB35" s="255"/>
      <c r="DC35" s="255"/>
      <c r="DD35" s="255"/>
      <c r="DE35" s="255"/>
      <c r="DF35" s="255"/>
      <c r="DG35" s="255"/>
      <c r="DH35" s="255"/>
      <c r="DI35" s="255"/>
      <c r="DJ35" s="255"/>
      <c r="DK35" s="255"/>
      <c r="DL35" s="255"/>
    </row>
    <row r="36" spans="15:116" ht="13"/>
    <row r="37" spans="15:116" ht="13">
      <c r="DL37" s="255"/>
    </row>
    <row r="38" spans="15:116" ht="13">
      <c r="DI38" s="255"/>
      <c r="DJ38" s="255"/>
      <c r="DK38" s="255"/>
      <c r="DL38" s="255"/>
    </row>
    <row r="39" spans="15:116" ht="13"/>
    <row r="40" spans="15:116" ht="13"/>
    <row r="41" spans="15:116" ht="13"/>
    <row r="42" spans="15:116" ht="13"/>
    <row r="43" spans="15:116" ht="13">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c r="DL44" s="255"/>
    </row>
    <row r="45" spans="15:116" ht="13"/>
    <row r="46" spans="15:116" ht="13">
      <c r="DA46" s="255"/>
      <c r="DB46" s="255"/>
      <c r="DC46" s="255"/>
      <c r="DD46" s="255"/>
      <c r="DE46" s="255"/>
      <c r="DF46" s="255"/>
      <c r="DG46" s="255"/>
      <c r="DH46" s="255"/>
      <c r="DI46" s="255"/>
      <c r="DJ46" s="255"/>
      <c r="DK46" s="255"/>
      <c r="DL46" s="255"/>
    </row>
    <row r="47" spans="15:116" ht="13"/>
    <row r="48" spans="15:116" ht="13"/>
    <row r="49" spans="104:116" ht="13"/>
    <row r="50" spans="104:116" ht="13">
      <c r="CZ50" s="255"/>
      <c r="DA50" s="255"/>
      <c r="DB50" s="255"/>
      <c r="DC50" s="255"/>
      <c r="DD50" s="255"/>
      <c r="DE50" s="255"/>
      <c r="DF50" s="255"/>
      <c r="DG50" s="255"/>
      <c r="DH50" s="255"/>
      <c r="DI50" s="255"/>
      <c r="DJ50" s="255"/>
      <c r="DK50" s="255"/>
      <c r="DL50" s="255"/>
    </row>
    <row r="51" spans="104:116" ht="13"/>
    <row r="52" spans="104:116" ht="13"/>
    <row r="53" spans="104:116" ht="13">
      <c r="DL53" s="25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5"/>
      <c r="DD67" s="255"/>
      <c r="DE67" s="255"/>
      <c r="DF67" s="255"/>
      <c r="DG67" s="255"/>
      <c r="DH67" s="255"/>
      <c r="DI67" s="255"/>
      <c r="DJ67" s="255"/>
      <c r="DK67" s="255"/>
      <c r="DL67" s="25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QQQqfP3efKpVZ4OH+AVQCo6Lc5ao5NgVMxjszpiV6GeeETsZes5DA8rFrjZvoTeIEh1xD7aTr/l2ouc8PE4qSA==" saltValue="6PS00xWJuykIOZ35L88T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c r="AS1" s="258"/>
      <c r="AT1" s="258"/>
    </row>
    <row r="2" spans="1:46" ht="13">
      <c r="AS2" s="258"/>
      <c r="AT2" s="258"/>
    </row>
    <row r="3" spans="1:46" ht="13">
      <c r="AS3" s="258"/>
      <c r="AT3" s="258"/>
    </row>
    <row r="4" spans="1:46" ht="13">
      <c r="AS4" s="258"/>
      <c r="AT4" s="258"/>
    </row>
    <row r="5" spans="1:46" ht="16.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513</v>
      </c>
      <c r="AP7" s="268"/>
      <c r="AQ7" s="269" t="s">
        <v>514</v>
      </c>
      <c r="AR7" s="270"/>
    </row>
    <row r="8" spans="1:46" ht="13">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515</v>
      </c>
      <c r="AQ8" s="275" t="s">
        <v>516</v>
      </c>
      <c r="AR8" s="276" t="s">
        <v>517</v>
      </c>
    </row>
    <row r="9" spans="1:46" ht="13">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5" t="s">
        <v>518</v>
      </c>
      <c r="AL9" s="1136"/>
      <c r="AM9" s="1136"/>
      <c r="AN9" s="1137"/>
      <c r="AO9" s="277">
        <v>886457</v>
      </c>
      <c r="AP9" s="277">
        <v>98484</v>
      </c>
      <c r="AQ9" s="278">
        <v>138583</v>
      </c>
      <c r="AR9" s="279">
        <v>-28.9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5" t="s">
        <v>519</v>
      </c>
      <c r="AL10" s="1136"/>
      <c r="AM10" s="1136"/>
      <c r="AN10" s="1137"/>
      <c r="AO10" s="280">
        <v>188107</v>
      </c>
      <c r="AP10" s="280">
        <v>20898</v>
      </c>
      <c r="AQ10" s="281">
        <v>15847</v>
      </c>
      <c r="AR10" s="282">
        <v>31.9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5" t="s">
        <v>520</v>
      </c>
      <c r="AL11" s="1136"/>
      <c r="AM11" s="1136"/>
      <c r="AN11" s="1137"/>
      <c r="AO11" s="280">
        <v>160</v>
      </c>
      <c r="AP11" s="280">
        <v>18</v>
      </c>
      <c r="AQ11" s="281">
        <v>2224</v>
      </c>
      <c r="AR11" s="282">
        <v>-99.2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5" t="s">
        <v>521</v>
      </c>
      <c r="AL12" s="1136"/>
      <c r="AM12" s="1136"/>
      <c r="AN12" s="1137"/>
      <c r="AO12" s="280" t="s">
        <v>522</v>
      </c>
      <c r="AP12" s="280" t="s">
        <v>522</v>
      </c>
      <c r="AQ12" s="281" t="s">
        <v>522</v>
      </c>
      <c r="AR12" s="282" t="s">
        <v>522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5" t="s">
        <v>523</v>
      </c>
      <c r="AL13" s="1136"/>
      <c r="AM13" s="1136"/>
      <c r="AN13" s="1137"/>
      <c r="AO13" s="280">
        <v>76456</v>
      </c>
      <c r="AP13" s="280">
        <v>8494</v>
      </c>
      <c r="AQ13" s="281">
        <v>5571</v>
      </c>
      <c r="AR13" s="282">
        <v>52.5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5" t="s">
        <v>524</v>
      </c>
      <c r="AL14" s="1136"/>
      <c r="AM14" s="1136"/>
      <c r="AN14" s="1137"/>
      <c r="AO14" s="280">
        <v>49378</v>
      </c>
      <c r="AP14" s="280">
        <v>5486</v>
      </c>
      <c r="AQ14" s="281">
        <v>2766</v>
      </c>
      <c r="AR14" s="282">
        <v>98.3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8" t="s">
        <v>525</v>
      </c>
      <c r="AL15" s="1139"/>
      <c r="AM15" s="1139"/>
      <c r="AN15" s="1140"/>
      <c r="AO15" s="280">
        <v>-69059</v>
      </c>
      <c r="AP15" s="280">
        <v>-7672</v>
      </c>
      <c r="AQ15" s="281">
        <v>-9361</v>
      </c>
      <c r="AR15" s="282">
        <v>-18</v>
      </c>
    </row>
    <row r="16" spans="1:46" ht="13">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8" t="s">
        <v>191</v>
      </c>
      <c r="AL16" s="1139"/>
      <c r="AM16" s="1139"/>
      <c r="AN16" s="1140"/>
      <c r="AO16" s="280">
        <v>1131499</v>
      </c>
      <c r="AP16" s="280">
        <v>125708</v>
      </c>
      <c r="AQ16" s="281">
        <v>155632</v>
      </c>
      <c r="AR16" s="282">
        <v>-19.2</v>
      </c>
    </row>
    <row r="17" spans="1:46" ht="13">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1" t="s">
        <v>530</v>
      </c>
      <c r="AL21" s="1142"/>
      <c r="AM21" s="1142"/>
      <c r="AN21" s="1143"/>
      <c r="AO21" s="293">
        <v>11.11</v>
      </c>
      <c r="AP21" s="294">
        <v>13.83</v>
      </c>
      <c r="AQ21" s="295">
        <v>-2.72</v>
      </c>
      <c r="AR21" s="263"/>
      <c r="AS21" s="296"/>
      <c r="AT21" s="292"/>
    </row>
    <row r="22" spans="1:46" s="297" customFormat="1" ht="13">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1" t="s">
        <v>531</v>
      </c>
      <c r="AL22" s="1142"/>
      <c r="AM22" s="1142"/>
      <c r="AN22" s="1143"/>
      <c r="AO22" s="298">
        <v>93</v>
      </c>
      <c r="AP22" s="299">
        <v>96.2</v>
      </c>
      <c r="AQ22" s="300">
        <v>-3.2</v>
      </c>
      <c r="AR22" s="284"/>
      <c r="AS22" s="296"/>
      <c r="AT22" s="292"/>
    </row>
    <row r="23" spans="1:46" s="297" customFormat="1" ht="13">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c r="A26" s="1134" t="s">
        <v>532</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ht="13">
      <c r="A27" s="305"/>
      <c r="AO27" s="258"/>
      <c r="AP27" s="258"/>
      <c r="AQ27" s="258"/>
      <c r="AR27" s="258"/>
      <c r="AS27" s="258"/>
      <c r="AT27" s="258"/>
    </row>
    <row r="28" spans="1:46" ht="16.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513</v>
      </c>
      <c r="AP30" s="268"/>
      <c r="AQ30" s="269" t="s">
        <v>514</v>
      </c>
      <c r="AR30" s="270"/>
    </row>
    <row r="31" spans="1:46" ht="13">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515</v>
      </c>
      <c r="AQ31" s="275" t="s">
        <v>516</v>
      </c>
      <c r="AR31" s="276" t="s">
        <v>517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5" t="s">
        <v>535</v>
      </c>
      <c r="AL32" s="1126"/>
      <c r="AM32" s="1126"/>
      <c r="AN32" s="1127"/>
      <c r="AO32" s="308">
        <v>796923</v>
      </c>
      <c r="AP32" s="308">
        <v>88537</v>
      </c>
      <c r="AQ32" s="309">
        <v>82029</v>
      </c>
      <c r="AR32" s="310">
        <v>7.9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5" t="s">
        <v>536</v>
      </c>
      <c r="AL33" s="1126"/>
      <c r="AM33" s="1126"/>
      <c r="AN33" s="1127"/>
      <c r="AO33" s="308" t="s">
        <v>522</v>
      </c>
      <c r="AP33" s="308" t="s">
        <v>522</v>
      </c>
      <c r="AQ33" s="309" t="s">
        <v>522</v>
      </c>
      <c r="AR33" s="310" t="s">
        <v>522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5" t="s">
        <v>537</v>
      </c>
      <c r="AL34" s="1126"/>
      <c r="AM34" s="1126"/>
      <c r="AN34" s="1127"/>
      <c r="AO34" s="308" t="s">
        <v>522</v>
      </c>
      <c r="AP34" s="308" t="s">
        <v>522</v>
      </c>
      <c r="AQ34" s="309" t="s">
        <v>522</v>
      </c>
      <c r="AR34" s="310" t="s">
        <v>522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5" t="s">
        <v>538</v>
      </c>
      <c r="AL35" s="1126"/>
      <c r="AM35" s="1126"/>
      <c r="AN35" s="1127"/>
      <c r="AO35" s="308">
        <v>76117</v>
      </c>
      <c r="AP35" s="308">
        <v>8457</v>
      </c>
      <c r="AQ35" s="309">
        <v>28200</v>
      </c>
      <c r="AR35" s="310">
        <v>-70</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5" t="s">
        <v>539</v>
      </c>
      <c r="AL36" s="1126"/>
      <c r="AM36" s="1126"/>
      <c r="AN36" s="1127"/>
      <c r="AO36" s="308">
        <v>42831</v>
      </c>
      <c r="AP36" s="308">
        <v>4758</v>
      </c>
      <c r="AQ36" s="309">
        <v>4770</v>
      </c>
      <c r="AR36" s="310">
        <v>-0.3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5" t="s">
        <v>540</v>
      </c>
      <c r="AL37" s="1126"/>
      <c r="AM37" s="1126"/>
      <c r="AN37" s="1127"/>
      <c r="AO37" s="308">
        <v>3738</v>
      </c>
      <c r="AP37" s="308">
        <v>415</v>
      </c>
      <c r="AQ37" s="309">
        <v>525</v>
      </c>
      <c r="AR37" s="310">
        <v>-21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8" t="s">
        <v>541</v>
      </c>
      <c r="AL38" s="1129"/>
      <c r="AM38" s="1129"/>
      <c r="AN38" s="1130"/>
      <c r="AO38" s="311">
        <v>169</v>
      </c>
      <c r="AP38" s="311">
        <v>19</v>
      </c>
      <c r="AQ38" s="312">
        <v>4</v>
      </c>
      <c r="AR38" s="300">
        <v>375</v>
      </c>
      <c r="AS38" s="307"/>
    </row>
    <row r="39" spans="1:46" ht="13">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8" t="s">
        <v>542</v>
      </c>
      <c r="AL39" s="1129"/>
      <c r="AM39" s="1129"/>
      <c r="AN39" s="1130"/>
      <c r="AO39" s="308">
        <v>-62133</v>
      </c>
      <c r="AP39" s="308">
        <v>-6903</v>
      </c>
      <c r="AQ39" s="309">
        <v>-1861</v>
      </c>
      <c r="AR39" s="310">
        <v>270.89999999999998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5" t="s">
        <v>543</v>
      </c>
      <c r="AL40" s="1126"/>
      <c r="AM40" s="1126"/>
      <c r="AN40" s="1127"/>
      <c r="AO40" s="308">
        <v>-597891</v>
      </c>
      <c r="AP40" s="308">
        <v>-66425</v>
      </c>
      <c r="AQ40" s="309">
        <v>-76879</v>
      </c>
      <c r="AR40" s="310">
        <v>-13.6</v>
      </c>
      <c r="AS40" s="307"/>
    </row>
    <row r="41" spans="1:46" ht="13">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1" t="s">
        <v>304</v>
      </c>
      <c r="AL41" s="1132"/>
      <c r="AM41" s="1132"/>
      <c r="AN41" s="1133"/>
      <c r="AO41" s="308">
        <v>259754</v>
      </c>
      <c r="AP41" s="308">
        <v>28858</v>
      </c>
      <c r="AQ41" s="309">
        <v>36788</v>
      </c>
      <c r="AR41" s="310">
        <v>-21.6</v>
      </c>
      <c r="AS41" s="307"/>
    </row>
    <row r="42" spans="1:46" ht="13">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513</v>
      </c>
      <c r="AN49" s="1120" t="s">
        <v>547</v>
      </c>
      <c r="AO49" s="1121"/>
      <c r="AP49" s="1121"/>
      <c r="AQ49" s="1121"/>
      <c r="AR49" s="1122"/>
    </row>
    <row r="50" spans="1:44" ht="13">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548</v>
      </c>
      <c r="AO50" s="325" t="s">
        <v>549</v>
      </c>
      <c r="AP50" s="326" t="s">
        <v>550</v>
      </c>
      <c r="AQ50" s="327" t="s">
        <v>551</v>
      </c>
      <c r="AR50" s="328" t="s">
        <v>552</v>
      </c>
    </row>
    <row r="51" spans="1:44" ht="13">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1188845</v>
      </c>
      <c r="AN51" s="330">
        <v>121348</v>
      </c>
      <c r="AO51" s="331">
        <v>10.199999999999999</v>
      </c>
      <c r="AP51" s="332">
        <v>114790</v>
      </c>
      <c r="AQ51" s="333">
        <v>-6.6</v>
      </c>
      <c r="AR51" s="334">
        <v>16.8</v>
      </c>
    </row>
    <row r="52" spans="1:44" ht="13">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460970</v>
      </c>
      <c r="AN52" s="338">
        <v>47052</v>
      </c>
      <c r="AO52" s="339">
        <v>41.1</v>
      </c>
      <c r="AP52" s="340">
        <v>55601</v>
      </c>
      <c r="AQ52" s="341">
        <v>-15.5</v>
      </c>
      <c r="AR52" s="342">
        <v>56.6</v>
      </c>
    </row>
    <row r="53" spans="1:44" ht="13">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1350109</v>
      </c>
      <c r="AN53" s="330">
        <v>140155</v>
      </c>
      <c r="AO53" s="331">
        <v>15.5</v>
      </c>
      <c r="AP53" s="332">
        <v>126262</v>
      </c>
      <c r="AQ53" s="333">
        <v>10</v>
      </c>
      <c r="AR53" s="334">
        <v>5.5</v>
      </c>
    </row>
    <row r="54" spans="1:44" ht="13">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391419</v>
      </c>
      <c r="AN54" s="338">
        <v>40633</v>
      </c>
      <c r="AO54" s="339">
        <v>-13.6</v>
      </c>
      <c r="AP54" s="340">
        <v>56769</v>
      </c>
      <c r="AQ54" s="341">
        <v>2.1</v>
      </c>
      <c r="AR54" s="342">
        <v>-15.7</v>
      </c>
    </row>
    <row r="55" spans="1:44" ht="13">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1777535</v>
      </c>
      <c r="AN55" s="330">
        <v>188099</v>
      </c>
      <c r="AO55" s="331">
        <v>34.200000000000003</v>
      </c>
      <c r="AP55" s="332">
        <v>126525</v>
      </c>
      <c r="AQ55" s="333">
        <v>0.2</v>
      </c>
      <c r="AR55" s="334">
        <v>34</v>
      </c>
    </row>
    <row r="56" spans="1:44" ht="13">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1452905</v>
      </c>
      <c r="AN56" s="338">
        <v>153747</v>
      </c>
      <c r="AO56" s="339">
        <v>278.39999999999998</v>
      </c>
      <c r="AP56" s="340">
        <v>67052</v>
      </c>
      <c r="AQ56" s="341">
        <v>18.100000000000001</v>
      </c>
      <c r="AR56" s="342">
        <v>260.3</v>
      </c>
    </row>
    <row r="57" spans="1:44" ht="13">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1930308</v>
      </c>
      <c r="AN57" s="330">
        <v>209793</v>
      </c>
      <c r="AO57" s="331">
        <v>11.5</v>
      </c>
      <c r="AP57" s="332">
        <v>122054</v>
      </c>
      <c r="AQ57" s="333">
        <v>-3.5</v>
      </c>
      <c r="AR57" s="334">
        <v>15</v>
      </c>
    </row>
    <row r="58" spans="1:44" ht="13">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1488560</v>
      </c>
      <c r="AN58" s="338">
        <v>161782</v>
      </c>
      <c r="AO58" s="339">
        <v>5.2</v>
      </c>
      <c r="AP58" s="340">
        <v>68298</v>
      </c>
      <c r="AQ58" s="341">
        <v>1.9</v>
      </c>
      <c r="AR58" s="342">
        <v>3.3</v>
      </c>
    </row>
    <row r="59" spans="1:44" ht="13">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814014</v>
      </c>
      <c r="AN59" s="330">
        <v>90436</v>
      </c>
      <c r="AO59" s="331">
        <v>-56.9</v>
      </c>
      <c r="AP59" s="332">
        <v>111644</v>
      </c>
      <c r="AQ59" s="333">
        <v>-8.5</v>
      </c>
      <c r="AR59" s="334">
        <v>-48.4</v>
      </c>
    </row>
    <row r="60" spans="1:44" ht="13">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543093</v>
      </c>
      <c r="AN60" s="338">
        <v>60337</v>
      </c>
      <c r="AO60" s="339">
        <v>-62.7</v>
      </c>
      <c r="AP60" s="340">
        <v>66606</v>
      </c>
      <c r="AQ60" s="341">
        <v>-2.5</v>
      </c>
      <c r="AR60" s="342">
        <v>-60.2</v>
      </c>
    </row>
    <row r="61" spans="1:44" ht="13">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1412162</v>
      </c>
      <c r="AN61" s="345">
        <v>149966</v>
      </c>
      <c r="AO61" s="346">
        <v>2.9</v>
      </c>
      <c r="AP61" s="347">
        <v>120255</v>
      </c>
      <c r="AQ61" s="348">
        <v>-1.7</v>
      </c>
      <c r="AR61" s="334">
        <v>4.5999999999999996</v>
      </c>
    </row>
    <row r="62" spans="1:44" ht="13">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867389</v>
      </c>
      <c r="AN62" s="338">
        <v>92710</v>
      </c>
      <c r="AO62" s="339">
        <v>49.7</v>
      </c>
      <c r="AP62" s="340">
        <v>62865</v>
      </c>
      <c r="AQ62" s="341">
        <v>0.8</v>
      </c>
      <c r="AR62" s="342">
        <v>48.9</v>
      </c>
    </row>
    <row r="63" spans="1:44" ht="13">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 hidden="1">
      <c r="AK70" s="258"/>
      <c r="AL70" s="258"/>
      <c r="AM70" s="258"/>
      <c r="AN70" s="258"/>
      <c r="AO70" s="258"/>
      <c r="AP70" s="258"/>
      <c r="AQ70" s="258"/>
      <c r="AR70" s="258"/>
    </row>
    <row r="71" spans="1:46" ht="13" hidden="1">
      <c r="AK71" s="258"/>
      <c r="AL71" s="258"/>
      <c r="AM71" s="258"/>
      <c r="AN71" s="258"/>
      <c r="AO71" s="258"/>
      <c r="AP71" s="258"/>
      <c r="AQ71" s="258"/>
      <c r="AR71" s="258"/>
    </row>
    <row r="72" spans="1:46" ht="13" hidden="1">
      <c r="AK72" s="258"/>
      <c r="AL72" s="258"/>
      <c r="AM72" s="258"/>
      <c r="AN72" s="258"/>
      <c r="AO72" s="258"/>
      <c r="AP72" s="258"/>
      <c r="AQ72" s="258"/>
      <c r="AR72" s="258"/>
    </row>
    <row r="73" spans="1:46" ht="13" hidden="1">
      <c r="AK73" s="258"/>
      <c r="AL73" s="258"/>
      <c r="AM73" s="258"/>
      <c r="AN73" s="258"/>
      <c r="AO73" s="258"/>
      <c r="AP73" s="258"/>
      <c r="AQ73" s="258"/>
      <c r="AR73" s="258"/>
    </row>
  </sheetData>
  <sheetProtection algorithmName="SHA-512" hashValue="1WpqEC2md9xysEBggzJn7mJe10nlMo8/n9+gGC5/PRgsTxQnY9sqmozniSqhrVVfk6ZzLHaPMc/rKqmGH2BmEw==" saltValue="3Y6dQmilo30XYI+SOsa8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cols>
    <col min="1" max="125" width="2.453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c r="B2" s="255"/>
      <c r="DG2" s="255"/>
    </row>
    <row r="3" spans="2:125" ht="13">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row r="5" spans="2:125" ht="13"/>
    <row r="6" spans="2:125" ht="13"/>
    <row r="7" spans="2:125" ht="13"/>
    <row r="8" spans="2:125" ht="13"/>
    <row r="9" spans="2:125" ht="13">
      <c r="DU9" s="255"/>
    </row>
    <row r="10" spans="2:125" ht="13"/>
    <row r="11" spans="2:125" ht="13"/>
    <row r="12" spans="2:125" ht="13"/>
    <row r="13" spans="2:125" ht="13"/>
    <row r="14" spans="2:125" ht="13"/>
    <row r="15" spans="2:125" ht="13"/>
    <row r="16" spans="2:125" ht="13"/>
    <row r="17" spans="125:125" ht="13">
      <c r="DU17" s="255"/>
    </row>
    <row r="18" spans="125:125" ht="13"/>
    <row r="19" spans="125:125" ht="13"/>
    <row r="20" spans="125:125" ht="13">
      <c r="DU20" s="255"/>
    </row>
    <row r="21" spans="125:125" ht="13">
      <c r="DU21" s="255"/>
    </row>
    <row r="22" spans="125:125" ht="13"/>
    <row r="23" spans="125:125" ht="13"/>
    <row r="24" spans="125:125" ht="13"/>
    <row r="25" spans="125:125" ht="13"/>
    <row r="26" spans="125:125" ht="13"/>
    <row r="27" spans="125:125" ht="13"/>
    <row r="28" spans="125:125" ht="13">
      <c r="DU28" s="255"/>
    </row>
    <row r="29" spans="125:125" ht="13"/>
    <row r="30" spans="125:125" ht="13"/>
    <row r="31" spans="125:125" ht="13"/>
    <row r="32" spans="125:125" ht="13"/>
    <row r="33" spans="2:125" ht="13">
      <c r="B33" s="255"/>
      <c r="G33" s="255"/>
      <c r="I33" s="255"/>
    </row>
    <row r="34" spans="2:125" ht="13">
      <c r="C34" s="255"/>
      <c r="P34" s="255"/>
      <c r="DE34" s="255"/>
      <c r="DH34" s="255"/>
    </row>
    <row r="35" spans="2:125" ht="13">
      <c r="D35" s="255"/>
      <c r="E35" s="255"/>
      <c r="DG35" s="255"/>
      <c r="DJ35" s="255"/>
      <c r="DP35" s="255"/>
      <c r="DQ35" s="255"/>
      <c r="DR35" s="255"/>
      <c r="DS35" s="255"/>
      <c r="DT35" s="255"/>
      <c r="DU35" s="255"/>
    </row>
    <row r="36" spans="2:125" ht="13">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c r="DU37" s="255"/>
    </row>
    <row r="38" spans="2:125" ht="13">
      <c r="DT38" s="255"/>
      <c r="DU38" s="255"/>
    </row>
    <row r="39" spans="2:125" ht="13"/>
    <row r="40" spans="2:125" ht="13">
      <c r="DH40" s="255"/>
    </row>
    <row r="41" spans="2:125" ht="13">
      <c r="DE41" s="255"/>
    </row>
    <row r="42" spans="2:125" ht="13">
      <c r="DG42" s="255"/>
      <c r="DJ42" s="255"/>
    </row>
    <row r="43" spans="2:125" ht="13">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c r="DU44" s="255"/>
    </row>
    <row r="45" spans="2:125" ht="13"/>
    <row r="46" spans="2:125" ht="13"/>
    <row r="47" spans="2:125" ht="13"/>
    <row r="48" spans="2:125" ht="13">
      <c r="DT48" s="255"/>
      <c r="DU48" s="255"/>
    </row>
    <row r="49" spans="120:125" ht="13">
      <c r="DU49" s="255"/>
    </row>
    <row r="50" spans="120:125" ht="13">
      <c r="DU50" s="255"/>
    </row>
    <row r="51" spans="120:125" ht="13">
      <c r="DP51" s="255"/>
      <c r="DQ51" s="255"/>
      <c r="DR51" s="255"/>
      <c r="DS51" s="255"/>
      <c r="DT51" s="255"/>
      <c r="DU51" s="255"/>
    </row>
    <row r="52" spans="120:125" ht="13"/>
    <row r="53" spans="120:125" ht="13"/>
    <row r="54" spans="120:125" ht="13">
      <c r="DU54" s="255"/>
    </row>
    <row r="55" spans="120:125" ht="13"/>
    <row r="56" spans="120:125" ht="13"/>
    <row r="57" spans="120:125" ht="13"/>
    <row r="58" spans="120:125" ht="13">
      <c r="DU58" s="255"/>
    </row>
    <row r="59" spans="120:125" ht="13"/>
    <row r="60" spans="120:125" ht="13"/>
    <row r="61" spans="120:125" ht="13"/>
    <row r="62" spans="120:125" ht="13"/>
    <row r="63" spans="120:125" ht="13">
      <c r="DU63" s="255"/>
    </row>
    <row r="64" spans="120:125" ht="13">
      <c r="DT64" s="255"/>
      <c r="DU64" s="255"/>
    </row>
    <row r="65" spans="123:125" ht="13"/>
    <row r="66" spans="123:125" ht="13"/>
    <row r="67" spans="123:125" ht="13"/>
    <row r="68" spans="123:125" ht="13"/>
    <row r="69" spans="123:125" ht="13">
      <c r="DS69" s="255"/>
      <c r="DT69" s="255"/>
      <c r="DU69" s="25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5"/>
    </row>
    <row r="83" spans="116:125" ht="13">
      <c r="DM83" s="255"/>
      <c r="DN83" s="255"/>
      <c r="DO83" s="255"/>
      <c r="DP83" s="255"/>
      <c r="DQ83" s="255"/>
      <c r="DR83" s="255"/>
      <c r="DS83" s="255"/>
      <c r="DT83" s="255"/>
      <c r="DU83" s="255"/>
    </row>
    <row r="84" spans="116:125" ht="13"/>
    <row r="85" spans="116:125" ht="13"/>
    <row r="86" spans="116:125" ht="13"/>
    <row r="87" spans="116:125" ht="13"/>
    <row r="88" spans="116:125" ht="13">
      <c r="DU88" s="255"/>
    </row>
    <row r="89" spans="116:125" ht="13"/>
    <row r="90" spans="116:125" ht="13"/>
    <row r="91" spans="116:125" ht="13"/>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561</v>
      </c>
    </row>
    <row r="120" spans="125:125" ht="13.5" hidden="1" customHeight="1"/>
    <row r="121" spans="125:125" ht="13.5" hidden="1" customHeight="1">
      <c r="DU121" s="255"/>
    </row>
  </sheetData>
  <sheetProtection algorithmName="SHA-512" hashValue="pfDtprV4h6yDxB5NSJ7lSYQ+f0NkzSPG4wucjeEe1w7QxrlRqJzd3U+kZWG/HjU7cy3Cbok/Luhj+vbEiSVZ7w==" saltValue="KDHJNOCKMrPiCBnAoAW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cols>
    <col min="1" max="125" width="2.453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c r="B2" s="255"/>
      <c r="T2" s="255"/>
    </row>
    <row r="3" spans="1:125"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5"/>
      <c r="G33" s="255"/>
      <c r="I33" s="255"/>
    </row>
    <row r="34" spans="2:125" ht="13">
      <c r="C34" s="255"/>
      <c r="P34" s="255"/>
      <c r="R34" s="255"/>
      <c r="U34" s="255"/>
    </row>
    <row r="35" spans="2:125" ht="13">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c r="F36" s="255"/>
      <c r="H36" s="255"/>
      <c r="J36" s="255"/>
      <c r="K36" s="255"/>
      <c r="L36" s="255"/>
      <c r="M36" s="255"/>
      <c r="N36" s="255"/>
      <c r="O36" s="255"/>
      <c r="Q36" s="255"/>
      <c r="S36" s="255"/>
      <c r="V36" s="255"/>
    </row>
    <row r="37" spans="2:125" ht="13"/>
    <row r="38" spans="2:125" ht="13"/>
    <row r="39" spans="2:125" ht="13"/>
    <row r="40" spans="2:125" ht="13">
      <c r="U40" s="255"/>
    </row>
    <row r="41" spans="2:125" ht="13">
      <c r="R41" s="255"/>
    </row>
    <row r="42" spans="2:125" ht="13">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c r="Q43" s="255"/>
      <c r="S43" s="255"/>
      <c r="V43" s="25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562</v>
      </c>
    </row>
  </sheetData>
  <sheetProtection algorithmName="SHA-512" hashValue="nWLiRM0oUCmUJZCTp+c8ugfyXBrdAAes9++yrCTnnnRgMaW8fVPkHIr26JXth+zpuObklr9dP6l8gTzGA7nQwA==" saltValue="KxyQvnK3w0G2BgO/TqXM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44" t="s">
        <v>3</v>
      </c>
      <c r="D47" s="1144"/>
      <c r="E47" s="1145"/>
      <c r="F47" s="11">
        <v>23.83</v>
      </c>
      <c r="G47" s="12">
        <v>23.61</v>
      </c>
      <c r="H47" s="12">
        <v>22.22</v>
      </c>
      <c r="I47" s="12">
        <v>22.95</v>
      </c>
      <c r="J47" s="13">
        <v>24.96</v>
      </c>
    </row>
    <row r="48" spans="2:10" ht="57.75" customHeight="1">
      <c r="B48" s="14"/>
      <c r="C48" s="1146" t="s">
        <v>4</v>
      </c>
      <c r="D48" s="1146"/>
      <c r="E48" s="1147"/>
      <c r="F48" s="15">
        <v>3.77</v>
      </c>
      <c r="G48" s="16">
        <v>4.18</v>
      </c>
      <c r="H48" s="16">
        <v>3.3</v>
      </c>
      <c r="I48" s="16">
        <v>5.4</v>
      </c>
      <c r="J48" s="17">
        <v>5.27</v>
      </c>
    </row>
    <row r="49" spans="2:10" ht="57.75" customHeight="1" thickBot="1">
      <c r="B49" s="18"/>
      <c r="C49" s="1148" t="s">
        <v>5</v>
      </c>
      <c r="D49" s="1148"/>
      <c r="E49" s="1149"/>
      <c r="F49" s="19" t="s">
        <v>568</v>
      </c>
      <c r="G49" s="20">
        <v>0.45</v>
      </c>
      <c r="H49" s="20" t="s">
        <v>569</v>
      </c>
      <c r="I49" s="20">
        <v>4.68</v>
      </c>
      <c r="J49" s="21">
        <v>1.39</v>
      </c>
    </row>
    <row r="50" spans="2:10" ht="13"/>
  </sheetData>
  <sheetProtection algorithmName="SHA-512" hashValue="KKQOdJJKrv802ywER5igrb0QKz9t5PdP2m1e83GJvNphnulEhy1vbBWymAMRaAoKcE83yBigxlHMoJRKF1jMEQ==" saltValue="Kg3/xz5zIfgljyC2Ru20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2024-03-19T01:52:53Z</cp:lastPrinted>
  <dcterms:created xsi:type="dcterms:W3CDTF">2024-03-14T04:39:51Z</dcterms:created>
  <dcterms:modified xsi:type="dcterms:W3CDTF">2024-03-19T02:32:52Z</dcterms:modified>
  <cp:category/>
</cp:coreProperties>
</file>