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tabRatio="763" firstSheet="6"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<sst xmlns="http://schemas.openxmlformats.org/spreadsheetml/2006/main" count="1092" uniqueCount="593">
  <si>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</si>
  <si>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</si>
  <si>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</si>
  <si>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</si>
  <si>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</si>
  <si>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</si>
  <si>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</si>
  <si>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</si>
  <si>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</si>
  <si>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</si>
  <si>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</si>
  <si>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</si>
  <si>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</si>
  <si>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</si>
  <si>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</si>
  <si>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</si>
  <si>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</si>
  <si>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</si>
  <si>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</si>
  <si>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</si>
  <si>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</si>
  <si>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</si>
  <si>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</si>
  <si>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</si>
  <si>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</si>
  <si>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</si>
  <si>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</si>
  <si>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</si>
  <si>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</si>
  <si>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</si>
  <si>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</si>
  <si>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</si>
  <si>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</si>
  <si>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</si>
  <si>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</si>
  <si>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</si>
  <si>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</si>
  <si>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</si>
  <si>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</si>
  <si>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</si>
  <si>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</si>
  <si>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</si>
  <si>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</si>
  <si>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</si>
  <si>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</si>
  <si>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</si>
  <si>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</si>
  <si>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</si>
  <si>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</si>
  <si>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</si>
  <si>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</si>
  <si>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</si>
  <si>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</si>
  <si>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</si>
  <si>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</si>
  <si>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</si>
  <si>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</si>
  <si>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</si>
  <si>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</si>
  <si>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</si>
  <si>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</si>
  <si>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</si>
  <si>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</si>
  <si>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</si>
  <si>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</si>
  <si>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</si>
  <si>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</si>
  <si>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</si>
  <si>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</si>
  <si>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</si>
  <si>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</si>
  <si>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</si>
  <si>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</si>
  <si>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</si>
  <si>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</si>
  <si>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</si>
  <si>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</si>
  <si>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</si>
  <si>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</si>
  <si>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</si>
  <si>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</si>
  <si>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</si>
  <si>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</si>
  <si>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</si>
  <si>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</si>
  <si>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</si>
  <si>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</si>
  <si>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</si>
  <si>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</si>
  <si>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</si>
  <si>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</si>
  <si>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</si>
  <si>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</si>
  <si>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</si>
  <si>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</si>
  <si>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</si>
  <si>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</si>
  <si>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</si>
  <si>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</si>
  <si>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</si>
  <si>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</si>
  <si>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</si>
  <si>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</si>
  <si>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</si>
  <si>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</si>
  <si>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</si>
  <si>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</si>
  <si>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</si>
  <si>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</si>
  <si>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</si>
  <si>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</si>
  <si>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</si>
  <si>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</si>
  <si>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</si>
  <si>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</si>
  <si>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</si>
  <si>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</si>
  <si>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</si>
  <si>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</si>
  <si>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</si>
  <si>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</si>
  <si>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</si>
  <si>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</si>
  <si>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</si>
  <si>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</si>
  <si>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</si>
  <si>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</si>
  <si>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</si>
  <si>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</si>
  <si>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</si>
  <si>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</si>
  <si>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</si>
  <si>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</si>
  <si>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</si>
  <si>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</si>
  <si>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</si>
  <si>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</si>
  <si>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</si>
  <si>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</si>
  <si>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</si>
  <si>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</si>
  <si>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</si>
  <si>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</si>
  <si>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</si>
  <si>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</si>
  <si>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</si>
  <si>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</si>
  <si>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</si>
  <si>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</si>
  <si>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</si>
  <si>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</si>
  <si>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</si>
  <si>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</si>
  <si>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</si>
  <si>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</si>
  <si>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</si>
  <si>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</si>
  <si>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</si>
  <si>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</si>
  <si>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</si>
  <si>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</si>
  <si>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</si>
  <si>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</si>
  <si>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</si>
  <si>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</si>
  <si>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</si>
  <si>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</si>
  <si>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</si>
  <si>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</si>
  <si>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</si>
  <si>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</si>
  <si>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</si>
  <si>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</si>
  <si>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</si>
  <si>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</si>
  <si>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</si>
  <si>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</si>
  <si>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</si>
  <si>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</si>
  <si>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</si>
  <si>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</si>
  <si>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</si>
  <si>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</si>
  <si>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</si>
  <si>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</si>
  <si>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</si>
  <si>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</si>
  <si>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</si>
  <si>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</si>
  <si>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</si>
  <si>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</si>
  <si>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</si>
  <si>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</si>
  <si>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</si>
  <si>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</si>
  <si>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</si>
  <si>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</si>
  <si>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</si>
  <si>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</si>
  <si>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</si>
  <si>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</si>
  <si>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</si>
  <si>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</si>
  <si>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</si>
  <si>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</si>
  <si>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</si>
  <si>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</si>
  <si>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</si>
  <si>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</si>
  <si>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</si>
  <si>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</si>
  <si>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</si>
  <si>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</si>
  <si>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</si>
  <si>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</si>
  <si>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</si>
  <si>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</si>
  <si>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</si>
  <si>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熊本県宇土市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</si>
  <si>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</si>
  <si>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</si>
  <si>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</si>
  <si>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</si>
  <si>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</si>
  <si>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</si>
  <si>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</si>
  <si>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</si>
  <si>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</si>
  <si>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</si>
  <si>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</si>
  <si>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</si>
  <si>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</si>
  <si>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</si>
  <si>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</si>
  <si>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</si>
  <si>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</si>
  <si>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</si>
  <si>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</si>
  <si>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</si>
  <si>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</si>
  <si>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</si>
  <si>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</si>
  <si>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</si>
  <si>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</si>
  <si>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</si>
  <si>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</si>
  <si>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</si>
  <si>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</si>
  <si>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</si>
  <si>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</si>
  <si>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</si>
  <si>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</si>
  <si>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</si>
  <si>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</si>
  <si>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</si>
  <si>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</si>
  <si>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</si>
  <si>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</si>
  <si>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</si>
  <si>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</si>
  <si>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</si>
  <si>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</si>
  <si>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</si>
  <si>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</si>
  <si>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</si>
  <si>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</si>
  <si>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</si>
  <si>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</si>
  <si>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</si>
  <si>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</si>
  <si>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</si>
  <si>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</si>
  <si>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</si>
  <si>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</si>
  <si>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</si>
  <si>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</si>
  <si>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</si>
  <si>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</si>
  <si>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</si>
  <si>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</si>
  <si>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</si>
  <si>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</si>
  <si>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</si>
  <si>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</si>
  <si>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</si>
  <si>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</si>
  <si>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</si>
  <si>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</si>
  <si>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</si>
  <si>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</si>
  <si>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</si>
  <si>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</si>
  <si>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</si>
  <si>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</si>
  <si>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</si>
  <si>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</si>
  <si>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</si>
  <si>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</si>
  <si>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</si>
  <si>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</si>
  <si>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</si>
  <si>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</si>
  <si>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</si>
  <si>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</si>
  <si>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</si>
  <si>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</si>
  <si>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</si>
  <si>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</si>
  <si>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</si>
  <si>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</si>
  <si>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</si>
  <si>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</si>
  <si>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</si>
  <si>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</si>
  <si>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</si>
  <si>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</si>
  <si>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</si>
  <si>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</si>
  <si>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</si>
  <si>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</si>
  <si>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</si>
  <si>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</si>
  <si>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</si>
  <si>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</si>
  <si>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</si>
  <si>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</si>
  <si>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</si>
  <si>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</si>
  <si>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</si>
  <si>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</si>
  <si>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</si>
  <si>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</si>
  <si>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</si>
  <si>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</si>
  <si>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</si>
  <si>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</si>
  <si>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</si>
  <si>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</si>
  <si>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</si>
  <si>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</si>
  <si>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</si>
  <si>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</si>
  <si>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</si>
  <si>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</si>
  <si>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</si>
  <si>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</si>
  <si>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</si>
  <si>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</si>
  <si>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</si>
  <si>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</si>
  <si>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</si>
  <si>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</si>
  <si>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</si>
  <si>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</si>
  <si>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</si>
  <si>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</si>
  <si>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</si>
  <si>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</si>
  <si>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</si>
  <si>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</si>
  <si>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</si>
  <si>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</si>
  <si>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</si>
  <si>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</si>
  <si>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</si>
  <si>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</si>
  <si>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</si>
  <si>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</si>
  <si>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</si>
  <si>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</si>
  <si>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</si>
  <si>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</si>
  <si>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熊本県宇土市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</si>
  <si>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</si>
  <si>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</si>
  <si>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</si>
  <si>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</si>
  <si>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</si>
  <si>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</si>
  <si>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</si>
  <si>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</si>
  <si>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</si>
  <si>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</si>
  <si>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</si>
  <si>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</si>
  <si>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</si>
  <si>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</si>
  <si>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</si>
  <si>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</si>
  <si>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</si>
  <si>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</si>
  <si>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</si>
  <si>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</si>
  <si>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</si>
  <si>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</si>
  <si>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</si>
  <si>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</si>
  <si>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</si>
  <si>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</si>
  <si>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</si>
  <si>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</si>
  <si>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</si>
  <si>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</si>
  <si>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</si>
  <si>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</si>
  <si>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</si>
  <si>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宇土市国民健康保険特別会計</t>
    <phoneticPr fontId="5"/>
  </si>
  <si>
    <t>宇土市介護保険特別会計</t>
    <phoneticPr fontId="5"/>
  </si>
  <si>
    <t>宇土市後期高齢者医療特別会計</t>
    <phoneticPr fontId="5"/>
  </si>
  <si>
    <t>宇土市水道事業会計</t>
    <phoneticPr fontId="5"/>
  </si>
  <si>
    <t>法適用企業</t>
    <phoneticPr fontId="5"/>
  </si>
  <si>
    <t>宇土市公共下水道事業会計</t>
    <phoneticPr fontId="5"/>
  </si>
  <si>
    <t>宇土市漁業集落排水施設整備事業特別会計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</si>
  <si>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</si>
  <si>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</si>
  <si>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</si>
  <si>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</si>
  <si>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</si>
  <si>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</si>
  <si>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</si>
  <si>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</si>
  <si>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</si>
  <si>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</si>
  <si>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</si>
  <si>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</si>
  <si>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</si>
  <si>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</si>
  <si>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</si>
  <si>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</si>
  <si>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</si>
  <si>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</si>
  <si>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</si>
  <si>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</si>
  <si>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</si>
  <si>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</si>
  <si>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</si>
  <si>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</si>
  <si>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</si>
  <si>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</si>
  <si>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</si>
  <si>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</si>
  <si>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</si>
  <si>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</si>
  <si>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</si>
  <si>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</si>
  <si>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</si>
  <si>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</si>
  <si>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</si>
  <si>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</si>
  <si>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</si>
  <si>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</si>
  <si>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</si>
  <si>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</si>
  <si>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</si>
  <si>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</si>
  <si>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</si>
  <si>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</si>
  <si>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</si>
  <si>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</si>
  <si>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</si>
  <si>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</si>
  <si>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</si>
  <si>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</si>
  <si>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</si>
  <si>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</si>
  <si>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</si>
  <si>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</si>
  <si>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</si>
  <si>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</si>
  <si>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</si>
  <si>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</si>
  <si>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</si>
  <si>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</si>
  <si>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</si>
  <si>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宇土市公共下水道事業会計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</si>
  <si>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</si>
  <si>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</si>
  <si>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</si>
  <si>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</si>
  <si>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</si>
  <si>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</si>
  <si>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</si>
  <si>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</si>
  <si>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</si>
  <si>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</si>
  <si>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</si>
  <si>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</si>
  <si>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</si>
  <si>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</si>
  <si>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</si>
  <si>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</si>
  <si>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</si>
  <si>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</si>
  <si>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</si>
  <si>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</si>
  <si>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</si>
  <si>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</si>
  <si>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</si>
  <si>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</si>
  <si>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</si>
  <si>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</si>
  <si>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</si>
  <si>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</si>
  <si>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</si>
  <si>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</si>
  <si>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</si>
  <si>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</si>
  <si>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</si>
  <si>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</si>
  <si>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</si>
  <si>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</si>
  <si>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</si>
  <si>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</si>
  <si>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</si>
  <si>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</si>
  <si>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</si>
  <si>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</si>
  <si>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</si>
  <si>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</si>
  <si>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</si>
  <si>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</si>
  <si>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</si>
  <si>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</si>
  <si>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</si>
  <si>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</si>
  <si>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</si>
  <si>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</si>
  <si>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</si>
  <si>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</si>
  <si>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</si>
  <si>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</si>
  <si>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</si>
  <si>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</si>
  <si>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</si>
  <si>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</si>
  <si>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</si>
  <si>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</si>
  <si>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</si>
  <si>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</si>
  <si>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</si>
  <si>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</si>
  <si>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</si>
  <si>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</si>
  <si>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</si>
  <si>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</si>
  <si>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</si>
  <si>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</si>
  <si>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</si>
  <si>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</si>
  <si>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</si>
  <si>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</si>
  <si>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</si>
  <si>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</si>
  <si>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</si>
  <si>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</si>
  <si>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</si>
  <si>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</si>
  <si>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</si>
  <si>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</si>
  <si>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</si>
  <si>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</si>
  <si>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</si>
  <si>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</si>
  <si>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0.36</t>
  </si>
  <si>
    <t>▲ 4.66</t>
  </si>
  <si>
    <t>一般会計</t>
  </si>
  <si>
    <t>宇土市公共下水道事業会計</t>
  </si>
  <si>
    <t>宇土市水道事業会計</t>
  </si>
  <si>
    <t>宇土市介護保険特別会計</t>
  </si>
  <si>
    <t>宇土市国民健康保険特別会計</t>
  </si>
  <si>
    <t>宇土市後期高齢者医療特別会計</t>
  </si>
  <si>
    <t>宇土市漁業集落排水施設整備事業特別会計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</si>
  <si>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</si>
  <si>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</si>
  <si>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</si>
  <si>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</si>
  <si>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</si>
  <si>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</si>
  <si>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</si>
  <si>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</si>
  <si>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宇城広域連合（一般会計）</t>
    <rPh sb="0" eb="2">
      <t>ウキ</t>
    </rPh>
    <rPh sb="2" eb="4">
      <t>コウイキ</t>
    </rPh>
    <rPh sb="4" eb="6">
      <t>レンゴウ</t>
    </rPh>
    <rPh sb="7" eb="9">
      <t>イッパン</t>
    </rPh>
    <rPh sb="9" eb="11">
      <t>カイケイ</t>
    </rPh>
    <phoneticPr fontId="2"/>
  </si>
  <si>
    <t>宇城広域連合（宇城ふるさと市町村圏基金特別会計）</t>
    <rPh sb="0" eb="2">
      <t>ウキ</t>
    </rPh>
    <rPh sb="2" eb="4">
      <t>コウイキ</t>
    </rPh>
    <rPh sb="4" eb="6">
      <t>レンゴウ</t>
    </rPh>
    <rPh sb="7" eb="9">
      <t>ウキ</t>
    </rPh>
    <rPh sb="13" eb="16">
      <t>シチョウソン</t>
    </rPh>
    <rPh sb="16" eb="17">
      <t>ケン</t>
    </rPh>
    <rPh sb="17" eb="19">
      <t>キキン</t>
    </rPh>
    <rPh sb="19" eb="21">
      <t>トクベツ</t>
    </rPh>
    <rPh sb="21" eb="23">
      <t>カイケイ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</si>
  <si>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</si>
  <si>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</si>
  <si>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</si>
  <si>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上天草・宇城水道企業団</t>
    <rPh sb="0" eb="3">
      <t>カミアマクサ</t>
    </rPh>
    <rPh sb="4" eb="6">
      <t>ウキ</t>
    </rPh>
    <rPh sb="6" eb="8">
      <t>スイドウ</t>
    </rPh>
    <rPh sb="8" eb="10">
      <t>キギョウ</t>
    </rPh>
    <rPh sb="10" eb="11">
      <t>ダン</t>
    </rPh>
    <phoneticPr fontId="2"/>
  </si>
  <si>
    <t>特別会計（交通災害共済事業）分を含む</t>
  </si>
  <si>
    <t>宇土市土地開発公社</t>
    <rPh sb="0" eb="3">
      <t>ウトシ</t>
    </rPh>
    <rPh sb="3" eb="5">
      <t>トチ</t>
    </rPh>
    <rPh sb="5" eb="7">
      <t>カイハツ</t>
    </rPh>
    <rPh sb="7" eb="9">
      <t>コウシャ</t>
    </rPh>
    <phoneticPr fontId="2"/>
  </si>
  <si>
    <t>庁舎建設等基金</t>
    <rPh sb="0" eb="2">
      <t>チョウシャ</t>
    </rPh>
    <rPh sb="2" eb="4">
      <t>ケンセツ</t>
    </rPh>
    <rPh sb="4" eb="5">
      <t>トウ</t>
    </rPh>
    <rPh sb="5" eb="7">
      <t>キキン</t>
    </rPh>
    <phoneticPr fontId="5"/>
  </si>
  <si>
    <t>市有施設整備基金</t>
    <rPh sb="0" eb="2">
      <t>シユウ</t>
    </rPh>
    <rPh sb="2" eb="4">
      <t>シセツ</t>
    </rPh>
    <rPh sb="4" eb="6">
      <t>セイビ</t>
    </rPh>
    <rPh sb="6" eb="8">
      <t>キキン</t>
    </rPh>
    <phoneticPr fontId="5"/>
  </si>
  <si>
    <t>地域福祉基金</t>
    <rPh sb="0" eb="2">
      <t>チイキ</t>
    </rPh>
    <rPh sb="2" eb="4">
      <t>フクシ</t>
    </rPh>
    <rPh sb="4" eb="6">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</si>
  <si>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</si>
  <si>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まちづくり基金</t>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</si>
</sst>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96469</c:v>
                </c:pt>
                <c:pt idx="4">
                  <c:v>85743</c:v>
                </c:pt>
              </c:numCache>
            </c:numRef>
          </c:val>
          <c:smooth val="0"/>
          <c:extLst>
            <c:ext xmlns:c16="http://schemas.microsoft.com/office/drawing/2014/chart" uri="{C3380CC4-5D6E-409C-BE32-E72D297353CC}">
              <c16:uniqueId val="{00000000-3B27-4A08-8F87-1C07ACB69B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54228</c:v>
                </c:pt>
                <c:pt idx="1">
                  <c:v>67491</c:v>
                </c:pt>
                <c:pt idx="2">
                  <c:v>60803</c:v>
                </c:pt>
                <c:pt idx="3">
                  <c:v>52201</c:v>
                </c:pt>
                <c:pt idx="4">
                  <c:v>48278</c:v>
                </c:pt>
              </c:numCache>
            </c:numRef>
          </c:val>
          <c:smooth val="0"/>
          <c:extLst>
            <c:ext xmlns:c16="http://schemas.microsoft.com/office/drawing/2014/chart" uri="{C3380CC4-5D6E-409C-BE32-E72D297353CC}">
              <c16:uniqueId val="{00000001-3B27-4A08-8F87-1C07ACB69B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8.7899999999999991</c:v>
                </c:pt>
                <c:pt idx="1">
                  <c:v>4.04</c:v>
                </c:pt>
                <c:pt idx="2">
                  <c:v>6.97</c:v>
                </c:pt>
                <c:pt idx="3">
                  <c:v>12.02</c:v>
                </c:pt>
                <c:pt idx="4">
                  <c:v>13.72</c:v>
                </c:pt>
              </c:numCache>
            </c:numRef>
          </c:val>
          <c:extLst>
            <c:ext xmlns:c16="http://schemas.microsoft.com/office/drawing/2014/chart" uri="{C3380CC4-5D6E-409C-BE32-E72D297353CC}">
              <c16:uniqueId val="{00000000-072A-4B95-A2B3-B55904C2BA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33.06</c:v>
                </c:pt>
                <c:pt idx="1">
                  <c:v>37.479999999999997</c:v>
                </c:pt>
                <c:pt idx="2">
                  <c:v>38.75</c:v>
                </c:pt>
                <c:pt idx="3">
                  <c:v>39.97</c:v>
                </c:pt>
                <c:pt idx="4">
                  <c:v>46.21</c:v>
                </c:pt>
              </c:numCache>
            </c:numRef>
          </c:val>
          <c:extLst>
            <c:ext xmlns:c16="http://schemas.microsoft.com/office/drawing/2014/chart" uri="{C3380CC4-5D6E-409C-BE32-E72D297353CC}">
              <c16:uniqueId val="{00000001-072A-4B95-A2B3-B55904C2BA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-0.36</c:v>
                </c:pt>
                <c:pt idx="1">
                  <c:v>-4.66</c:v>
                </c:pt>
                <c:pt idx="2">
                  <c:v>3.02</c:v>
                </c:pt>
                <c:pt idx="3">
                  <c:v>5.48</c:v>
                </c:pt>
                <c:pt idx="4">
                  <c:v>1.89</c:v>
                </c:pt>
              </c:numCache>
            </c:numRef>
          </c:val>
          <c:smooth val="0"/>
          <c:extLst>
            <c:ext xmlns:c16="http://schemas.microsoft.com/office/drawing/2014/chart" uri="{C3380CC4-5D6E-409C-BE32-E72D297353CC}">
              <c16:uniqueId val="{00000002-072A-4B95-A2B3-B55904C2BA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0.14000000000000001</c:v>
                </c:pt>
                <c:pt idx="2">
                  <c:v>#N/A</c:v>
                </c:pt>
                <c:pt idx="3">
                  <c:v>0.66</c:v>
                </c:pt>
                <c:pt idx="4">
                  <c:v>0</c:v>
                </c:pt>
                <c:pt idx="5">
                  <c:v>0</c:v>
                </c:pt>
                <c:pt idx="6">
                  <c:v>0</c:v>
                </c:pt>
                <c:pt idx="7">
                  <c:v>0</c:v>
                </c:pt>
                <c:pt idx="8">
                  <c:v>0</c:v>
                </c:pt>
                <c:pt idx="9">
                  <c:v>0</c:v>
                </c:pt>
              </c:numCache>
            </c:numRef>
          </c:val>
          <c:extLst>
            <c:ext xmlns:c16="http://schemas.microsoft.com/office/drawing/2014/chart" uri="{C3380CC4-5D6E-409C-BE32-E72D297353CC}">
              <c16:uniqueId val="{00000000-F47F-4429-BA00-0094FBA995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7F-4429-BA00-0094FBA995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7F-4429-BA00-0094FBA99549}"/>
            </c:ext>
          </c:extLst>
        </c:ser>
        <c:ser>
          <c:idx val="3"/>
          <c:order val="3"/>
          <c:tx>
            <c:strRef>
              <c:f>データシート!$A$30</c:f>
              <c:strCache>
                <c:ptCount val="1"/>
                <c:pt idx="0">
                  <c:v>宇土市漁業集落排水施設整備事業特別会計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47F-4429-BA00-0094FBA99549}"/>
            </c:ext>
          </c:extLst>
        </c:ser>
        <c:ser>
          <c:idx val="4"/>
          <c:order val="4"/>
          <c:tx>
            <c:strRef>
              <c:f>データシート!$A$31</c:f>
              <c:strCache>
                <c:ptCount val="1"/>
                <c:pt idx="0">
                  <c:v>宇土市後期高齢者医療特別会計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0.1</c:v>
                </c:pt>
                <c:pt idx="6">
                  <c:v>#N/A</c:v>
                </c:pt>
                <c:pt idx="7">
                  <c:v>0.1</c:v>
                </c:pt>
                <c:pt idx="8">
                  <c:v>#N/A</c:v>
                </c:pt>
                <c:pt idx="9">
                  <c:v>0.11</c:v>
                </c:pt>
              </c:numCache>
            </c:numRef>
          </c:val>
          <c:extLst>
            <c:ext xmlns:c16="http://schemas.microsoft.com/office/drawing/2014/chart" uri="{C3380CC4-5D6E-409C-BE32-E72D297353CC}">
              <c16:uniqueId val="{00000004-F47F-4429-BA00-0094FBA99549}"/>
            </c:ext>
          </c:extLst>
        </c:ser>
        <c:ser>
          <c:idx val="5"/>
          <c:order val="5"/>
          <c:tx>
            <c:strRef>
              <c:f>データシート!$A$32</c:f>
              <c:strCache>
                <c:ptCount val="1"/>
                <c:pt idx="0">
                  <c:v>宇土市国民健康保険特別会計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0.28999999999999998</c:v>
                </c:pt>
                <c:pt idx="4">
                  <c:v>#N/A</c:v>
                </c:pt>
                <c:pt idx="5">
                  <c:v>0.5</c:v>
                </c:pt>
                <c:pt idx="6">
                  <c:v>#N/A</c:v>
                </c:pt>
                <c:pt idx="7">
                  <c:v>0.22</c:v>
                </c:pt>
                <c:pt idx="8">
                  <c:v>#N/A</c:v>
                </c:pt>
                <c:pt idx="9">
                  <c:v>0.61</c:v>
                </c:pt>
              </c:numCache>
            </c:numRef>
          </c:val>
          <c:extLst>
            <c:ext xmlns:c16="http://schemas.microsoft.com/office/drawing/2014/chart" uri="{C3380CC4-5D6E-409C-BE32-E72D297353CC}">
              <c16:uniqueId val="{00000005-F47F-4429-BA00-0094FBA99549}"/>
            </c:ext>
          </c:extLst>
        </c:ser>
        <c:ser>
          <c:idx val="6"/>
          <c:order val="6"/>
          <c:tx>
            <c:strRef>
              <c:f>データシート!$A$33</c:f>
              <c:strCache>
                <c:ptCount val="1"/>
                <c:pt idx="0">
                  <c:v>宇土市介護保険特別会計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2.44</c:v>
                </c:pt>
                <c:pt idx="2">
                  <c:v>#N/A</c:v>
                </c:pt>
                <c:pt idx="3">
                  <c:v>2.09</c:v>
                </c:pt>
                <c:pt idx="4">
                  <c:v>#N/A</c:v>
                </c:pt>
                <c:pt idx="5">
                  <c:v>2.23</c:v>
                </c:pt>
                <c:pt idx="6">
                  <c:v>#N/A</c:v>
                </c:pt>
                <c:pt idx="7">
                  <c:v>2.3199999999999998</c:v>
                </c:pt>
                <c:pt idx="8">
                  <c:v>#N/A</c:v>
                </c:pt>
                <c:pt idx="9">
                  <c:v>2.1</c:v>
                </c:pt>
              </c:numCache>
            </c:numRef>
          </c:val>
          <c:extLst>
            <c:ext xmlns:c16="http://schemas.microsoft.com/office/drawing/2014/chart" uri="{C3380CC4-5D6E-409C-BE32-E72D297353CC}">
              <c16:uniqueId val="{00000006-F47F-4429-BA00-0094FBA99549}"/>
            </c:ext>
          </c:extLst>
        </c:ser>
        <c:ser>
          <c:idx val="7"/>
          <c:order val="7"/>
          <c:tx>
            <c:strRef>
              <c:f>データシート!$A$34</c:f>
              <c:strCache>
                <c:ptCount val="1"/>
                <c:pt idx="0">
                  <c:v>宇土市水道事業会計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7.24</c:v>
                </c:pt>
                <c:pt idx="2">
                  <c:v>#N/A</c:v>
                </c:pt>
                <c:pt idx="3">
                  <c:v>7.96</c:v>
                </c:pt>
                <c:pt idx="4">
                  <c:v>#N/A</c:v>
                </c:pt>
                <c:pt idx="5">
                  <c:v>8.7899999999999991</c:v>
                </c:pt>
                <c:pt idx="6">
                  <c:v>#N/A</c:v>
                </c:pt>
                <c:pt idx="7">
                  <c:v>8.33</c:v>
                </c:pt>
                <c:pt idx="8">
                  <c:v>#N/A</c:v>
                </c:pt>
                <c:pt idx="9">
                  <c:v>8.58</c:v>
                </c:pt>
              </c:numCache>
            </c:numRef>
          </c:val>
          <c:extLst>
            <c:ext xmlns:c16="http://schemas.microsoft.com/office/drawing/2014/chart" uri="{C3380CC4-5D6E-409C-BE32-E72D297353CC}">
              <c16:uniqueId val="{00000007-F47F-4429-BA00-0094FBA99549}"/>
            </c:ext>
          </c:extLst>
        </c:ser>
        <c:ser>
          <c:idx val="8"/>
          <c:order val="8"/>
          <c:tx>
            <c:strRef>
              <c:f>データシート!$A$35</c:f>
              <c:strCache>
                <c:ptCount val="1"/>
                <c:pt idx="0">
                  <c:v>宇土市公共下水道事業会計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8.43</c:v>
                </c:pt>
                <c:pt idx="2">
                  <c:v>#N/A</c:v>
                </c:pt>
                <c:pt idx="3">
                  <c:v>10.050000000000001</c:v>
                </c:pt>
                <c:pt idx="4">
                  <c:v>#N/A</c:v>
                </c:pt>
                <c:pt idx="5">
                  <c:v>11.31</c:v>
                </c:pt>
                <c:pt idx="6">
                  <c:v>#N/A</c:v>
                </c:pt>
                <c:pt idx="7">
                  <c:v>11.73</c:v>
                </c:pt>
                <c:pt idx="8">
                  <c:v>#N/A</c:v>
                </c:pt>
                <c:pt idx="9">
                  <c:v>12.61</c:v>
                </c:pt>
              </c:numCache>
            </c:numRef>
          </c:val>
          <c:extLst>
            <c:ext xmlns:c16="http://schemas.microsoft.com/office/drawing/2014/chart" uri="{C3380CC4-5D6E-409C-BE32-E72D297353CC}">
              <c16:uniqueId val="{00000008-F47F-4429-BA00-0094FBA995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8.7799999999999994</c:v>
                </c:pt>
                <c:pt idx="2">
                  <c:v>#N/A</c:v>
                </c:pt>
                <c:pt idx="3">
                  <c:v>4.04</c:v>
                </c:pt>
                <c:pt idx="4">
                  <c:v>#N/A</c:v>
                </c:pt>
                <c:pt idx="5">
                  <c:v>6.96</c:v>
                </c:pt>
                <c:pt idx="6">
                  <c:v>#N/A</c:v>
                </c:pt>
                <c:pt idx="7">
                  <c:v>12.02</c:v>
                </c:pt>
                <c:pt idx="8">
                  <c:v>#N/A</c:v>
                </c:pt>
                <c:pt idx="9">
                  <c:v>13.72</c:v>
                </c:pt>
              </c:numCache>
            </c:numRef>
          </c:val>
          <c:extLst>
            <c:ext xmlns:c16="http://schemas.microsoft.com/office/drawing/2014/chart" uri="{C3380CC4-5D6E-409C-BE32-E72D297353CC}">
              <c16:uniqueId val="{00000009-F47F-4429-BA00-0094FBA995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1248</c:v>
                </c:pt>
                <c:pt idx="5">
                  <c:v>1214</c:v>
                </c:pt>
                <c:pt idx="8">
                  <c:v>1215</c:v>
                </c:pt>
                <c:pt idx="11">
                  <c:v>1339</c:v>
                </c:pt>
                <c:pt idx="14">
                  <c:v>1548</c:v>
                </c:pt>
              </c:numCache>
            </c:numRef>
          </c:val>
          <c:extLst>
            <c:ext xmlns:c16="http://schemas.microsoft.com/office/drawing/2014/chart" uri="{C3380CC4-5D6E-409C-BE32-E72D297353CC}">
              <c16:uniqueId val="{00000000-22C9-40EE-9224-0C5F40404A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C9-40EE-9224-0C5F40404A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C9-40EE-9224-0C5F40404A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100</c:v>
                </c:pt>
                <c:pt idx="3">
                  <c:v>101</c:v>
                </c:pt>
                <c:pt idx="6">
                  <c:v>112</c:v>
                </c:pt>
                <c:pt idx="9">
                  <c:v>138</c:v>
                </c:pt>
                <c:pt idx="12">
                  <c:v>174</c:v>
                </c:pt>
              </c:numCache>
            </c:numRef>
          </c:val>
          <c:extLst>
            <c:ext xmlns:c16="http://schemas.microsoft.com/office/drawing/2014/chart" uri="{C3380CC4-5D6E-409C-BE32-E72D297353CC}">
              <c16:uniqueId val="{00000003-22C9-40EE-9224-0C5F40404A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228</c:v>
                </c:pt>
                <c:pt idx="3">
                  <c:v>228</c:v>
                </c:pt>
                <c:pt idx="6">
                  <c:v>227</c:v>
                </c:pt>
                <c:pt idx="9">
                  <c:v>214</c:v>
                </c:pt>
                <c:pt idx="12">
                  <c:v>211</c:v>
                </c:pt>
              </c:numCache>
            </c:numRef>
          </c:val>
          <c:extLst>
            <c:ext xmlns:c16="http://schemas.microsoft.com/office/drawing/2014/chart" uri="{C3380CC4-5D6E-409C-BE32-E72D297353CC}">
              <c16:uniqueId val="{00000004-22C9-40EE-9224-0C5F40404A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C9-40EE-9224-0C5F40404A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C9-40EE-9224-0C5F40404A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1623</c:v>
                </c:pt>
                <c:pt idx="3">
                  <c:v>1675</c:v>
                </c:pt>
                <c:pt idx="6">
                  <c:v>1707</c:v>
                </c:pt>
                <c:pt idx="9">
                  <c:v>1838</c:v>
                </c:pt>
                <c:pt idx="12">
                  <c:v>2120</c:v>
                </c:pt>
              </c:numCache>
            </c:numRef>
          </c:val>
          <c:extLst>
            <c:ext xmlns:c16="http://schemas.microsoft.com/office/drawing/2014/chart" uri="{C3380CC4-5D6E-409C-BE32-E72D297353CC}">
              <c16:uniqueId val="{00000007-22C9-40EE-9224-0C5F40404A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703</c:v>
                </c:pt>
                <c:pt idx="2">
                  <c:v>#N/A</c:v>
                </c:pt>
                <c:pt idx="3">
                  <c:v>#N/A</c:v>
                </c:pt>
                <c:pt idx="4">
                  <c:v>790</c:v>
                </c:pt>
                <c:pt idx="5">
                  <c:v>#N/A</c:v>
                </c:pt>
                <c:pt idx="6">
                  <c:v>#N/A</c:v>
                </c:pt>
                <c:pt idx="7">
                  <c:v>831</c:v>
                </c:pt>
                <c:pt idx="8">
                  <c:v>#N/A</c:v>
                </c:pt>
                <c:pt idx="9">
                  <c:v>#N/A</c:v>
                </c:pt>
                <c:pt idx="10">
                  <c:v>851</c:v>
                </c:pt>
                <c:pt idx="11">
                  <c:v>#N/A</c:v>
                </c:pt>
                <c:pt idx="12">
                  <c:v>#N/A</c:v>
                </c:pt>
                <c:pt idx="13">
                  <c:v>957</c:v>
                </c:pt>
                <c:pt idx="14">
                  <c:v>#N/A</c:v>
                </c:pt>
              </c:numCache>
            </c:numRef>
          </c:val>
          <c:smooth val="0"/>
          <c:extLst>
            <c:ext xmlns:c16="http://schemas.microsoft.com/office/drawing/2014/chart" uri="{C3380CC4-5D6E-409C-BE32-E72D297353CC}">
              <c16:uniqueId val="{00000008-22C9-40EE-9224-0C5F40404A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15997</c:v>
                </c:pt>
                <c:pt idx="5">
                  <c:v>17242</c:v>
                </c:pt>
                <c:pt idx="8">
                  <c:v>19032</c:v>
                </c:pt>
                <c:pt idx="11">
                  <c:v>20523</c:v>
                </c:pt>
                <c:pt idx="14">
                  <c:v>22307</c:v>
                </c:pt>
              </c:numCache>
            </c:numRef>
          </c:val>
          <c:extLst>
            <c:ext xmlns:c16="http://schemas.microsoft.com/office/drawing/2014/chart" uri="{C3380CC4-5D6E-409C-BE32-E72D297353CC}">
              <c16:uniqueId val="{00000000-F3E4-48C6-B209-3F73E2202F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718</c:v>
                </c:pt>
                <c:pt idx="5">
                  <c:v>565</c:v>
                </c:pt>
                <c:pt idx="8">
                  <c:v>510</c:v>
                </c:pt>
                <c:pt idx="11">
                  <c:v>401</c:v>
                </c:pt>
                <c:pt idx="14">
                  <c:v>286</c:v>
                </c:pt>
              </c:numCache>
            </c:numRef>
          </c:val>
          <c:extLst>
            <c:ext xmlns:c16="http://schemas.microsoft.com/office/drawing/2014/chart" uri="{C3380CC4-5D6E-409C-BE32-E72D297353CC}">
              <c16:uniqueId val="{00000001-F3E4-48C6-B209-3F73E2202F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6067</c:v>
                </c:pt>
                <c:pt idx="5">
                  <c:v>6324</c:v>
                </c:pt>
                <c:pt idx="8">
                  <c:v>6533</c:v>
                </c:pt>
                <c:pt idx="11">
                  <c:v>7548</c:v>
                </c:pt>
                <c:pt idx="14">
                  <c:v>8016</c:v>
                </c:pt>
              </c:numCache>
            </c:numRef>
          </c:val>
          <c:extLst>
            <c:ext xmlns:c16="http://schemas.microsoft.com/office/drawing/2014/chart" uri="{C3380CC4-5D6E-409C-BE32-E72D297353CC}">
              <c16:uniqueId val="{00000002-F3E4-48C6-B209-3F73E2202F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E4-48C6-B209-3F73E2202F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E4-48C6-B209-3F73E2202F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32</c:v>
                </c:pt>
                <c:pt idx="3">
                  <c:v>0</c:v>
                </c:pt>
                <c:pt idx="6">
                  <c:v>0</c:v>
                </c:pt>
                <c:pt idx="9">
                  <c:v>0</c:v>
                </c:pt>
                <c:pt idx="12">
                  <c:v>0</c:v>
                </c:pt>
              </c:numCache>
            </c:numRef>
          </c:val>
          <c:extLst>
            <c:ext xmlns:c16="http://schemas.microsoft.com/office/drawing/2014/chart" uri="{C3380CC4-5D6E-409C-BE32-E72D297353CC}">
              <c16:uniqueId val="{00000005-F3E4-48C6-B209-3F73E2202F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1517</c:v>
                </c:pt>
                <c:pt idx="3">
                  <c:v>1543</c:v>
                </c:pt>
                <c:pt idx="6">
                  <c:v>1628</c:v>
                </c:pt>
                <c:pt idx="9">
                  <c:v>1707</c:v>
                </c:pt>
                <c:pt idx="12">
                  <c:v>1722</c:v>
                </c:pt>
              </c:numCache>
            </c:numRef>
          </c:val>
          <c:extLst>
            <c:ext xmlns:c16="http://schemas.microsoft.com/office/drawing/2014/chart" uri="{C3380CC4-5D6E-409C-BE32-E72D297353CC}">
              <c16:uniqueId val="{00000006-F3E4-48C6-B209-3F73E2202F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400</c:v>
                </c:pt>
                <c:pt idx="3">
                  <c:v>415</c:v>
                </c:pt>
                <c:pt idx="6">
                  <c:v>3500</c:v>
                </c:pt>
                <c:pt idx="9">
                  <c:v>3280</c:v>
                </c:pt>
                <c:pt idx="12">
                  <c:v>3792</c:v>
                </c:pt>
              </c:numCache>
            </c:numRef>
          </c:val>
          <c:extLst>
            <c:ext xmlns:c16="http://schemas.microsoft.com/office/drawing/2014/chart" uri="{C3380CC4-5D6E-409C-BE32-E72D297353CC}">
              <c16:uniqueId val="{00000007-F3E4-48C6-B209-3F73E2202F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2674</c:v>
                </c:pt>
                <c:pt idx="3">
                  <c:v>2621</c:v>
                </c:pt>
                <c:pt idx="6">
                  <c:v>2430</c:v>
                </c:pt>
                <c:pt idx="9">
                  <c:v>2125</c:v>
                </c:pt>
                <c:pt idx="12">
                  <c:v>2072</c:v>
                </c:pt>
              </c:numCache>
            </c:numRef>
          </c:val>
          <c:extLst>
            <c:ext xmlns:c16="http://schemas.microsoft.com/office/drawing/2014/chart" uri="{C3380CC4-5D6E-409C-BE32-E72D297353CC}">
              <c16:uniqueId val="{00000008-F3E4-48C6-B209-3F73E2202F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E4-48C6-B209-3F73E2202F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19796</c:v>
                </c:pt>
                <c:pt idx="3">
                  <c:v>19755</c:v>
                </c:pt>
                <c:pt idx="6">
                  <c:v>20076</c:v>
                </c:pt>
                <c:pt idx="9">
                  <c:v>20940</c:v>
                </c:pt>
                <c:pt idx="12">
                  <c:v>22463</c:v>
                </c:pt>
              </c:numCache>
            </c:numRef>
          </c:val>
          <c:extLst>
            <c:ext xmlns:c16="http://schemas.microsoft.com/office/drawing/2014/chart" uri="{C3380CC4-5D6E-409C-BE32-E72D297353CC}">
              <c16:uniqueId val="{0000000A-F3E4-48C6-B209-3F73E2202F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1638</c:v>
                </c:pt>
                <c:pt idx="2">
                  <c:v>#N/A</c:v>
                </c:pt>
                <c:pt idx="3">
                  <c:v>#N/A</c:v>
                </c:pt>
                <c:pt idx="4">
                  <c:v>203</c:v>
                </c:pt>
                <c:pt idx="5">
                  <c:v>#N/A</c:v>
                </c:pt>
                <c:pt idx="6">
                  <c:v>#N/A</c:v>
                </c:pt>
                <c:pt idx="7">
                  <c:v>1557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E4-48C6-B209-3F73E2202F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3396</c:v>
                </c:pt>
                <c:pt idx="1">
                  <c:v>3709</c:v>
                </c:pt>
                <c:pt idx="2">
                  <c:v>4319</c:v>
                </c:pt>
              </c:numCache>
            </c:numRef>
          </c:val>
          <c:extLst>
            <c:ext xmlns:c16="http://schemas.microsoft.com/office/drawing/2014/chart" uri="{C3380CC4-5D6E-409C-BE32-E72D297353CC}">
              <c16:uniqueId val="{00000000-142F-42B1-A5B3-08A75D4B8E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233</c:v>
                </c:pt>
                <c:pt idx="1">
                  <c:v>868</c:v>
                </c:pt>
                <c:pt idx="2">
                  <c:v>868</c:v>
                </c:pt>
              </c:numCache>
            </c:numRef>
          </c:val>
          <c:extLst>
            <c:ext xmlns:c16="http://schemas.microsoft.com/office/drawing/2014/chart" uri="{C3380CC4-5D6E-409C-BE32-E72D297353CC}">
              <c16:uniqueId val="{00000001-142F-42B1-A5B3-08A75D4B8E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2408</c:v>
                </c:pt>
                <c:pt idx="1">
                  <c:v>2325</c:v>
                </c:pt>
                <c:pt idx="2">
                  <c:v>2069</c:v>
                </c:pt>
              </c:numCache>
            </c:numRef>
          </c:val>
          <c:extLst>
            <c:ext xmlns:c16="http://schemas.microsoft.com/office/drawing/2014/chart" uri="{C3380CC4-5D6E-409C-BE32-E72D297353CC}">
              <c16:uniqueId val="{00000002-142F-42B1-A5B3-08A75D4B8E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うち、元利償還金については、熊本地震からの復旧事業に係る災害対策債や公共施設等の復旧に係る災害復旧事業債の償還が開始されたことに伴い増加傾向にある。元金償還が始まっているため、引き続き実質公債費比率が上昇すると見込まれる。</a:t>
          </a:r>
        </a:p>
        <a:p>
          <a:r>
            <a:rPr kumimoji="1" lang="ja-JP" altLang="en-US" sz="1400">
              <a:latin typeface="ＭＳ ゴシック" pitchFamily="49" charset="-128"/>
              <a:ea typeface="ＭＳ ゴシック" pitchFamily="49" charset="-128"/>
            </a:rPr>
            <a:t>　算入公債費等については、災害復旧費等に係る基準財政需要額が増加したことで、前年度から</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今後は、起債事業の見直しや有利な地方債の活用をより一層推し進め、実質公債費比率を悪化させないよう努めることとしている。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現在本市では満期一括償還に係る地方債の発行は行っておらず、満期一括償還に係る減債基金への積立は行っていない。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将来負担額のうち、地方債現在高については、庁舎建設事業等の熊本地震からの復旧事業実施に伴い、災害復旧事業債が増加している。組合等負担見込額について令和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年度から大幅に増加している。令和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年度及び令和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年度は、宇城広域連合の消防本部・北消防署建設事業に係る地方債借入の影響によるものである。令和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年度については、宇城広域連合の宇城クリーンセンター（廃棄物処理施設）建設事業に係る地方債借入の影響であり、当該</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件の大型事業の実施によるものである。</a:t>
          </a:r>
        </a:p>
        <a:p>
          <a:r>
            <a:rPr kumimoji="1" lang="ja-JP" altLang="en-US" sz="1200">
              <a:latin typeface="ＭＳ ゴシック" pitchFamily="49" charset="-128"/>
              <a:ea typeface="ＭＳ ゴシック" pitchFamily="49" charset="-128"/>
            </a:rPr>
            <a:t>　充当可能財源のうち、基金については、決算剰余金処分により財政調整基金の積み増しを行ったことで前年度から増加となった。また、基準財政需要額算入見込額については、標準財政収入額に占める地方債残高の割合が高くなったことで交付税算入率が高くなり、前年度より増加している。</a:t>
          </a:r>
        </a:p>
        <a:p>
          <a:r>
            <a:rPr kumimoji="1" lang="ja-JP" altLang="en-US" sz="1200">
              <a:latin typeface="ＭＳ ゴシック" pitchFamily="49" charset="-128"/>
              <a:ea typeface="ＭＳ ゴシック" pitchFamily="49" charset="-128"/>
            </a:rPr>
            <a:t>　熊本地震からの復旧事業（災害復旧費）については、交付税算入率が高いため、将来負担比率が急激に悪化することはないが、長期的に見た場合、数値への影響が懸念される。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百万円増加した。主な要因として、令和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百万円を財政調整基金に積立を行ったことが挙げられる。特定目的基金では、老朽化した市有施設の更新・整備の財源に充てるため、市有施設整備基金から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百万円取崩を行ったことなどにより、特定目的基金全体では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熊本地震の復旧事業として発行した起債の償還が始まることや扶助費、補助費の伸びが見込まれ、財政調整基金や減債基金の取崩しを行わなければならないと懸念している。また、庁舎建設等基金については、現在行っている庁舎建設事業の財源として、市有施設整備基金については、今後行う必要がある公共施設の老朽化対策の財源として取崩しを行う方針である。そのため、基金全体としては今後減少していくことが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・庁舎建設等基金：庁舎建設又は改修に要する調査費、設計費及び工事費等の財源に充てるための基金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・市有施設整備基金：老朽化した市有施設の更新・整備に要する経費の財源に充てるための基金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・地域福祉基金：地域における保健福祉の増進を図るための経費の財源に充てるための基金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年熊本地震による災害からの早期の復興を図るための経費の財源に充てるための基金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・まちづくり基金：地域住民による公益的なまちづくり活動の促進及び優秀な人材育成のための財源に充てるための基金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・庁舎建設等基金については、寄附金の積立を行ったが、庁舎建設事業に充てるため取り崩しを行い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・市有整備施設整備基金については、財産売払い収入の積立を行ったが、市有施設の更新・整備に充てるため取り崩しを行い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・地域福祉基金については、寄附金の積立を行い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年熊本地震復興基金については、義援金の積立を行ったが、熊本地震からの復旧・復興に係る市町村創意工夫事業の財源に充てるため取崩しを行い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・まちづくり基金については、地域のまちづくり活動に対する補助金の財源に充てるため、取り崩しを行い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庁舎建設事業を熊本地震からの災害復旧事業として実施しているが、災害復旧事業債を充当できない経費については、庁舎建設基金を活用していく方針。また、市有施設整備基金については、今後、公共施設等総合管理計画及び個別施設計画等に基づき公共施設の適切な維持管理を行うため、必要に応じ基金を取り崩し、財源とし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年度決算に基づく決算剰余金として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百万円の積立等を行ったため、基金残高が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熊本地震の復旧事業の財源として発行した起債の償還や、扶助費・補助費の伸びによる財源補てん等で財政調整基金の取崩を行わなければならない事態も想定されるため、中長期的にみれば枯渇することが懸念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・利子以外の積立を行っていないため、前年度からの増減はなかった。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・減債基金は公債費元金の償還に活用する目的で積立を行っている。これまで大きな取崩しは行っていないが、熊本地震災害廃棄物処理基金補助金を原資に積立（令和元年度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百万円積立）を行っているため、当該分については、対象費用（災害廃棄物処理事業に係る借入金の償還金）に充てる財源として活用していく方針。また、令和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年度普通交付税追加交付分のうち臨時財政対策償還基金費により交付された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百万円を基金に積み立てており、当該分について、令和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年度に借り入れた臨時財政対策債の償還が完了する令和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年度までに活用していく方針。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36,483
36,196
74.30
23,381,770
21,922,240
1,282,416
9,346,565
22,463,297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　</a:t>
          </a:r>
        </a:p>
        <a:p>
          <a:r>
            <a:rPr kumimoji="1" lang="ja-JP" altLang="en-US" sz="1300">
              <a:latin typeface="ＭＳ Ｐゴシック" panose="020B0600070205080204" pitchFamily="50" charset="-128"/>
              <a:ea typeface="ＭＳ Ｐゴシック" panose="020B0600070205080204" pitchFamily="50" charset="-128"/>
            </a:rPr>
            <a:t>　類似団体との比較では、類似団体平均値を上回る状態が続いており、全国平均値、熊本県平均値と比較しても高くなっている。</a:t>
          </a:r>
        </a:p>
        <a:p>
          <a:r>
            <a:rPr kumimoji="1" lang="ja-JP" altLang="en-US" sz="1300">
              <a:latin typeface="ＭＳ Ｐゴシック" panose="020B0600070205080204" pitchFamily="50" charset="-128"/>
              <a:ea typeface="ＭＳ Ｐゴシック" panose="020B0600070205080204" pitchFamily="50" charset="-128"/>
            </a:rPr>
            <a:t>　しかし、自主財源全体の割合は</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％と高くなく、地方交付税等に依存した脆弱な財政基盤といえる。</a:t>
          </a:r>
        </a:p>
        <a:p>
          <a:r>
            <a:rPr kumimoji="1" lang="ja-JP" altLang="en-US" sz="1300">
              <a:latin typeface="ＭＳ Ｐゴシック" panose="020B0600070205080204" pitchFamily="50" charset="-128"/>
              <a:ea typeface="ＭＳ Ｐゴシック" panose="020B0600070205080204" pitchFamily="50" charset="-128"/>
            </a:rPr>
            <a:t>　今後も、引き続き、地方税等の収納率向上に努めるとともに、新たな収入源の確保に努め、財政基盤の強化に努める。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78740</xdr:rowOff>
    </xdr:to>
    <xdr:cxnSp macro="">
      <xdr:nvCxnSpPr>
        <xdr:cNvPr id="67" name="直線コネクタ 66"/>
        <xdr:cNvCxnSpPr/>
      </xdr:nvCxnSpPr>
      <xdr:spPr>
        <a:xfrm>
          <a:off x="4114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54610</xdr:rowOff>
    </xdr:to>
    <xdr:cxnSp macro="">
      <xdr:nvCxnSpPr>
        <xdr:cNvPr id="70" name="直線コネクタ 69"/>
        <xdr:cNvCxnSpPr/>
      </xdr:nvCxnSpPr>
      <xdr:spPr>
        <a:xfrm>
          <a:off x="3225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30480</xdr:rowOff>
    </xdr:from>
    <xdr:to>
      <xdr:col>15</xdr:col>
      <xdr:colOff>82550</xdr:colOff>
      <xdr:row>40</xdr:row>
      <xdr:rowOff>78740</xdr:rowOff>
    </xdr:to>
    <xdr:cxnSp macro="">
      <xdr:nvCxnSpPr>
        <xdr:cNvPr id="73" name="直線コネクタ 72"/>
        <xdr:cNvCxnSpPr/>
      </xdr:nvCxnSpPr>
      <xdr:spPr>
        <a:xfrm flipV="1">
          <a:off x="2336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12717</xdr:rowOff>
    </xdr:from>
    <xdr:ext cx="762000" cy="259045"/>
    <xdr:sp macro="" textlink="">
      <xdr:nvSpPr>
        <xdr:cNvPr id="75" name="テキスト ボックス 74"/>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78740</xdr:rowOff>
    </xdr:to>
    <xdr:cxnSp macro="">
      <xdr:nvCxnSpPr>
        <xdr:cNvPr id="76" name="直線コネクタ 75"/>
        <xdr:cNvCxnSpPr/>
      </xdr:nvCxnSpPr>
      <xdr:spPr>
        <a:xfrm>
          <a:off x="1447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36847</xdr:rowOff>
    </xdr:from>
    <xdr:ext cx="762000" cy="259045"/>
    <xdr:sp macro="" textlink="">
      <xdr:nvSpPr>
        <xdr:cNvPr id="78" name="テキスト ボックス 77"/>
        <xdr:cNvSpPr txBox="1"/>
      </xdr:nvSpPr>
      <xdr:spPr>
        <a:xfrm>
          <a:off x="1955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6" name="楕円 85"/>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7"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3810</xdr:rowOff>
    </xdr:from>
    <xdr:to>
      <xdr:col>19</xdr:col>
      <xdr:colOff>184150</xdr:colOff>
      <xdr:row>40</xdr:row>
      <xdr:rowOff>105410</xdr:rowOff>
    </xdr:to>
    <xdr:sp macro="" textlink="">
      <xdr:nvSpPr>
        <xdr:cNvPr id="88" name="楕円 87"/>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115587</xdr:rowOff>
    </xdr:from>
    <xdr:ext cx="736600" cy="259045"/>
    <xdr:sp macro="" textlink="">
      <xdr:nvSpPr>
        <xdr:cNvPr id="89" name="テキスト ボックス 88"/>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151130</xdr:rowOff>
    </xdr:from>
    <xdr:to>
      <xdr:col>15</xdr:col>
      <xdr:colOff>133350</xdr:colOff>
      <xdr:row>40</xdr:row>
      <xdr:rowOff>81280</xdr:rowOff>
    </xdr:to>
    <xdr:sp macro="" textlink="">
      <xdr:nvSpPr>
        <xdr:cNvPr id="90" name="楕円 89"/>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91" name="テキスト ボックス 90"/>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94" name="楕円 93"/>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95" name="テキスト ボックス 94"/>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ポイント％悪化に転じた。要因としては、平成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年熊本地震で借り入れた起債の元金償還の開始による公債費の増加、宇城広域連合の大型事業による負担金の増加、臨時財政対策債の減少等が挙げられる。</a:t>
          </a: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年度は、普通交付税の追加交付や地方消費税交付金の増加による一時的な改善であったため、令和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年度と近似値となった。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79647</xdr:rowOff>
    </xdr:from>
    <xdr:to>
      <xdr:col>23</xdr:col>
      <xdr:colOff>133350</xdr:colOff>
      <xdr:row>60</xdr:row>
      <xdr:rowOff>121920</xdr:rowOff>
    </xdr:to>
    <xdr:cxnSp macro="">
      <xdr:nvCxnSpPr>
        <xdr:cNvPr id="132" name="直線コネクタ 131"/>
        <xdr:cNvCxnSpPr/>
      </xdr:nvCxnSpPr>
      <xdr:spPr>
        <a:xfrm>
          <a:off x="4114800" y="10195197"/>
          <a:ext cx="8382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79647</xdr:rowOff>
    </xdr:from>
    <xdr:to>
      <xdr:col>19</xdr:col>
      <xdr:colOff>133350</xdr:colOff>
      <xdr:row>60</xdr:row>
      <xdr:rowOff>156391</xdr:rowOff>
    </xdr:to>
    <xdr:cxnSp macro="">
      <xdr:nvCxnSpPr>
        <xdr:cNvPr id="135" name="直線コネクタ 134"/>
        <xdr:cNvCxnSpPr/>
      </xdr:nvCxnSpPr>
      <xdr:spPr>
        <a:xfrm flipV="1">
          <a:off x="3225800" y="10195197"/>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156391</xdr:rowOff>
    </xdr:from>
    <xdr:to>
      <xdr:col>15</xdr:col>
      <xdr:colOff>82550</xdr:colOff>
      <xdr:row>61</xdr:row>
      <xdr:rowOff>9072</xdr:rowOff>
    </xdr:to>
    <xdr:cxnSp macro="">
      <xdr:nvCxnSpPr>
        <xdr:cNvPr id="138" name="直線コネクタ 137"/>
        <xdr:cNvCxnSpPr/>
      </xdr:nvCxnSpPr>
      <xdr:spPr>
        <a:xfrm flipV="1">
          <a:off x="2336800" y="1044339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53884</xdr:rowOff>
    </xdr:from>
    <xdr:to>
      <xdr:col>15</xdr:col>
      <xdr:colOff>133350</xdr:colOff>
      <xdr:row>60</xdr:row>
      <xdr:rowOff>155484</xdr:rowOff>
    </xdr:to>
    <xdr:sp macro="" textlink="">
      <xdr:nvSpPr>
        <xdr:cNvPr id="139" name="フローチャート: 判断 138"/>
        <xdr:cNvSpPr/>
      </xdr:nvSpPr>
      <xdr:spPr>
        <a:xfrm>
          <a:off x="3175000" y="103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165661</xdr:rowOff>
    </xdr:from>
    <xdr:ext cx="762000" cy="259045"/>
    <xdr:sp macro="" textlink="">
      <xdr:nvSpPr>
        <xdr:cNvPr id="140" name="テキスト ボックス 139"/>
        <xdr:cNvSpPr txBox="1"/>
      </xdr:nvSpPr>
      <xdr:spPr>
        <a:xfrm>
          <a:off x="2844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156391</xdr:rowOff>
    </xdr:from>
    <xdr:to>
      <xdr:col>11</xdr:col>
      <xdr:colOff>31750</xdr:colOff>
      <xdr:row>61</xdr:row>
      <xdr:rowOff>9072</xdr:rowOff>
    </xdr:to>
    <xdr:cxnSp macro="">
      <xdr:nvCxnSpPr>
        <xdr:cNvPr id="141" name="直線コネクタ 140"/>
        <xdr:cNvCxnSpPr/>
      </xdr:nvCxnSpPr>
      <xdr:spPr>
        <a:xfrm>
          <a:off x="1447800" y="1044339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102144</xdr:rowOff>
    </xdr:from>
    <xdr:to>
      <xdr:col>11</xdr:col>
      <xdr:colOff>82550</xdr:colOff>
      <xdr:row>61</xdr:row>
      <xdr:rowOff>32294</xdr:rowOff>
    </xdr:to>
    <xdr:sp macro="" textlink="">
      <xdr:nvSpPr>
        <xdr:cNvPr id="142" name="フローチャート: 判断 141"/>
        <xdr:cNvSpPr/>
      </xdr:nvSpPr>
      <xdr:spPr>
        <a:xfrm>
          <a:off x="2286000" y="1038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42471</xdr:rowOff>
    </xdr:from>
    <xdr:ext cx="762000" cy="259045"/>
    <xdr:sp macro="" textlink="">
      <xdr:nvSpPr>
        <xdr:cNvPr id="143" name="テキスト ボックス 142"/>
        <xdr:cNvSpPr txBox="1"/>
      </xdr:nvSpPr>
      <xdr:spPr>
        <a:xfrm>
          <a:off x="1955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84909</xdr:rowOff>
    </xdr:from>
    <xdr:to>
      <xdr:col>7</xdr:col>
      <xdr:colOff>31750</xdr:colOff>
      <xdr:row>61</xdr:row>
      <xdr:rowOff>15059</xdr:rowOff>
    </xdr:to>
    <xdr:sp macro="" textlink="">
      <xdr:nvSpPr>
        <xdr:cNvPr id="144" name="フローチャート: 判断 143"/>
        <xdr:cNvSpPr/>
      </xdr:nvSpPr>
      <xdr:spPr>
        <a:xfrm>
          <a:off x="1397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25236</xdr:rowOff>
    </xdr:from>
    <xdr:ext cx="762000" cy="259045"/>
    <xdr:sp macro="" textlink="">
      <xdr:nvSpPr>
        <xdr:cNvPr id="145" name="テキスト ボックス 144"/>
        <xdr:cNvSpPr txBox="1"/>
      </xdr:nvSpPr>
      <xdr:spPr>
        <a:xfrm>
          <a:off x="1066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1" name="楕円 150"/>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2" name="財政構造の弾力性該当値テキスト"/>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28847</xdr:rowOff>
    </xdr:from>
    <xdr:to>
      <xdr:col>19</xdr:col>
      <xdr:colOff>184150</xdr:colOff>
      <xdr:row>59</xdr:row>
      <xdr:rowOff>130447</xdr:rowOff>
    </xdr:to>
    <xdr:sp macro="" textlink="">
      <xdr:nvSpPr>
        <xdr:cNvPr id="153" name="楕円 152"/>
        <xdr:cNvSpPr/>
      </xdr:nvSpPr>
      <xdr:spPr>
        <a:xfrm>
          <a:off x="4064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140624</xdr:rowOff>
    </xdr:from>
    <xdr:ext cx="736600" cy="259045"/>
    <xdr:sp macro="" textlink="">
      <xdr:nvSpPr>
        <xdr:cNvPr id="154" name="テキスト ボックス 153"/>
        <xdr:cNvSpPr txBox="1"/>
      </xdr:nvSpPr>
      <xdr:spPr>
        <a:xfrm>
          <a:off x="3733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5" name="楕円 154"/>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20518</xdr:rowOff>
    </xdr:from>
    <xdr:ext cx="762000" cy="259045"/>
    <xdr:sp macro="" textlink="">
      <xdr:nvSpPr>
        <xdr:cNvPr id="156" name="テキスト ボックス 155"/>
        <xdr:cNvSpPr txBox="1"/>
      </xdr:nvSpPr>
      <xdr:spPr>
        <a:xfrm>
          <a:off x="2844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129722</xdr:rowOff>
    </xdr:from>
    <xdr:to>
      <xdr:col>11</xdr:col>
      <xdr:colOff>82550</xdr:colOff>
      <xdr:row>61</xdr:row>
      <xdr:rowOff>59872</xdr:rowOff>
    </xdr:to>
    <xdr:sp macro="" textlink="">
      <xdr:nvSpPr>
        <xdr:cNvPr id="157" name="楕円 156"/>
        <xdr:cNvSpPr/>
      </xdr:nvSpPr>
      <xdr:spPr>
        <a:xfrm>
          <a:off x="2286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44649</xdr:rowOff>
    </xdr:from>
    <xdr:ext cx="762000" cy="259045"/>
    <xdr:sp macro="" textlink="">
      <xdr:nvSpPr>
        <xdr:cNvPr id="158" name="テキスト ボックス 157"/>
        <xdr:cNvSpPr txBox="1"/>
      </xdr:nvSpPr>
      <xdr:spPr>
        <a:xfrm>
          <a:off x="1955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105591</xdr:rowOff>
    </xdr:from>
    <xdr:to>
      <xdr:col>7</xdr:col>
      <xdr:colOff>31750</xdr:colOff>
      <xdr:row>61</xdr:row>
      <xdr:rowOff>35741</xdr:rowOff>
    </xdr:to>
    <xdr:sp macro="" textlink="">
      <xdr:nvSpPr>
        <xdr:cNvPr id="159" name="楕円 158"/>
        <xdr:cNvSpPr/>
      </xdr:nvSpPr>
      <xdr:spPr>
        <a:xfrm>
          <a:off x="1397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20518</xdr:rowOff>
    </xdr:from>
    <xdr:ext cx="762000" cy="259045"/>
    <xdr:sp macro="" textlink="">
      <xdr:nvSpPr>
        <xdr:cNvPr id="160" name="テキスト ボックス 159"/>
        <xdr:cNvSpPr txBox="1"/>
      </xdr:nvSpPr>
      <xdr:spPr>
        <a:xfrm>
          <a:off x="1066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人口一人当たり人件費・物件費等決算額は、前年度比で</a:t>
          </a:r>
          <a:r>
            <a:rPr kumimoji="1" lang="en-US" altLang="ja-JP" sz="1300">
              <a:latin typeface="ＭＳ Ｐゴシック" panose="020B0600070205080204" pitchFamily="50" charset="-128"/>
              <a:ea typeface="ＭＳ Ｐゴシック" panose="020B0600070205080204" pitchFamily="50" charset="-128"/>
            </a:rPr>
            <a:t>421</a:t>
          </a:r>
          <a:r>
            <a:rPr kumimoji="1" lang="ja-JP" altLang="en-US" sz="1300">
              <a:latin typeface="ＭＳ Ｐゴシック" panose="020B0600070205080204" pitchFamily="50" charset="-128"/>
              <a:ea typeface="ＭＳ Ｐゴシック" panose="020B0600070205080204" pitchFamily="50" charset="-128"/>
            </a:rPr>
            <a:t>円増加した。　</a:t>
          </a:r>
        </a:p>
        <a:p>
          <a:r>
            <a:rPr kumimoji="1" lang="ja-JP" altLang="en-US" sz="1300">
              <a:latin typeface="ＭＳ Ｐゴシック" panose="020B0600070205080204" pitchFamily="50" charset="-128"/>
              <a:ea typeface="ＭＳ Ｐゴシック" panose="020B0600070205080204" pitchFamily="50" charset="-128"/>
            </a:rPr>
            <a:t>　人件費については、定年退職者の増加により退職手当が増加した。段階的な定年延長により、数年間は退職手当の減少が見込まれるが、会計年度任用職員の昇給等により一人あたりの単価が上昇することから大幅な減少は見込まれない。また、物件費については、物価高騰の影響により光熱水費をはじめとする経常的な費用が全体的に増加した。類似団体との比較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年度以降類似団体平均値を下回る状態が続いてる。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86348</xdr:rowOff>
    </xdr:from>
    <xdr:to>
      <xdr:col>23</xdr:col>
      <xdr:colOff>133350</xdr:colOff>
      <xdr:row>81</xdr:row>
      <xdr:rowOff>87074</xdr:rowOff>
    </xdr:to>
    <xdr:cxnSp macro="">
      <xdr:nvCxnSpPr>
        <xdr:cNvPr id="196" name="直線コネクタ 195"/>
        <xdr:cNvCxnSpPr/>
      </xdr:nvCxnSpPr>
      <xdr:spPr>
        <a:xfrm flipV="1">
          <a:off x="4114800" y="13973798"/>
          <a:ext cx="8382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73738</xdr:rowOff>
    </xdr:from>
    <xdr:to>
      <xdr:col>19</xdr:col>
      <xdr:colOff>133350</xdr:colOff>
      <xdr:row>81</xdr:row>
      <xdr:rowOff>87074</xdr:rowOff>
    </xdr:to>
    <xdr:cxnSp macro="">
      <xdr:nvCxnSpPr>
        <xdr:cNvPr id="199" name="直線コネクタ 198"/>
        <xdr:cNvCxnSpPr/>
      </xdr:nvCxnSpPr>
      <xdr:spPr>
        <a:xfrm>
          <a:off x="3225800" y="13961188"/>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46780</xdr:rowOff>
    </xdr:from>
    <xdr:to>
      <xdr:col>15</xdr:col>
      <xdr:colOff>82550</xdr:colOff>
      <xdr:row>81</xdr:row>
      <xdr:rowOff>73738</xdr:rowOff>
    </xdr:to>
    <xdr:cxnSp macro="">
      <xdr:nvCxnSpPr>
        <xdr:cNvPr id="202" name="直線コネクタ 201"/>
        <xdr:cNvCxnSpPr/>
      </xdr:nvCxnSpPr>
      <xdr:spPr>
        <a:xfrm>
          <a:off x="2336800" y="13934230"/>
          <a:ext cx="8890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118537</xdr:rowOff>
    </xdr:from>
    <xdr:to>
      <xdr:col>15</xdr:col>
      <xdr:colOff>133350</xdr:colOff>
      <xdr:row>82</xdr:row>
      <xdr:rowOff>48687</xdr:rowOff>
    </xdr:to>
    <xdr:sp macro="" textlink="">
      <xdr:nvSpPr>
        <xdr:cNvPr id="203" name="フローチャート: 判断 202"/>
        <xdr:cNvSpPr/>
      </xdr:nvSpPr>
      <xdr:spPr>
        <a:xfrm>
          <a:off x="3175000" y="1400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33464</xdr:rowOff>
    </xdr:from>
    <xdr:ext cx="762000" cy="259045"/>
    <xdr:sp macro="" textlink="">
      <xdr:nvSpPr>
        <xdr:cNvPr id="204" name="テキスト ボックス 203"/>
        <xdr:cNvSpPr txBox="1"/>
      </xdr:nvSpPr>
      <xdr:spPr>
        <a:xfrm>
          <a:off x="2844800" y="1409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37702</xdr:rowOff>
    </xdr:from>
    <xdr:to>
      <xdr:col>11</xdr:col>
      <xdr:colOff>31750</xdr:colOff>
      <xdr:row>81</xdr:row>
      <xdr:rowOff>46780</xdr:rowOff>
    </xdr:to>
    <xdr:cxnSp macro="">
      <xdr:nvCxnSpPr>
        <xdr:cNvPr id="205" name="直線コネクタ 204"/>
        <xdr:cNvCxnSpPr/>
      </xdr:nvCxnSpPr>
      <xdr:spPr>
        <a:xfrm>
          <a:off x="1447800" y="13925152"/>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81549</xdr:rowOff>
    </xdr:from>
    <xdr:to>
      <xdr:col>11</xdr:col>
      <xdr:colOff>82550</xdr:colOff>
      <xdr:row>82</xdr:row>
      <xdr:rowOff>11699</xdr:rowOff>
    </xdr:to>
    <xdr:sp macro="" textlink="">
      <xdr:nvSpPr>
        <xdr:cNvPr id="206" name="フローチャート: 判断 205"/>
        <xdr:cNvSpPr/>
      </xdr:nvSpPr>
      <xdr:spPr>
        <a:xfrm>
          <a:off x="2286000" y="139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167926</xdr:rowOff>
    </xdr:from>
    <xdr:ext cx="762000" cy="259045"/>
    <xdr:sp macro="" textlink="">
      <xdr:nvSpPr>
        <xdr:cNvPr id="207" name="テキスト ボックス 206"/>
        <xdr:cNvSpPr txBox="1"/>
      </xdr:nvSpPr>
      <xdr:spPr>
        <a:xfrm>
          <a:off x="1955800" y="1405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75231</xdr:rowOff>
    </xdr:from>
    <xdr:to>
      <xdr:col>7</xdr:col>
      <xdr:colOff>31750</xdr:colOff>
      <xdr:row>82</xdr:row>
      <xdr:rowOff>5381</xdr:rowOff>
    </xdr:to>
    <xdr:sp macro="" textlink="">
      <xdr:nvSpPr>
        <xdr:cNvPr id="208" name="フローチャート: 判断 207"/>
        <xdr:cNvSpPr/>
      </xdr:nvSpPr>
      <xdr:spPr>
        <a:xfrm>
          <a:off x="1397000" y="1396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161608</xdr:rowOff>
    </xdr:from>
    <xdr:ext cx="762000" cy="259045"/>
    <xdr:sp macro="" textlink="">
      <xdr:nvSpPr>
        <xdr:cNvPr id="209" name="テキスト ボックス 208"/>
        <xdr:cNvSpPr txBox="1"/>
      </xdr:nvSpPr>
      <xdr:spPr>
        <a:xfrm>
          <a:off x="1066800" y="1404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35548</xdr:rowOff>
    </xdr:from>
    <xdr:to>
      <xdr:col>23</xdr:col>
      <xdr:colOff>184150</xdr:colOff>
      <xdr:row>81</xdr:row>
      <xdr:rowOff>137148</xdr:rowOff>
    </xdr:to>
    <xdr:sp macro="" textlink="">
      <xdr:nvSpPr>
        <xdr:cNvPr id="215" name="楕円 214"/>
        <xdr:cNvSpPr/>
      </xdr:nvSpPr>
      <xdr:spPr>
        <a:xfrm>
          <a:off x="4902200" y="139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128275</xdr:rowOff>
    </xdr:from>
    <xdr:ext cx="762000" cy="259045"/>
    <xdr:sp macro="" textlink="">
      <xdr:nvSpPr>
        <xdr:cNvPr id="216" name="人件費・物件費等の状況該当値テキスト"/>
        <xdr:cNvSpPr txBox="1"/>
      </xdr:nvSpPr>
      <xdr:spPr>
        <a:xfrm>
          <a:off x="5041900" y="1384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36274</xdr:rowOff>
    </xdr:from>
    <xdr:to>
      <xdr:col>19</xdr:col>
      <xdr:colOff>184150</xdr:colOff>
      <xdr:row>81</xdr:row>
      <xdr:rowOff>137874</xdr:rowOff>
    </xdr:to>
    <xdr:sp macro="" textlink="">
      <xdr:nvSpPr>
        <xdr:cNvPr id="217" name="楕円 216"/>
        <xdr:cNvSpPr/>
      </xdr:nvSpPr>
      <xdr:spPr>
        <a:xfrm>
          <a:off x="4064000" y="139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148051</xdr:rowOff>
    </xdr:from>
    <xdr:ext cx="736600" cy="259045"/>
    <xdr:sp macro="" textlink="">
      <xdr:nvSpPr>
        <xdr:cNvPr id="218" name="テキスト ボックス 217"/>
        <xdr:cNvSpPr txBox="1"/>
      </xdr:nvSpPr>
      <xdr:spPr>
        <a:xfrm>
          <a:off x="3733800" y="13692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22938</xdr:rowOff>
    </xdr:from>
    <xdr:to>
      <xdr:col>15</xdr:col>
      <xdr:colOff>133350</xdr:colOff>
      <xdr:row>81</xdr:row>
      <xdr:rowOff>124538</xdr:rowOff>
    </xdr:to>
    <xdr:sp macro="" textlink="">
      <xdr:nvSpPr>
        <xdr:cNvPr id="219" name="楕円 218"/>
        <xdr:cNvSpPr/>
      </xdr:nvSpPr>
      <xdr:spPr>
        <a:xfrm>
          <a:off x="3175000" y="139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134715</xdr:rowOff>
    </xdr:from>
    <xdr:ext cx="762000" cy="259045"/>
    <xdr:sp macro="" textlink="">
      <xdr:nvSpPr>
        <xdr:cNvPr id="220" name="テキスト ボックス 219"/>
        <xdr:cNvSpPr txBox="1"/>
      </xdr:nvSpPr>
      <xdr:spPr>
        <a:xfrm>
          <a:off x="2844800" y="136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167430</xdr:rowOff>
    </xdr:from>
    <xdr:to>
      <xdr:col>11</xdr:col>
      <xdr:colOff>82550</xdr:colOff>
      <xdr:row>81</xdr:row>
      <xdr:rowOff>97580</xdr:rowOff>
    </xdr:to>
    <xdr:sp macro="" textlink="">
      <xdr:nvSpPr>
        <xdr:cNvPr id="221" name="楕円 220"/>
        <xdr:cNvSpPr/>
      </xdr:nvSpPr>
      <xdr:spPr>
        <a:xfrm>
          <a:off x="2286000" y="1388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107757</xdr:rowOff>
    </xdr:from>
    <xdr:ext cx="762000" cy="259045"/>
    <xdr:sp macro="" textlink="">
      <xdr:nvSpPr>
        <xdr:cNvPr id="222" name="テキスト ボックス 221"/>
        <xdr:cNvSpPr txBox="1"/>
      </xdr:nvSpPr>
      <xdr:spPr>
        <a:xfrm>
          <a:off x="1955800" y="1365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158352</xdr:rowOff>
    </xdr:from>
    <xdr:to>
      <xdr:col>7</xdr:col>
      <xdr:colOff>31750</xdr:colOff>
      <xdr:row>81</xdr:row>
      <xdr:rowOff>88502</xdr:rowOff>
    </xdr:to>
    <xdr:sp macro="" textlink="">
      <xdr:nvSpPr>
        <xdr:cNvPr id="223" name="楕円 222"/>
        <xdr:cNvSpPr/>
      </xdr:nvSpPr>
      <xdr:spPr>
        <a:xfrm>
          <a:off x="1397000" y="138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98679</xdr:rowOff>
    </xdr:from>
    <xdr:ext cx="762000" cy="259045"/>
    <xdr:sp macro="" textlink="">
      <xdr:nvSpPr>
        <xdr:cNvPr id="224" name="テキスト ボックス 223"/>
        <xdr:cNvSpPr txBox="1"/>
      </xdr:nvSpPr>
      <xdr:spPr>
        <a:xfrm>
          <a:off x="1066800" y="1364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給与水準を示すラスパイレス指数は、全国平均を下回るものの、前年度比で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ポイント上昇とし、類似団体とほぼ同水準となった。</a:t>
          </a:r>
        </a:p>
        <a:p>
          <a:r>
            <a:rPr kumimoji="1" lang="ja-JP" altLang="en-US" sz="1300">
              <a:latin typeface="ＭＳ Ｐゴシック" panose="020B0600070205080204" pitchFamily="50" charset="-128"/>
              <a:ea typeface="ＭＳ Ｐゴシック" panose="020B0600070205080204" pitchFamily="50" charset="-128"/>
            </a:rPr>
            <a:t>　ラスパイレス指数の上昇要因としては、職員採用や退職等により職員構成が変動したことが考えられる。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101600</xdr:rowOff>
    </xdr:to>
    <xdr:cxnSp macro="">
      <xdr:nvCxnSpPr>
        <xdr:cNvPr id="258" name="直線コネクタ 257"/>
        <xdr:cNvCxnSpPr/>
      </xdr:nvCxnSpPr>
      <xdr:spPr>
        <a:xfrm>
          <a:off x="16179800" y="1483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115005</xdr:rowOff>
    </xdr:to>
    <xdr:cxnSp macro="">
      <xdr:nvCxnSpPr>
        <xdr:cNvPr id="261" name="直線コネクタ 260"/>
        <xdr:cNvCxnSpPr/>
      </xdr:nvCxnSpPr>
      <xdr:spPr>
        <a:xfrm flipV="1">
          <a:off x="15290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115005</xdr:rowOff>
    </xdr:to>
    <xdr:cxnSp macro="">
      <xdr:nvCxnSpPr>
        <xdr:cNvPr id="264" name="直線コネクタ 263"/>
        <xdr:cNvCxnSpPr/>
      </xdr:nvCxnSpPr>
      <xdr:spPr>
        <a:xfrm>
          <a:off x="14401800" y="148060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5" name="フローチャート: 判断 264"/>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6" name="テキスト ボックス 265"/>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61384</xdr:rowOff>
    </xdr:to>
    <xdr:cxnSp macro="">
      <xdr:nvCxnSpPr>
        <xdr:cNvPr id="267" name="直線コネクタ 266"/>
        <xdr:cNvCxnSpPr/>
      </xdr:nvCxnSpPr>
      <xdr:spPr>
        <a:xfrm>
          <a:off x="13512800" y="146854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10584</xdr:rowOff>
    </xdr:from>
    <xdr:to>
      <xdr:col>68</xdr:col>
      <xdr:colOff>203200</xdr:colOff>
      <xdr:row>86</xdr:row>
      <xdr:rowOff>112184</xdr:rowOff>
    </xdr:to>
    <xdr:sp macro="" textlink="">
      <xdr:nvSpPr>
        <xdr:cNvPr id="268" name="フローチャート: 判断 267"/>
        <xdr:cNvSpPr/>
      </xdr:nvSpPr>
      <xdr:spPr>
        <a:xfrm>
          <a:off x="14351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69" name="テキスト ボックス 268"/>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70" name="フローチャート: 判断 269"/>
        <xdr:cNvSpPr/>
      </xdr:nvSpPr>
      <xdr:spPr>
        <a:xfrm>
          <a:off x="13462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71" name="テキスト ボックス 270"/>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9" name="楕円 278"/>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123772</xdr:rowOff>
    </xdr:from>
    <xdr:ext cx="736600" cy="259045"/>
    <xdr:sp macro="" textlink="">
      <xdr:nvSpPr>
        <xdr:cNvPr id="280" name="テキスト ボックス 279"/>
        <xdr:cNvSpPr txBox="1"/>
      </xdr:nvSpPr>
      <xdr:spPr>
        <a:xfrm>
          <a:off x="15798800" y="1486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1" name="楕円 280"/>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2" name="テキスト ボックス 281"/>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3" name="楕円 282"/>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4" name="テキスト ボックス 283"/>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6" name="テキスト ボックス 285"/>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早期退職など組織の活性化への取組みを継続しながら、計画的な採用と優秀な人材確保に努めてきた。しかし、定年退職者以外の普通退職者が増加するなど、計画している職員数を確保できず、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人当たりの職員数は、前年度から微増しているものの、類似団体と比べると極めて少ない水準にある。令和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定員適正化計画においては、育児休業者や休職者を除く実稼働職員数を指標とし、職員数の増加に取組んでいる。今後についても、引き続き計画的な採用を実施するとともに、最少の経費で最大の効果が出せるよう適切な人員配置を行う。</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15542</xdr:rowOff>
    </xdr:from>
    <xdr:to>
      <xdr:col>81</xdr:col>
      <xdr:colOff>44450</xdr:colOff>
      <xdr:row>58</xdr:row>
      <xdr:rowOff>39672</xdr:rowOff>
    </xdr:to>
    <xdr:cxnSp macro="">
      <xdr:nvCxnSpPr>
        <xdr:cNvPr id="323" name="直線コネクタ 322"/>
        <xdr:cNvCxnSpPr/>
      </xdr:nvCxnSpPr>
      <xdr:spPr>
        <a:xfrm>
          <a:off x="16179800" y="995964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9797</xdr:rowOff>
    </xdr:from>
    <xdr:to>
      <xdr:col>77</xdr:col>
      <xdr:colOff>44450</xdr:colOff>
      <xdr:row>58</xdr:row>
      <xdr:rowOff>15542</xdr:rowOff>
    </xdr:to>
    <xdr:cxnSp macro="">
      <xdr:nvCxnSpPr>
        <xdr:cNvPr id="326" name="直線コネクタ 325"/>
        <xdr:cNvCxnSpPr/>
      </xdr:nvCxnSpPr>
      <xdr:spPr>
        <a:xfrm>
          <a:off x="15290800" y="995389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9797</xdr:rowOff>
    </xdr:from>
    <xdr:to>
      <xdr:col>72</xdr:col>
      <xdr:colOff>203200</xdr:colOff>
      <xdr:row>58</xdr:row>
      <xdr:rowOff>9797</xdr:rowOff>
    </xdr:to>
    <xdr:cxnSp macro="">
      <xdr:nvCxnSpPr>
        <xdr:cNvPr id="329" name="直線コネクタ 328"/>
        <xdr:cNvCxnSpPr/>
      </xdr:nvCxnSpPr>
      <xdr:spPr>
        <a:xfrm>
          <a:off x="14401800" y="9953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10220</xdr:rowOff>
    </xdr:from>
    <xdr:to>
      <xdr:col>73</xdr:col>
      <xdr:colOff>44450</xdr:colOff>
      <xdr:row>60</xdr:row>
      <xdr:rowOff>111820</xdr:rowOff>
    </xdr:to>
    <xdr:sp macro="" textlink="">
      <xdr:nvSpPr>
        <xdr:cNvPr id="330" name="フローチャート: 判断 329"/>
        <xdr:cNvSpPr/>
      </xdr:nvSpPr>
      <xdr:spPr>
        <a:xfrm>
          <a:off x="15240000" y="102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96597</xdr:rowOff>
    </xdr:from>
    <xdr:ext cx="762000" cy="259045"/>
    <xdr:sp macro="" textlink="">
      <xdr:nvSpPr>
        <xdr:cNvPr id="331" name="テキスト ボックス 330"/>
        <xdr:cNvSpPr txBox="1"/>
      </xdr:nvSpPr>
      <xdr:spPr>
        <a:xfrm>
          <a:off x="14909800" y="103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9797</xdr:rowOff>
    </xdr:from>
    <xdr:to>
      <xdr:col>68</xdr:col>
      <xdr:colOff>152400</xdr:colOff>
      <xdr:row>58</xdr:row>
      <xdr:rowOff>20138</xdr:rowOff>
    </xdr:to>
    <xdr:cxnSp macro="">
      <xdr:nvCxnSpPr>
        <xdr:cNvPr id="332" name="直線コネクタ 331"/>
        <xdr:cNvCxnSpPr/>
      </xdr:nvCxnSpPr>
      <xdr:spPr>
        <a:xfrm flipV="1">
          <a:off x="13512800" y="995389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152944</xdr:rowOff>
    </xdr:from>
    <xdr:to>
      <xdr:col>68</xdr:col>
      <xdr:colOff>203200</xdr:colOff>
      <xdr:row>60</xdr:row>
      <xdr:rowOff>83094</xdr:rowOff>
    </xdr:to>
    <xdr:sp macro="" textlink="">
      <xdr:nvSpPr>
        <xdr:cNvPr id="333" name="フローチャート: 判断 332"/>
        <xdr:cNvSpPr/>
      </xdr:nvSpPr>
      <xdr:spPr>
        <a:xfrm>
          <a:off x="14351000" y="1026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67871</xdr:rowOff>
    </xdr:from>
    <xdr:ext cx="762000" cy="259045"/>
    <xdr:sp macro="" textlink="">
      <xdr:nvSpPr>
        <xdr:cNvPr id="334" name="テキスト ボックス 333"/>
        <xdr:cNvSpPr txBox="1"/>
      </xdr:nvSpPr>
      <xdr:spPr>
        <a:xfrm>
          <a:off x="14020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5" name="フローチャート: 判断 334"/>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6" name="テキスト ボックス 335"/>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160322</xdr:rowOff>
    </xdr:from>
    <xdr:to>
      <xdr:col>81</xdr:col>
      <xdr:colOff>95250</xdr:colOff>
      <xdr:row>58</xdr:row>
      <xdr:rowOff>90472</xdr:rowOff>
    </xdr:to>
    <xdr:sp macro="" textlink="">
      <xdr:nvSpPr>
        <xdr:cNvPr id="342" name="楕円 341"/>
        <xdr:cNvSpPr/>
      </xdr:nvSpPr>
      <xdr:spPr>
        <a:xfrm>
          <a:off x="16967200" y="99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81599</xdr:rowOff>
    </xdr:from>
    <xdr:ext cx="762000" cy="259045"/>
    <xdr:sp macro="" textlink="">
      <xdr:nvSpPr>
        <xdr:cNvPr id="343" name="定員管理の状況該当値テキスト"/>
        <xdr:cNvSpPr txBox="1"/>
      </xdr:nvSpPr>
      <xdr:spPr>
        <a:xfrm>
          <a:off x="17106900" y="985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136192</xdr:rowOff>
    </xdr:from>
    <xdr:to>
      <xdr:col>77</xdr:col>
      <xdr:colOff>95250</xdr:colOff>
      <xdr:row>58</xdr:row>
      <xdr:rowOff>66342</xdr:rowOff>
    </xdr:to>
    <xdr:sp macro="" textlink="">
      <xdr:nvSpPr>
        <xdr:cNvPr id="344" name="楕円 343"/>
        <xdr:cNvSpPr/>
      </xdr:nvSpPr>
      <xdr:spPr>
        <a:xfrm>
          <a:off x="16129000" y="99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76519</xdr:rowOff>
    </xdr:from>
    <xdr:ext cx="736600" cy="259045"/>
    <xdr:sp macro="" textlink="">
      <xdr:nvSpPr>
        <xdr:cNvPr id="345" name="テキスト ボックス 344"/>
        <xdr:cNvSpPr txBox="1"/>
      </xdr:nvSpPr>
      <xdr:spPr>
        <a:xfrm>
          <a:off x="15798800" y="967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130447</xdr:rowOff>
    </xdr:from>
    <xdr:to>
      <xdr:col>73</xdr:col>
      <xdr:colOff>44450</xdr:colOff>
      <xdr:row>58</xdr:row>
      <xdr:rowOff>60597</xdr:rowOff>
    </xdr:to>
    <xdr:sp macro="" textlink="">
      <xdr:nvSpPr>
        <xdr:cNvPr id="346" name="楕円 345"/>
        <xdr:cNvSpPr/>
      </xdr:nvSpPr>
      <xdr:spPr>
        <a:xfrm>
          <a:off x="152400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70774</xdr:rowOff>
    </xdr:from>
    <xdr:ext cx="762000" cy="259045"/>
    <xdr:sp macro="" textlink="">
      <xdr:nvSpPr>
        <xdr:cNvPr id="347" name="テキスト ボックス 346"/>
        <xdr:cNvSpPr txBox="1"/>
      </xdr:nvSpPr>
      <xdr:spPr>
        <a:xfrm>
          <a:off x="14909800" y="96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130447</xdr:rowOff>
    </xdr:from>
    <xdr:to>
      <xdr:col>68</xdr:col>
      <xdr:colOff>203200</xdr:colOff>
      <xdr:row>58</xdr:row>
      <xdr:rowOff>60597</xdr:rowOff>
    </xdr:to>
    <xdr:sp macro="" textlink="">
      <xdr:nvSpPr>
        <xdr:cNvPr id="348" name="楕円 347"/>
        <xdr:cNvSpPr/>
      </xdr:nvSpPr>
      <xdr:spPr>
        <a:xfrm>
          <a:off x="143510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70774</xdr:rowOff>
    </xdr:from>
    <xdr:ext cx="762000" cy="259045"/>
    <xdr:sp macro="" textlink="">
      <xdr:nvSpPr>
        <xdr:cNvPr id="349" name="テキスト ボックス 348"/>
        <xdr:cNvSpPr txBox="1"/>
      </xdr:nvSpPr>
      <xdr:spPr>
        <a:xfrm>
          <a:off x="14020800" y="96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140788</xdr:rowOff>
    </xdr:from>
    <xdr:to>
      <xdr:col>64</xdr:col>
      <xdr:colOff>152400</xdr:colOff>
      <xdr:row>58</xdr:row>
      <xdr:rowOff>70938</xdr:rowOff>
    </xdr:to>
    <xdr:sp macro="" textlink="">
      <xdr:nvSpPr>
        <xdr:cNvPr id="350" name="楕円 349"/>
        <xdr:cNvSpPr/>
      </xdr:nvSpPr>
      <xdr:spPr>
        <a:xfrm>
          <a:off x="134620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81115</xdr:rowOff>
    </xdr:from>
    <xdr:ext cx="762000" cy="259045"/>
    <xdr:sp macro="" textlink="">
      <xdr:nvSpPr>
        <xdr:cNvPr id="351" name="テキスト ボックス 350"/>
        <xdr:cNvSpPr txBox="1"/>
      </xdr:nvSpPr>
      <xdr:spPr>
        <a:xfrm>
          <a:off x="13131800" y="968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これは、熊本地震からの復旧事業に係る地方債の償還等により元金償還金が本格化したことが影響しており、今後も償還が続いていくため、引き続き実質公債費比率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　類似団体との比較では、類似団体平均値を上回る状態が続いており、全国平均値、熊本県平均値と比較しても高くなっている。そのため、地方債を活用する事業の実施にあたっては、事業実施時期の平準化や事業規模の適正化などにより、実質公債費比率を悪化させないよう努めてい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50165</xdr:rowOff>
    </xdr:from>
    <xdr:to>
      <xdr:col>81</xdr:col>
      <xdr:colOff>44450</xdr:colOff>
      <xdr:row>37</xdr:row>
      <xdr:rowOff>60219</xdr:rowOff>
    </xdr:to>
    <xdr:cxnSp macro="">
      <xdr:nvCxnSpPr>
        <xdr:cNvPr id="385" name="直線コネクタ 384"/>
        <xdr:cNvCxnSpPr/>
      </xdr:nvCxnSpPr>
      <xdr:spPr>
        <a:xfrm>
          <a:off x="16179800" y="639381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44133</xdr:rowOff>
    </xdr:from>
    <xdr:to>
      <xdr:col>77</xdr:col>
      <xdr:colOff>44450</xdr:colOff>
      <xdr:row>37</xdr:row>
      <xdr:rowOff>50165</xdr:rowOff>
    </xdr:to>
    <xdr:cxnSp macro="">
      <xdr:nvCxnSpPr>
        <xdr:cNvPr id="388" name="直線コネクタ 387"/>
        <xdr:cNvCxnSpPr/>
      </xdr:nvCxnSpPr>
      <xdr:spPr>
        <a:xfrm>
          <a:off x="15290800" y="638778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34078</xdr:rowOff>
    </xdr:from>
    <xdr:to>
      <xdr:col>72</xdr:col>
      <xdr:colOff>203200</xdr:colOff>
      <xdr:row>37</xdr:row>
      <xdr:rowOff>44133</xdr:rowOff>
    </xdr:to>
    <xdr:cxnSp macro="">
      <xdr:nvCxnSpPr>
        <xdr:cNvPr id="391" name="直線コネクタ 390"/>
        <xdr:cNvCxnSpPr/>
      </xdr:nvCxnSpPr>
      <xdr:spPr>
        <a:xfrm>
          <a:off x="14401800" y="637772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132609</xdr:rowOff>
    </xdr:from>
    <xdr:to>
      <xdr:col>73</xdr:col>
      <xdr:colOff>44450</xdr:colOff>
      <xdr:row>37</xdr:row>
      <xdr:rowOff>62759</xdr:rowOff>
    </xdr:to>
    <xdr:sp macro="" textlink="">
      <xdr:nvSpPr>
        <xdr:cNvPr id="392" name="フローチャート: 判断 391"/>
        <xdr:cNvSpPr/>
      </xdr:nvSpPr>
      <xdr:spPr>
        <a:xfrm>
          <a:off x="15240000" y="630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72936</xdr:rowOff>
    </xdr:from>
    <xdr:ext cx="762000" cy="259045"/>
    <xdr:sp macro="" textlink="">
      <xdr:nvSpPr>
        <xdr:cNvPr id="393" name="テキスト ボックス 392"/>
        <xdr:cNvSpPr txBox="1"/>
      </xdr:nvSpPr>
      <xdr:spPr>
        <a:xfrm>
          <a:off x="14909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26035</xdr:rowOff>
    </xdr:from>
    <xdr:to>
      <xdr:col>68</xdr:col>
      <xdr:colOff>152400</xdr:colOff>
      <xdr:row>37</xdr:row>
      <xdr:rowOff>34078</xdr:rowOff>
    </xdr:to>
    <xdr:cxnSp macro="">
      <xdr:nvCxnSpPr>
        <xdr:cNvPr id="394" name="直線コネクタ 393"/>
        <xdr:cNvCxnSpPr/>
      </xdr:nvCxnSpPr>
      <xdr:spPr>
        <a:xfrm>
          <a:off x="13512800" y="636968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134620</xdr:rowOff>
    </xdr:from>
    <xdr:to>
      <xdr:col>68</xdr:col>
      <xdr:colOff>203200</xdr:colOff>
      <xdr:row>37</xdr:row>
      <xdr:rowOff>64770</xdr:rowOff>
    </xdr:to>
    <xdr:sp macro="" textlink="">
      <xdr:nvSpPr>
        <xdr:cNvPr id="395" name="フローチャート: 判断 394"/>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396" name="テキスト ボックス 395"/>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397" name="フローチャート: 判断 396"/>
        <xdr:cNvSpPr/>
      </xdr:nvSpPr>
      <xdr:spPr>
        <a:xfrm>
          <a:off x="13462000" y="630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398" name="テキスト ボックス 397"/>
        <xdr:cNvSpPr txBox="1"/>
      </xdr:nvSpPr>
      <xdr:spPr>
        <a:xfrm>
          <a:off x="13131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9419</xdr:rowOff>
    </xdr:from>
    <xdr:to>
      <xdr:col>81</xdr:col>
      <xdr:colOff>95250</xdr:colOff>
      <xdr:row>37</xdr:row>
      <xdr:rowOff>111019</xdr:rowOff>
    </xdr:to>
    <xdr:sp macro="" textlink="">
      <xdr:nvSpPr>
        <xdr:cNvPr id="404" name="楕円 403"/>
        <xdr:cNvSpPr/>
      </xdr:nvSpPr>
      <xdr:spPr>
        <a:xfrm>
          <a:off x="169672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152946</xdr:rowOff>
    </xdr:from>
    <xdr:ext cx="762000" cy="259045"/>
    <xdr:sp macro="" textlink="">
      <xdr:nvSpPr>
        <xdr:cNvPr id="405" name="公債費負担の状況該当値テキスト"/>
        <xdr:cNvSpPr txBox="1"/>
      </xdr:nvSpPr>
      <xdr:spPr>
        <a:xfrm>
          <a:off x="17106900" y="632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170815</xdr:rowOff>
    </xdr:from>
    <xdr:to>
      <xdr:col>77</xdr:col>
      <xdr:colOff>95250</xdr:colOff>
      <xdr:row>37</xdr:row>
      <xdr:rowOff>100965</xdr:rowOff>
    </xdr:to>
    <xdr:sp macro="" textlink="">
      <xdr:nvSpPr>
        <xdr:cNvPr id="406" name="楕円 405"/>
        <xdr:cNvSpPr/>
      </xdr:nvSpPr>
      <xdr:spPr>
        <a:xfrm>
          <a:off x="16129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85742</xdr:rowOff>
    </xdr:from>
    <xdr:ext cx="736600" cy="259045"/>
    <xdr:sp macro="" textlink="">
      <xdr:nvSpPr>
        <xdr:cNvPr id="407" name="テキスト ボックス 406"/>
        <xdr:cNvSpPr txBox="1"/>
      </xdr:nvSpPr>
      <xdr:spPr>
        <a:xfrm>
          <a:off x="15798800" y="642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164783</xdr:rowOff>
    </xdr:from>
    <xdr:to>
      <xdr:col>73</xdr:col>
      <xdr:colOff>44450</xdr:colOff>
      <xdr:row>37</xdr:row>
      <xdr:rowOff>94933</xdr:rowOff>
    </xdr:to>
    <xdr:sp macro="" textlink="">
      <xdr:nvSpPr>
        <xdr:cNvPr id="408" name="楕円 407"/>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79710</xdr:rowOff>
    </xdr:from>
    <xdr:ext cx="762000" cy="259045"/>
    <xdr:sp macro="" textlink="">
      <xdr:nvSpPr>
        <xdr:cNvPr id="409" name="テキスト ボックス 408"/>
        <xdr:cNvSpPr txBox="1"/>
      </xdr:nvSpPr>
      <xdr:spPr>
        <a:xfrm>
          <a:off x="14909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154728</xdr:rowOff>
    </xdr:from>
    <xdr:to>
      <xdr:col>68</xdr:col>
      <xdr:colOff>203200</xdr:colOff>
      <xdr:row>37</xdr:row>
      <xdr:rowOff>84878</xdr:rowOff>
    </xdr:to>
    <xdr:sp macro="" textlink="">
      <xdr:nvSpPr>
        <xdr:cNvPr id="410" name="楕円 409"/>
        <xdr:cNvSpPr/>
      </xdr:nvSpPr>
      <xdr:spPr>
        <a:xfrm>
          <a:off x="14351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411" name="テキスト ボックス 410"/>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146685</xdr:rowOff>
    </xdr:from>
    <xdr:to>
      <xdr:col>64</xdr:col>
      <xdr:colOff>152400</xdr:colOff>
      <xdr:row>37</xdr:row>
      <xdr:rowOff>76835</xdr:rowOff>
    </xdr:to>
    <xdr:sp macro="" textlink="">
      <xdr:nvSpPr>
        <xdr:cNvPr id="412" name="楕円 411"/>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61612</xdr:rowOff>
    </xdr:from>
    <xdr:ext cx="762000" cy="259045"/>
    <xdr:sp macro="" textlink="">
      <xdr:nvSpPr>
        <xdr:cNvPr id="413" name="テキスト ボックス 412"/>
        <xdr:cNvSpPr txBox="1"/>
      </xdr:nvSpPr>
      <xdr:spPr>
        <a:xfrm>
          <a:off x="13131800" y="640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将来負担比率については、前年度同様、該当なしとなった。</a:t>
          </a:r>
        </a:p>
        <a:p>
          <a:r>
            <a:rPr kumimoji="1" lang="ja-JP" altLang="en-US" sz="1300">
              <a:latin typeface="ＭＳ Ｐゴシック" panose="020B0600070205080204" pitchFamily="50" charset="-128"/>
              <a:ea typeface="ＭＳ Ｐゴシック" panose="020B0600070205080204" pitchFamily="50" charset="-128"/>
            </a:rPr>
            <a:t>　主な要因としては、熊本地震からの復旧事業等に係る災害復旧事業債の償還が本格化したことに伴い、交付税措置率が</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％となり、基準財政需要額算入見込額が前年度比で</a:t>
          </a:r>
          <a:r>
            <a:rPr kumimoji="1" lang="en-US" altLang="ja-JP" sz="1300">
              <a:latin typeface="ＭＳ Ｐゴシック" panose="020B0600070205080204" pitchFamily="50" charset="-128"/>
              <a:ea typeface="ＭＳ Ｐゴシック" panose="020B0600070205080204" pitchFamily="50" charset="-128"/>
            </a:rPr>
            <a:t>1,785</a:t>
          </a:r>
          <a:r>
            <a:rPr kumimoji="1" lang="ja-JP" altLang="en-US" sz="1300">
              <a:latin typeface="ＭＳ Ｐゴシック" panose="020B0600070205080204" pitchFamily="50" charset="-128"/>
              <a:ea typeface="ＭＳ Ｐゴシック" panose="020B0600070205080204" pitchFamily="50" charset="-128"/>
            </a:rPr>
            <a:t>百万円増加したことが挙げられる。熊本地震からの復旧事業については多額の地方債の借入れを行っているが、当面は基準財政需要額算入見込額が高い水準で推移することが見込まれ、それに伴い将来負担比率も大きく悪化することはないと見込まれ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16288</xdr:rowOff>
    </xdr:from>
    <xdr:to>
      <xdr:col>72</xdr:col>
      <xdr:colOff>203200</xdr:colOff>
      <xdr:row>15</xdr:row>
      <xdr:rowOff>122460</xdr:rowOff>
    </xdr:to>
    <xdr:cxnSp macro="">
      <xdr:nvCxnSpPr>
        <xdr:cNvPr id="443" name="直線コネクタ 442"/>
        <xdr:cNvCxnSpPr/>
      </xdr:nvCxnSpPr>
      <xdr:spPr>
        <a:xfrm>
          <a:off x="14401800" y="258803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16288</xdr:rowOff>
    </xdr:from>
    <xdr:to>
      <xdr:col>68</xdr:col>
      <xdr:colOff>152400</xdr:colOff>
      <xdr:row>15</xdr:row>
      <xdr:rowOff>133318</xdr:rowOff>
    </xdr:to>
    <xdr:cxnSp macro="">
      <xdr:nvCxnSpPr>
        <xdr:cNvPr id="446" name="直線コネクタ 445"/>
        <xdr:cNvCxnSpPr/>
      </xdr:nvCxnSpPr>
      <xdr:spPr>
        <a:xfrm flipV="1">
          <a:off x="13512800" y="2588038"/>
          <a:ext cx="889000" cy="1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145256</xdr:rowOff>
    </xdr:from>
    <xdr:to>
      <xdr:col>73</xdr:col>
      <xdr:colOff>44450</xdr:colOff>
      <xdr:row>16</xdr:row>
      <xdr:rowOff>75406</xdr:rowOff>
    </xdr:to>
    <xdr:sp macro="" textlink="">
      <xdr:nvSpPr>
        <xdr:cNvPr id="449" name="フローチャート: 判断 448"/>
        <xdr:cNvSpPr/>
      </xdr:nvSpPr>
      <xdr:spPr>
        <a:xfrm>
          <a:off x="15240000" y="27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60183</xdr:rowOff>
    </xdr:from>
    <xdr:ext cx="762000" cy="259045"/>
    <xdr:sp macro="" textlink="">
      <xdr:nvSpPr>
        <xdr:cNvPr id="450" name="テキスト ボックス 449"/>
        <xdr:cNvSpPr txBox="1"/>
      </xdr:nvSpPr>
      <xdr:spPr>
        <a:xfrm>
          <a:off x="14909800" y="280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11208</xdr:rowOff>
    </xdr:from>
    <xdr:to>
      <xdr:col>68</xdr:col>
      <xdr:colOff>203200</xdr:colOff>
      <xdr:row>16</xdr:row>
      <xdr:rowOff>112808</xdr:rowOff>
    </xdr:to>
    <xdr:sp macro="" textlink="">
      <xdr:nvSpPr>
        <xdr:cNvPr id="451" name="フローチャート: 判断 450"/>
        <xdr:cNvSpPr/>
      </xdr:nvSpPr>
      <xdr:spPr>
        <a:xfrm>
          <a:off x="14351000" y="27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97585</xdr:rowOff>
    </xdr:from>
    <xdr:ext cx="762000" cy="259045"/>
    <xdr:sp macro="" textlink="">
      <xdr:nvSpPr>
        <xdr:cNvPr id="452" name="テキスト ボックス 451"/>
        <xdr:cNvSpPr txBox="1"/>
      </xdr:nvSpPr>
      <xdr:spPr>
        <a:xfrm>
          <a:off x="14020800" y="284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6382</xdr:rowOff>
    </xdr:from>
    <xdr:to>
      <xdr:col>64</xdr:col>
      <xdr:colOff>152400</xdr:colOff>
      <xdr:row>16</xdr:row>
      <xdr:rowOff>107982</xdr:rowOff>
    </xdr:to>
    <xdr:sp macro="" textlink="">
      <xdr:nvSpPr>
        <xdr:cNvPr id="453" name="フローチャート: 判断 452"/>
        <xdr:cNvSpPr/>
      </xdr:nvSpPr>
      <xdr:spPr>
        <a:xfrm>
          <a:off x="13462000" y="27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92759</xdr:rowOff>
    </xdr:from>
    <xdr:ext cx="762000" cy="259045"/>
    <xdr:sp macro="" textlink="">
      <xdr:nvSpPr>
        <xdr:cNvPr id="454" name="テキスト ボックス 453"/>
        <xdr:cNvSpPr txBox="1"/>
      </xdr:nvSpPr>
      <xdr:spPr>
        <a:xfrm>
          <a:off x="13131800" y="283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71660</xdr:rowOff>
    </xdr:from>
    <xdr:to>
      <xdr:col>73</xdr:col>
      <xdr:colOff>44450</xdr:colOff>
      <xdr:row>16</xdr:row>
      <xdr:rowOff>1810</xdr:rowOff>
    </xdr:to>
    <xdr:sp macro="" textlink="">
      <xdr:nvSpPr>
        <xdr:cNvPr id="460" name="楕円 459"/>
        <xdr:cNvSpPr/>
      </xdr:nvSpPr>
      <xdr:spPr>
        <a:xfrm>
          <a:off x="15240000" y="264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11987</xdr:rowOff>
    </xdr:from>
    <xdr:ext cx="762000" cy="259045"/>
    <xdr:sp macro="" textlink="">
      <xdr:nvSpPr>
        <xdr:cNvPr id="461" name="テキスト ボックス 460"/>
        <xdr:cNvSpPr txBox="1"/>
      </xdr:nvSpPr>
      <xdr:spPr>
        <a:xfrm>
          <a:off x="14909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136938</xdr:rowOff>
    </xdr:from>
    <xdr:to>
      <xdr:col>68</xdr:col>
      <xdr:colOff>203200</xdr:colOff>
      <xdr:row>15</xdr:row>
      <xdr:rowOff>67088</xdr:rowOff>
    </xdr:to>
    <xdr:sp macro="" textlink="">
      <xdr:nvSpPr>
        <xdr:cNvPr id="462" name="楕円 461"/>
        <xdr:cNvSpPr/>
      </xdr:nvSpPr>
      <xdr:spPr>
        <a:xfrm>
          <a:off x="14351000" y="253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77265</xdr:rowOff>
    </xdr:from>
    <xdr:ext cx="762000" cy="259045"/>
    <xdr:sp macro="" textlink="">
      <xdr:nvSpPr>
        <xdr:cNvPr id="463" name="テキスト ボックス 462"/>
        <xdr:cNvSpPr txBox="1"/>
      </xdr:nvSpPr>
      <xdr:spPr>
        <a:xfrm>
          <a:off x="14020800" y="230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82518</xdr:rowOff>
    </xdr:from>
    <xdr:to>
      <xdr:col>64</xdr:col>
      <xdr:colOff>152400</xdr:colOff>
      <xdr:row>16</xdr:row>
      <xdr:rowOff>12668</xdr:rowOff>
    </xdr:to>
    <xdr:sp macro="" textlink="">
      <xdr:nvSpPr>
        <xdr:cNvPr id="464" name="楕円 463"/>
        <xdr:cNvSpPr/>
      </xdr:nvSpPr>
      <xdr:spPr>
        <a:xfrm>
          <a:off x="13462000" y="26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22845</xdr:rowOff>
    </xdr:from>
    <xdr:ext cx="762000" cy="259045"/>
    <xdr:sp macro="" textlink="">
      <xdr:nvSpPr>
        <xdr:cNvPr id="465" name="テキスト ボックス 464"/>
        <xdr:cNvSpPr txBox="1"/>
      </xdr:nvSpPr>
      <xdr:spPr>
        <a:xfrm>
          <a:off x="13131800" y="24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36,483
36,196
74.30
23,381,770
21,922,240
1,282,416
9,346,565
22,463,297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分子において定年退職者数や、会計年度任用職員の単価が増加したことが影響している。類似団体との比較では、類似団体平均を下回る状態が続いており、全国平均値、熊本県平均値と比較しても低くなっている。今後は、定員適正化計画により職員の増加が見込まれ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127000</xdr:rowOff>
    </xdr:to>
    <xdr:cxnSp macro="">
      <xdr:nvCxnSpPr>
        <xdr:cNvPr id="66" name="直線コネクタ 65"/>
        <xdr:cNvCxnSpPr/>
      </xdr:nvCxnSpPr>
      <xdr:spPr>
        <a:xfrm>
          <a:off x="3987800" y="592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35</xdr:row>
      <xdr:rowOff>107950</xdr:rowOff>
    </xdr:to>
    <xdr:cxnSp macro="">
      <xdr:nvCxnSpPr>
        <xdr:cNvPr id="69" name="直線コネクタ 68"/>
        <xdr:cNvCxnSpPr/>
      </xdr:nvCxnSpPr>
      <xdr:spPr>
        <a:xfrm flipV="1">
          <a:off x="3098800" y="5925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5080</xdr:rowOff>
    </xdr:to>
    <xdr:cxnSp macro="">
      <xdr:nvCxnSpPr>
        <xdr:cNvPr id="72" name="直線コネクタ 71"/>
        <xdr:cNvCxnSpPr/>
      </xdr:nvCxnSpPr>
      <xdr:spPr>
        <a:xfrm flipV="1">
          <a:off x="2209800" y="610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3" name="フローチャート: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27940</xdr:rowOff>
    </xdr:to>
    <xdr:cxnSp macro="">
      <xdr:nvCxnSpPr>
        <xdr:cNvPr id="75" name="直線コネクタ 74"/>
        <xdr:cNvCxnSpPr/>
      </xdr:nvCxnSpPr>
      <xdr:spPr>
        <a:xfrm flipV="1">
          <a:off x="1320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物件費ついては、前年度比で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分子において物価高騰の影響により、光熱水費をはじめとする経常的な費用が全体的に増加したことが影響している。　類似団体との比較では、類似団体平均を下回る状態が続いており、全国平均値、熊本県平均値と比較しても低くなっている。令和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年度に新庁舎が共用開始となり、施設の集約、備品等の更新を行っているため、今後の経費の抑制を期待している。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23586</xdr:rowOff>
    </xdr:to>
    <xdr:cxnSp macro="">
      <xdr:nvCxnSpPr>
        <xdr:cNvPr id="129" name="直線コネクタ 128"/>
        <xdr:cNvCxnSpPr/>
      </xdr:nvCxnSpPr>
      <xdr:spPr>
        <a:xfrm>
          <a:off x="15671800" y="26797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118836</xdr:rowOff>
    </xdr:to>
    <xdr:cxnSp macro="">
      <xdr:nvCxnSpPr>
        <xdr:cNvPr id="132" name="直線コネクタ 131"/>
        <xdr:cNvCxnSpPr/>
      </xdr:nvCxnSpPr>
      <xdr:spPr>
        <a:xfrm flipV="1">
          <a:off x="14782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16</xdr:row>
      <xdr:rowOff>23586</xdr:rowOff>
    </xdr:to>
    <xdr:cxnSp macro="">
      <xdr:nvCxnSpPr>
        <xdr:cNvPr id="135" name="直線コネクタ 134"/>
        <xdr:cNvCxnSpPr/>
      </xdr:nvCxnSpPr>
      <xdr:spPr>
        <a:xfrm flipV="1">
          <a:off x="13893800" y="2690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23586</xdr:rowOff>
    </xdr:to>
    <xdr:cxnSp macro="">
      <xdr:nvCxnSpPr>
        <xdr:cNvPr id="138" name="直線コネクタ 137"/>
        <xdr:cNvCxnSpPr/>
      </xdr:nvCxnSpPr>
      <xdr:spPr>
        <a:xfrm>
          <a:off x="13004800" y="27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41" name="フローチャート: 判断 140"/>
        <xdr:cNvSpPr/>
      </xdr:nvSpPr>
      <xdr:spPr>
        <a:xfrm>
          <a:off x="12954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42" name="テキスト ボックス 141"/>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8" name="楕円 147"/>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9" name="物件費該当値テキスト"/>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分子において、障害児施設給付サービス等の福祉サービス費用が増加したことが影響している。類似団体との比較では、類似団体平均値を大きく上回る状態が続いており、全国平均値、熊本平均値も大きく上回っている。今後も、福祉サービス関連の利用者が増加することから、扶助費は増加する見込み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56243</xdr:rowOff>
    </xdr:to>
    <xdr:cxnSp macro="">
      <xdr:nvCxnSpPr>
        <xdr:cNvPr id="187" name="直線コネクタ 186"/>
        <xdr:cNvCxnSpPr/>
      </xdr:nvCxnSpPr>
      <xdr:spPr>
        <a:xfrm flipV="1">
          <a:off x="4826000" y="90696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28320</xdr:rowOff>
    </xdr:from>
    <xdr:ext cx="762000" cy="259045"/>
    <xdr:sp macro="" textlink="">
      <xdr:nvSpPr>
        <xdr:cNvPr id="188" name="扶助費最小値テキスト"/>
        <xdr:cNvSpPr txBox="1"/>
      </xdr:nvSpPr>
      <xdr:spPr>
        <a:xfrm>
          <a:off x="4914900" y="103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56243</xdr:rowOff>
    </xdr:from>
    <xdr:to>
      <xdr:col>24</xdr:col>
      <xdr:colOff>114300</xdr:colOff>
      <xdr:row>60</xdr:row>
      <xdr:rowOff>56243</xdr:rowOff>
    </xdr:to>
    <xdr:cxnSp macro="">
      <xdr:nvCxnSpPr>
        <xdr:cNvPr id="189" name="直線コネクタ 188"/>
        <xdr:cNvCxnSpPr/>
      </xdr:nvCxnSpPr>
      <xdr:spPr>
        <a:xfrm>
          <a:off x="4737100" y="1034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140607</xdr:rowOff>
    </xdr:from>
    <xdr:to>
      <xdr:col>24</xdr:col>
      <xdr:colOff>25400</xdr:colOff>
      <xdr:row>60</xdr:row>
      <xdr:rowOff>23585</xdr:rowOff>
    </xdr:to>
    <xdr:cxnSp macro="">
      <xdr:nvCxnSpPr>
        <xdr:cNvPr id="192" name="直線コネクタ 191"/>
        <xdr:cNvCxnSpPr/>
      </xdr:nvCxnSpPr>
      <xdr:spPr>
        <a:xfrm>
          <a:off x="3987800" y="102561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128105</xdr:rowOff>
    </xdr:from>
    <xdr:ext cx="762000" cy="259045"/>
    <xdr:sp macro="" textlink="">
      <xdr:nvSpPr>
        <xdr:cNvPr id="193" name="扶助費平均値テキスト"/>
        <xdr:cNvSpPr txBox="1"/>
      </xdr:nvSpPr>
      <xdr:spPr>
        <a:xfrm>
          <a:off x="4914900" y="9386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194" name="フローチャート: 判断 193"/>
        <xdr:cNvSpPr/>
      </xdr:nvSpPr>
      <xdr:spPr>
        <a:xfrm>
          <a:off x="47752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140607</xdr:rowOff>
    </xdr:from>
    <xdr:to>
      <xdr:col>19</xdr:col>
      <xdr:colOff>187325</xdr:colOff>
      <xdr:row>60</xdr:row>
      <xdr:rowOff>143328</xdr:rowOff>
    </xdr:to>
    <xdr:cxnSp macro="">
      <xdr:nvCxnSpPr>
        <xdr:cNvPr id="195" name="直線コネクタ 194"/>
        <xdr:cNvCxnSpPr/>
      </xdr:nvCxnSpPr>
      <xdr:spPr>
        <a:xfrm flipV="1">
          <a:off x="3098800" y="102561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78922</xdr:rowOff>
    </xdr:from>
    <xdr:to>
      <xdr:col>20</xdr:col>
      <xdr:colOff>38100</xdr:colOff>
      <xdr:row>56</xdr:row>
      <xdr:rowOff>9072</xdr:rowOff>
    </xdr:to>
    <xdr:sp macro="" textlink="">
      <xdr:nvSpPr>
        <xdr:cNvPr id="196" name="フローチャート: 判断 195"/>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197" name="テキスト ボックス 196"/>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143328</xdr:rowOff>
    </xdr:from>
    <xdr:to>
      <xdr:col>15</xdr:col>
      <xdr:colOff>98425</xdr:colOff>
      <xdr:row>61</xdr:row>
      <xdr:rowOff>26307</xdr:rowOff>
    </xdr:to>
    <xdr:cxnSp macro="">
      <xdr:nvCxnSpPr>
        <xdr:cNvPr id="198" name="直線コネクタ 197"/>
        <xdr:cNvCxnSpPr/>
      </xdr:nvCxnSpPr>
      <xdr:spPr>
        <a:xfrm flipV="1">
          <a:off x="2209800" y="10430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9" name="フローチャート: 判断 198"/>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200" name="テキスト ボックス 199"/>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15422</xdr:rowOff>
    </xdr:from>
    <xdr:to>
      <xdr:col>11</xdr:col>
      <xdr:colOff>9525</xdr:colOff>
      <xdr:row>61</xdr:row>
      <xdr:rowOff>26307</xdr:rowOff>
    </xdr:to>
    <xdr:cxnSp macro="">
      <xdr:nvCxnSpPr>
        <xdr:cNvPr id="201" name="直線コネクタ 200"/>
        <xdr:cNvCxnSpPr/>
      </xdr:nvCxnSpPr>
      <xdr:spPr>
        <a:xfrm>
          <a:off x="1320800" y="10473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202" name="フローチャート: 判断 201"/>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03" name="テキスト ボックス 202"/>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04" name="フローチャート: 判断 203"/>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119942</xdr:rowOff>
    </xdr:from>
    <xdr:ext cx="762000" cy="259045"/>
    <xdr:sp macro="" textlink="">
      <xdr:nvSpPr>
        <xdr:cNvPr id="205" name="テキスト ボックス 204"/>
        <xdr:cNvSpPr txBox="1"/>
      </xdr:nvSpPr>
      <xdr:spPr>
        <a:xfrm>
          <a:off x="939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144235</xdr:rowOff>
    </xdr:from>
    <xdr:to>
      <xdr:col>24</xdr:col>
      <xdr:colOff>76200</xdr:colOff>
      <xdr:row>60</xdr:row>
      <xdr:rowOff>74385</xdr:rowOff>
    </xdr:to>
    <xdr:sp macro="" textlink="">
      <xdr:nvSpPr>
        <xdr:cNvPr id="211" name="楕円 210"/>
        <xdr:cNvSpPr/>
      </xdr:nvSpPr>
      <xdr:spPr>
        <a:xfrm>
          <a:off x="4775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52812</xdr:rowOff>
    </xdr:from>
    <xdr:ext cx="762000" cy="259045"/>
    <xdr:sp macro="" textlink="">
      <xdr:nvSpPr>
        <xdr:cNvPr id="212" name="扶助費該当値テキスト"/>
        <xdr:cNvSpPr txBox="1"/>
      </xdr:nvSpPr>
      <xdr:spPr>
        <a:xfrm>
          <a:off x="49149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89807</xdr:rowOff>
    </xdr:from>
    <xdr:to>
      <xdr:col>20</xdr:col>
      <xdr:colOff>38100</xdr:colOff>
      <xdr:row>60</xdr:row>
      <xdr:rowOff>19957</xdr:rowOff>
    </xdr:to>
    <xdr:sp macro="" textlink="">
      <xdr:nvSpPr>
        <xdr:cNvPr id="213" name="楕円 212"/>
        <xdr:cNvSpPr/>
      </xdr:nvSpPr>
      <xdr:spPr>
        <a:xfrm>
          <a:off x="3937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4734</xdr:rowOff>
    </xdr:from>
    <xdr:ext cx="736600" cy="259045"/>
    <xdr:sp macro="" textlink="">
      <xdr:nvSpPr>
        <xdr:cNvPr id="214" name="テキスト ボックス 213"/>
        <xdr:cNvSpPr txBox="1"/>
      </xdr:nvSpPr>
      <xdr:spPr>
        <a:xfrm>
          <a:off x="3606800" y="1029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5" name="楕円 214"/>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6" name="テキスト ボックス 215"/>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146957</xdr:rowOff>
    </xdr:from>
    <xdr:to>
      <xdr:col>11</xdr:col>
      <xdr:colOff>60325</xdr:colOff>
      <xdr:row>61</xdr:row>
      <xdr:rowOff>77107</xdr:rowOff>
    </xdr:to>
    <xdr:sp macro="" textlink="">
      <xdr:nvSpPr>
        <xdr:cNvPr id="217" name="楕円 216"/>
        <xdr:cNvSpPr/>
      </xdr:nvSpPr>
      <xdr:spPr>
        <a:xfrm>
          <a:off x="215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61884</xdr:rowOff>
    </xdr:from>
    <xdr:ext cx="762000" cy="259045"/>
    <xdr:sp macro="" textlink="">
      <xdr:nvSpPr>
        <xdr:cNvPr id="218" name="テキスト ボックス 217"/>
        <xdr:cNvSpPr txBox="1"/>
      </xdr:nvSpPr>
      <xdr:spPr>
        <a:xfrm>
          <a:off x="1828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136072</xdr:rowOff>
    </xdr:from>
    <xdr:to>
      <xdr:col>6</xdr:col>
      <xdr:colOff>171450</xdr:colOff>
      <xdr:row>61</xdr:row>
      <xdr:rowOff>66222</xdr:rowOff>
    </xdr:to>
    <xdr:sp macro="" textlink="">
      <xdr:nvSpPr>
        <xdr:cNvPr id="219" name="楕円 218"/>
        <xdr:cNvSpPr/>
      </xdr:nvSpPr>
      <xdr:spPr>
        <a:xfrm>
          <a:off x="1270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50999</xdr:rowOff>
    </xdr:from>
    <xdr:ext cx="762000" cy="259045"/>
    <xdr:sp macro="" textlink="">
      <xdr:nvSpPr>
        <xdr:cNvPr id="220" name="テキスト ボックス 219"/>
        <xdr:cNvSpPr txBox="1"/>
      </xdr:nvSpPr>
      <xdr:spPr>
        <a:xfrm>
          <a:off x="939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その他ついては、前年度と同じく</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維持補修費については、前年度比で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ポイント減少したが、公共施設の老朽化が進んでいる状況であるため、今後は増加が見込まれているため施設の適正管理及び費用の平準化に努める。繰出金については、前年度比で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ポイント増加した。後期高齢者医療広域連合への繰出金が増加したことが影響している。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8" name="直線コネクタ 247"/>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9"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50" name="直線コネクタ 249"/>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51"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2" name="直線コネクタ 251"/>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88900</xdr:rowOff>
    </xdr:to>
    <xdr:cxnSp macro="">
      <xdr:nvCxnSpPr>
        <xdr:cNvPr id="253" name="直線コネクタ 252"/>
        <xdr:cNvCxnSpPr/>
      </xdr:nvCxnSpPr>
      <xdr:spPr>
        <a:xfrm>
          <a:off x="15671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16510</xdr:rowOff>
    </xdr:to>
    <xdr:cxnSp macro="">
      <xdr:nvCxnSpPr>
        <xdr:cNvPr id="256" name="直線コネクタ 255"/>
        <xdr:cNvCxnSpPr/>
      </xdr:nvCxnSpPr>
      <xdr:spPr>
        <a:xfrm flipV="1">
          <a:off x="14782800" y="9690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7" name="フローチャート: 判断 256"/>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8" name="テキスト ボックス 257"/>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16510</xdr:rowOff>
    </xdr:to>
    <xdr:cxnSp macro="">
      <xdr:nvCxnSpPr>
        <xdr:cNvPr id="259" name="直線コネクタ 258"/>
        <xdr:cNvCxnSpPr/>
      </xdr:nvCxnSpPr>
      <xdr:spPr>
        <a:xfrm>
          <a:off x="13893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60" name="フローチャート: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61" name="テキスト ボックス 260"/>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8890</xdr:rowOff>
    </xdr:to>
    <xdr:cxnSp macro="">
      <xdr:nvCxnSpPr>
        <xdr:cNvPr id="262" name="直線コネクタ 261"/>
        <xdr:cNvCxnSpPr/>
      </xdr:nvCxnSpPr>
      <xdr:spPr>
        <a:xfrm>
          <a:off x="13004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63" name="フローチャート: 判断 262"/>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4" name="テキスト ボックス 263"/>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65" name="フローチャート: 判断 264"/>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6" name="テキスト ボックス 265"/>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5" name="テキスト ボックス 274"/>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6" name="楕円 275"/>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7" name="テキスト ボックス 27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8" name="楕円 277"/>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9" name="テキスト ボックス 278"/>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80" name="楕円 279"/>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81" name="テキスト ボックス 280"/>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補助費等ついては、前年度比で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分子において環境衛生に係る広域連合負担金が増加したことが影響している。類似団体との比較では、類似団体平均を上回る状態が続いており、全国平均値、熊本県平均値と比較しても高くなっている。　今後も、宇城クリーンセンター（廃棄物処理施設）の建設等に係る宇城広域連合負担金の増加が見込まれており、補助費等の比率は上昇する見込みである。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6" name="直線コネクタ 305"/>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7"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8" name="直線コネクタ 307"/>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9"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10" name="直線コネクタ 309"/>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42418</xdr:rowOff>
    </xdr:to>
    <xdr:cxnSp macro="">
      <xdr:nvCxnSpPr>
        <xdr:cNvPr id="311" name="直線コネクタ 310"/>
        <xdr:cNvCxnSpPr/>
      </xdr:nvCxnSpPr>
      <xdr:spPr>
        <a:xfrm>
          <a:off x="15671800" y="63220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2"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3" name="フローチャート: 判断 312"/>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56134</xdr:rowOff>
    </xdr:to>
    <xdr:cxnSp macro="">
      <xdr:nvCxnSpPr>
        <xdr:cNvPr id="314" name="直線コネクタ 313"/>
        <xdr:cNvCxnSpPr/>
      </xdr:nvCxnSpPr>
      <xdr:spPr>
        <a:xfrm flipV="1">
          <a:off x="14782800" y="63220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5" name="フローチャート: 判断 314"/>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6" name="テキスト ボックス 315"/>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56134</xdr:rowOff>
    </xdr:to>
    <xdr:cxnSp macro="">
      <xdr:nvCxnSpPr>
        <xdr:cNvPr id="317" name="直線コネクタ 316"/>
        <xdr:cNvCxnSpPr/>
      </xdr:nvCxnSpPr>
      <xdr:spPr>
        <a:xfrm>
          <a:off x="13893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8" name="フローチャート: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9" name="テキスト ボックス 31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19558</xdr:rowOff>
    </xdr:to>
    <xdr:cxnSp macro="">
      <xdr:nvCxnSpPr>
        <xdr:cNvPr id="320" name="直線コネクタ 319"/>
        <xdr:cNvCxnSpPr/>
      </xdr:nvCxnSpPr>
      <xdr:spPr>
        <a:xfrm flipV="1">
          <a:off x="13004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1" name="フローチャート: 判断 32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2" name="テキスト ボックス 32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3" name="フローチャート: 判断 322"/>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4" name="テキスト ボックス 323"/>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30" name="楕円 329"/>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31"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2" name="楕円 331"/>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3" name="テキスト ボックス 332"/>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34" name="楕円 333"/>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35" name="テキスト ボックス 334"/>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6" name="楕円 33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7" name="テキスト ボックス 336"/>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8" name="楕円 337"/>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9" name="テキスト ボックス 338"/>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公債費については、前年度比で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との比較では、類似団体平均値を上回り、全国平均値、熊本県平均値と比較しても高くなっている。熊本地震からの復旧事業に係る災害復旧事業債等の償還が本格化しており、今後も多額の地方債の借入の償還が続くため、公債費の比率は増加すると見込まれ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6" name="直線コネクタ 365"/>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7"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8" name="直線コネクタ 367"/>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9"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70" name="直線コネクタ 369"/>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52705</xdr:rowOff>
    </xdr:to>
    <xdr:cxnSp macro="">
      <xdr:nvCxnSpPr>
        <xdr:cNvPr id="371" name="直線コネクタ 370"/>
        <xdr:cNvCxnSpPr/>
      </xdr:nvCxnSpPr>
      <xdr:spPr>
        <a:xfrm>
          <a:off x="3987800" y="128524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2"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3" name="フローチャート: 判断 372"/>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74</xdr:row>
      <xdr:rowOff>167005</xdr:rowOff>
    </xdr:to>
    <xdr:cxnSp macro="">
      <xdr:nvCxnSpPr>
        <xdr:cNvPr id="374" name="直線コネクタ 373"/>
        <xdr:cNvCxnSpPr/>
      </xdr:nvCxnSpPr>
      <xdr:spPr>
        <a:xfrm flipV="1">
          <a:off x="3098800" y="12852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5" name="フローチャート: 判断 374"/>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6" name="テキスト ボックス 375"/>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74</xdr:row>
      <xdr:rowOff>167005</xdr:rowOff>
    </xdr:to>
    <xdr:cxnSp macro="">
      <xdr:nvCxnSpPr>
        <xdr:cNvPr id="377" name="直線コネクタ 376"/>
        <xdr:cNvCxnSpPr/>
      </xdr:nvCxnSpPr>
      <xdr:spPr>
        <a:xfrm>
          <a:off x="2209800" y="12852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108585</xdr:rowOff>
    </xdr:from>
    <xdr:to>
      <xdr:col>15</xdr:col>
      <xdr:colOff>149225</xdr:colOff>
      <xdr:row>75</xdr:row>
      <xdr:rowOff>38735</xdr:rowOff>
    </xdr:to>
    <xdr:sp macro="" textlink="">
      <xdr:nvSpPr>
        <xdr:cNvPr id="378" name="フローチャート: 判断 377"/>
        <xdr:cNvSpPr/>
      </xdr:nvSpPr>
      <xdr:spPr>
        <a:xfrm>
          <a:off x="3048000" y="127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48912</xdr:rowOff>
    </xdr:from>
    <xdr:ext cx="762000" cy="259045"/>
    <xdr:sp macro="" textlink="">
      <xdr:nvSpPr>
        <xdr:cNvPr id="379" name="テキスト ボックス 378"/>
        <xdr:cNvSpPr txBox="1"/>
      </xdr:nvSpPr>
      <xdr:spPr>
        <a:xfrm>
          <a:off x="2717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147955</xdr:rowOff>
    </xdr:from>
    <xdr:to>
      <xdr:col>11</xdr:col>
      <xdr:colOff>9525</xdr:colOff>
      <xdr:row>74</xdr:row>
      <xdr:rowOff>165100</xdr:rowOff>
    </xdr:to>
    <xdr:cxnSp macro="">
      <xdr:nvCxnSpPr>
        <xdr:cNvPr id="380" name="直線コネクタ 379"/>
        <xdr:cNvCxnSpPr/>
      </xdr:nvCxnSpPr>
      <xdr:spPr>
        <a:xfrm>
          <a:off x="1320800" y="128352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114300</xdr:rowOff>
    </xdr:from>
    <xdr:to>
      <xdr:col>11</xdr:col>
      <xdr:colOff>60325</xdr:colOff>
      <xdr:row>75</xdr:row>
      <xdr:rowOff>44450</xdr:rowOff>
    </xdr:to>
    <xdr:sp macro="" textlink="">
      <xdr:nvSpPr>
        <xdr:cNvPr id="381" name="フローチャート: 判断 380"/>
        <xdr:cNvSpPr/>
      </xdr:nvSpPr>
      <xdr:spPr>
        <a:xfrm>
          <a:off x="2159000" y="128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82" name="テキスト ボックス 381"/>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83" name="フローチャート: 判断 382"/>
        <xdr:cNvSpPr/>
      </xdr:nvSpPr>
      <xdr:spPr>
        <a:xfrm>
          <a:off x="1270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36847</xdr:rowOff>
    </xdr:from>
    <xdr:ext cx="762000" cy="259045"/>
    <xdr:sp macro="" textlink="">
      <xdr:nvSpPr>
        <xdr:cNvPr id="384" name="テキスト ボックス 383"/>
        <xdr:cNvSpPr txBox="1"/>
      </xdr:nvSpPr>
      <xdr:spPr>
        <a:xfrm>
          <a:off x="939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xdr:rowOff>
    </xdr:from>
    <xdr:to>
      <xdr:col>24</xdr:col>
      <xdr:colOff>76200</xdr:colOff>
      <xdr:row>75</xdr:row>
      <xdr:rowOff>103505</xdr:rowOff>
    </xdr:to>
    <xdr:sp macro="" textlink="">
      <xdr:nvSpPr>
        <xdr:cNvPr id="390" name="楕円 389"/>
        <xdr:cNvSpPr/>
      </xdr:nvSpPr>
      <xdr:spPr>
        <a:xfrm>
          <a:off x="4775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145432</xdr:rowOff>
    </xdr:from>
    <xdr:ext cx="762000" cy="259045"/>
    <xdr:sp macro="" textlink="">
      <xdr:nvSpPr>
        <xdr:cNvPr id="391" name="公債費該当値テキスト"/>
        <xdr:cNvSpPr txBox="1"/>
      </xdr:nvSpPr>
      <xdr:spPr>
        <a:xfrm>
          <a:off x="4914900" y="1283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2" name="楕円 391"/>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3" name="テキスト ボックス 392"/>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94" name="楕円 393"/>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31132</xdr:rowOff>
    </xdr:from>
    <xdr:ext cx="762000" cy="259045"/>
    <xdr:sp macro="" textlink="">
      <xdr:nvSpPr>
        <xdr:cNvPr id="395" name="テキスト ボックス 394"/>
        <xdr:cNvSpPr txBox="1"/>
      </xdr:nvSpPr>
      <xdr:spPr>
        <a:xfrm>
          <a:off x="27178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6" name="楕円 395"/>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29227</xdr:rowOff>
    </xdr:from>
    <xdr:ext cx="762000" cy="259045"/>
    <xdr:sp macro="" textlink="">
      <xdr:nvSpPr>
        <xdr:cNvPr id="397" name="テキスト ボックス 396"/>
        <xdr:cNvSpPr txBox="1"/>
      </xdr:nvSpPr>
      <xdr:spPr>
        <a:xfrm>
          <a:off x="1828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97155</xdr:rowOff>
    </xdr:from>
    <xdr:to>
      <xdr:col>6</xdr:col>
      <xdr:colOff>171450</xdr:colOff>
      <xdr:row>75</xdr:row>
      <xdr:rowOff>27305</xdr:rowOff>
    </xdr:to>
    <xdr:sp macro="" textlink="">
      <xdr:nvSpPr>
        <xdr:cNvPr id="398" name="楕円 397"/>
        <xdr:cNvSpPr/>
      </xdr:nvSpPr>
      <xdr:spPr>
        <a:xfrm>
          <a:off x="1270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37482</xdr:rowOff>
    </xdr:from>
    <xdr:ext cx="762000" cy="259045"/>
    <xdr:sp macro="" textlink="">
      <xdr:nvSpPr>
        <xdr:cNvPr id="399" name="テキスト ボックス 398"/>
        <xdr:cNvSpPr txBox="1"/>
      </xdr:nvSpPr>
      <xdr:spPr>
        <a:xfrm>
          <a:off x="939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公債費以外については、前年度比で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ポイント増加した。主な要因として、人件費、物件費、扶助費、補助費等の各指標の増加が挙げられる。　類似団体平均値と同じ値だが、全国平均値、熊本県平均値を下回っている。今後は、引き続き、人事評価制度の活用等による給与の適正化や、民間委託等による業務の効率化を検討し、行政サービスに対する受益者負担も視野に入れながら、財政健全化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5" name="直線コネクタ 424"/>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6"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7" name="直線コネクタ 426"/>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8"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9" name="直線コネクタ 428"/>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76</xdr:row>
      <xdr:rowOff>136144</xdr:rowOff>
    </xdr:to>
    <xdr:cxnSp macro="">
      <xdr:nvCxnSpPr>
        <xdr:cNvPr id="430" name="直線コネクタ 429"/>
        <xdr:cNvCxnSpPr/>
      </xdr:nvCxnSpPr>
      <xdr:spPr>
        <a:xfrm>
          <a:off x="15671800" y="13024613"/>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31"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2" name="フローチャート: 判断 431"/>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77</xdr:row>
      <xdr:rowOff>147574</xdr:rowOff>
    </xdr:to>
    <xdr:cxnSp macro="">
      <xdr:nvCxnSpPr>
        <xdr:cNvPr id="433" name="直線コネクタ 432"/>
        <xdr:cNvCxnSpPr/>
      </xdr:nvCxnSpPr>
      <xdr:spPr>
        <a:xfrm flipV="1">
          <a:off x="14782800" y="13024613"/>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4" name="フローチャート: 判断 43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5" name="テキスト ボックス 434"/>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12700</xdr:rowOff>
    </xdr:to>
    <xdr:cxnSp macro="">
      <xdr:nvCxnSpPr>
        <xdr:cNvPr id="436" name="直線コネクタ 435"/>
        <xdr:cNvCxnSpPr/>
      </xdr:nvCxnSpPr>
      <xdr:spPr>
        <a:xfrm flipV="1">
          <a:off x="13893800" y="13349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8" name="テキスト ボックス 437"/>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21844</xdr:rowOff>
    </xdr:to>
    <xdr:cxnSp macro="">
      <xdr:nvCxnSpPr>
        <xdr:cNvPr id="439" name="直線コネクタ 438"/>
        <xdr:cNvCxnSpPr/>
      </xdr:nvCxnSpPr>
      <xdr:spPr>
        <a:xfrm flipV="1">
          <a:off x="13004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40" name="フローチャート: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41" name="テキスト ボックス 440"/>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2" name="フローチャート: 判断 441"/>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3" name="テキスト ボックス 442"/>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9" name="楕円 448"/>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57421</xdr:rowOff>
    </xdr:from>
    <xdr:ext cx="762000" cy="259045"/>
    <xdr:sp macro="" textlink="">
      <xdr:nvSpPr>
        <xdr:cNvPr id="450" name="公債費以外該当値テキスト"/>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51" name="楕円 450"/>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2" name="テキスト ボックス 451"/>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3" name="楕円 452"/>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4" name="テキスト ボックス 453"/>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5" name="楕円 454"/>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6" name="テキスト ボックス 455"/>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7" name="楕円 456"/>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58" name="テキスト ボックス 457"/>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125770</xdr:rowOff>
    </xdr:from>
    <xdr:to>
      <xdr:col>29</xdr:col>
      <xdr:colOff>127000</xdr:colOff>
      <xdr:row>19</xdr:row>
      <xdr:rowOff>158536</xdr:rowOff>
    </xdr:to>
    <xdr:cxnSp macro="">
      <xdr:nvCxnSpPr>
        <xdr:cNvPr id="52" name="直線コネクタ 51"/>
        <xdr:cNvCxnSpPr/>
      </xdr:nvCxnSpPr>
      <xdr:spPr bwMode="auto">
        <a:xfrm flipV="1">
          <a:off x="5003800" y="3430945"/>
          <a:ext cx="6477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149098</xdr:rowOff>
    </xdr:from>
    <xdr:to>
      <xdr:col>26</xdr:col>
      <xdr:colOff>50800</xdr:colOff>
      <xdr:row>19</xdr:row>
      <xdr:rowOff>158536</xdr:rowOff>
    </xdr:to>
    <xdr:cxnSp macro="">
      <xdr:nvCxnSpPr>
        <xdr:cNvPr id="55" name="直線コネクタ 54"/>
        <xdr:cNvCxnSpPr/>
      </xdr:nvCxnSpPr>
      <xdr:spPr bwMode="auto">
        <a:xfrm>
          <a:off x="4305300" y="3454273"/>
          <a:ext cx="698500" cy="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149098</xdr:rowOff>
    </xdr:from>
    <xdr:to>
      <xdr:col>22</xdr:col>
      <xdr:colOff>114300</xdr:colOff>
      <xdr:row>19</xdr:row>
      <xdr:rowOff>162074</xdr:rowOff>
    </xdr:to>
    <xdr:cxnSp macro="">
      <xdr:nvCxnSpPr>
        <xdr:cNvPr id="58" name="直線コネクタ 57"/>
        <xdr:cNvCxnSpPr/>
      </xdr:nvCxnSpPr>
      <xdr:spPr bwMode="auto">
        <a:xfrm flipV="1">
          <a:off x="3606800" y="3454273"/>
          <a:ext cx="698500" cy="12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106157</xdr:rowOff>
    </xdr:from>
    <xdr:to>
      <xdr:col>22</xdr:col>
      <xdr:colOff>165100</xdr:colOff>
      <xdr:row>18</xdr:row>
      <xdr:rowOff>36307</xdr:rowOff>
    </xdr:to>
    <xdr:sp macro="" textlink="">
      <xdr:nvSpPr>
        <xdr:cNvPr id="59" name="フローチャート: 判断 58"/>
        <xdr:cNvSpPr/>
      </xdr:nvSpPr>
      <xdr:spPr bwMode="auto">
        <a:xfrm>
          <a:off x="4254500" y="306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46484</xdr:rowOff>
    </xdr:from>
    <xdr:ext cx="762000" cy="259045"/>
    <xdr:sp macro="" textlink="">
      <xdr:nvSpPr>
        <xdr:cNvPr id="60" name="テキスト ボックス 59"/>
        <xdr:cNvSpPr txBox="1"/>
      </xdr:nvSpPr>
      <xdr:spPr>
        <a:xfrm>
          <a:off x="3924300" y="28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162074</xdr:rowOff>
    </xdr:from>
    <xdr:to>
      <xdr:col>18</xdr:col>
      <xdr:colOff>177800</xdr:colOff>
      <xdr:row>20</xdr:row>
      <xdr:rowOff>18339</xdr:rowOff>
    </xdr:to>
    <xdr:cxnSp macro="">
      <xdr:nvCxnSpPr>
        <xdr:cNvPr id="61" name="直線コネクタ 60"/>
        <xdr:cNvCxnSpPr/>
      </xdr:nvCxnSpPr>
      <xdr:spPr bwMode="auto">
        <a:xfrm flipV="1">
          <a:off x="2908300" y="3467249"/>
          <a:ext cx="698500" cy="27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130465</xdr:rowOff>
    </xdr:from>
    <xdr:to>
      <xdr:col>19</xdr:col>
      <xdr:colOff>38100</xdr:colOff>
      <xdr:row>18</xdr:row>
      <xdr:rowOff>60615</xdr:rowOff>
    </xdr:to>
    <xdr:sp macro="" textlink="">
      <xdr:nvSpPr>
        <xdr:cNvPr id="62" name="フローチャート: 判断 61"/>
        <xdr:cNvSpPr/>
      </xdr:nvSpPr>
      <xdr:spPr bwMode="auto">
        <a:xfrm>
          <a:off x="3556000" y="3092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70792</xdr:rowOff>
    </xdr:from>
    <xdr:ext cx="762000" cy="259045"/>
    <xdr:sp macro="" textlink="">
      <xdr:nvSpPr>
        <xdr:cNvPr id="63" name="テキスト ボックス 62"/>
        <xdr:cNvSpPr txBox="1"/>
      </xdr:nvSpPr>
      <xdr:spPr>
        <a:xfrm>
          <a:off x="3225800" y="286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152063</xdr:rowOff>
    </xdr:from>
    <xdr:to>
      <xdr:col>15</xdr:col>
      <xdr:colOff>101600</xdr:colOff>
      <xdr:row>18</xdr:row>
      <xdr:rowOff>82213</xdr:rowOff>
    </xdr:to>
    <xdr:sp macro="" textlink="">
      <xdr:nvSpPr>
        <xdr:cNvPr id="64" name="フローチャート: 判断 63"/>
        <xdr:cNvSpPr/>
      </xdr:nvSpPr>
      <xdr:spPr bwMode="auto">
        <a:xfrm>
          <a:off x="2857500" y="3114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92390</xdr:rowOff>
    </xdr:from>
    <xdr:ext cx="762000" cy="259045"/>
    <xdr:sp macro="" textlink="">
      <xdr:nvSpPr>
        <xdr:cNvPr id="65" name="テキスト ボックス 64"/>
        <xdr:cNvSpPr txBox="1"/>
      </xdr:nvSpPr>
      <xdr:spPr>
        <a:xfrm>
          <a:off x="2527300" y="288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74970</xdr:rowOff>
    </xdr:from>
    <xdr:to>
      <xdr:col>29</xdr:col>
      <xdr:colOff>177800</xdr:colOff>
      <xdr:row>20</xdr:row>
      <xdr:rowOff>5120</xdr:rowOff>
    </xdr:to>
    <xdr:sp macro="" textlink="">
      <xdr:nvSpPr>
        <xdr:cNvPr id="71" name="楕円 70"/>
        <xdr:cNvSpPr/>
      </xdr:nvSpPr>
      <xdr:spPr bwMode="auto">
        <a:xfrm>
          <a:off x="5600700" y="3380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154997</xdr:rowOff>
    </xdr:from>
    <xdr:ext cx="762000" cy="259045"/>
    <xdr:sp macro="" textlink="">
      <xdr:nvSpPr>
        <xdr:cNvPr id="72" name="人口1人当たり決算額の推移該当値テキスト130"/>
        <xdr:cNvSpPr txBox="1"/>
      </xdr:nvSpPr>
      <xdr:spPr>
        <a:xfrm>
          <a:off x="5740400" y="328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107736</xdr:rowOff>
    </xdr:from>
    <xdr:to>
      <xdr:col>26</xdr:col>
      <xdr:colOff>101600</xdr:colOff>
      <xdr:row>20</xdr:row>
      <xdr:rowOff>37886</xdr:rowOff>
    </xdr:to>
    <xdr:sp macro="" textlink="">
      <xdr:nvSpPr>
        <xdr:cNvPr id="73" name="楕円 72"/>
        <xdr:cNvSpPr/>
      </xdr:nvSpPr>
      <xdr:spPr bwMode="auto">
        <a:xfrm>
          <a:off x="4953000" y="341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22663</xdr:rowOff>
    </xdr:from>
    <xdr:ext cx="736600" cy="259045"/>
    <xdr:sp macro="" textlink="">
      <xdr:nvSpPr>
        <xdr:cNvPr id="74" name="テキスト ボックス 73"/>
        <xdr:cNvSpPr txBox="1"/>
      </xdr:nvSpPr>
      <xdr:spPr>
        <a:xfrm>
          <a:off x="4622800" y="3499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98298</xdr:rowOff>
    </xdr:from>
    <xdr:to>
      <xdr:col>22</xdr:col>
      <xdr:colOff>165100</xdr:colOff>
      <xdr:row>20</xdr:row>
      <xdr:rowOff>28448</xdr:rowOff>
    </xdr:to>
    <xdr:sp macro="" textlink="">
      <xdr:nvSpPr>
        <xdr:cNvPr id="75" name="楕円 74"/>
        <xdr:cNvSpPr/>
      </xdr:nvSpPr>
      <xdr:spPr bwMode="auto">
        <a:xfrm>
          <a:off x="4254500" y="340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13225</xdr:rowOff>
    </xdr:from>
    <xdr:ext cx="762000" cy="259045"/>
    <xdr:sp macro="" textlink="">
      <xdr:nvSpPr>
        <xdr:cNvPr id="76" name="テキスト ボックス 75"/>
        <xdr:cNvSpPr txBox="1"/>
      </xdr:nvSpPr>
      <xdr:spPr>
        <a:xfrm>
          <a:off x="3924300" y="348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111274</xdr:rowOff>
    </xdr:from>
    <xdr:to>
      <xdr:col>19</xdr:col>
      <xdr:colOff>38100</xdr:colOff>
      <xdr:row>20</xdr:row>
      <xdr:rowOff>41424</xdr:rowOff>
    </xdr:to>
    <xdr:sp macro="" textlink="">
      <xdr:nvSpPr>
        <xdr:cNvPr id="77" name="楕円 76"/>
        <xdr:cNvSpPr/>
      </xdr:nvSpPr>
      <xdr:spPr bwMode="auto">
        <a:xfrm>
          <a:off x="3556000" y="3416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26201</xdr:rowOff>
    </xdr:from>
    <xdr:ext cx="762000" cy="259045"/>
    <xdr:sp macro="" textlink="">
      <xdr:nvSpPr>
        <xdr:cNvPr id="78" name="テキスト ボックス 77"/>
        <xdr:cNvSpPr txBox="1"/>
      </xdr:nvSpPr>
      <xdr:spPr>
        <a:xfrm>
          <a:off x="3225800" y="350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138989</xdr:rowOff>
    </xdr:from>
    <xdr:to>
      <xdr:col>15</xdr:col>
      <xdr:colOff>101600</xdr:colOff>
      <xdr:row>20</xdr:row>
      <xdr:rowOff>69139</xdr:rowOff>
    </xdr:to>
    <xdr:sp macro="" textlink="">
      <xdr:nvSpPr>
        <xdr:cNvPr id="79" name="楕円 78"/>
        <xdr:cNvSpPr/>
      </xdr:nvSpPr>
      <xdr:spPr bwMode="auto">
        <a:xfrm>
          <a:off x="2857500" y="344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53916</xdr:rowOff>
    </xdr:from>
    <xdr:ext cx="762000" cy="259045"/>
    <xdr:sp macro="" textlink="">
      <xdr:nvSpPr>
        <xdr:cNvPr id="80" name="テキスト ボックス 79"/>
        <xdr:cNvSpPr txBox="1"/>
      </xdr:nvSpPr>
      <xdr:spPr>
        <a:xfrm>
          <a:off x="2527300" y="353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331982</xdr:rowOff>
    </xdr:from>
    <xdr:to>
      <xdr:col>29</xdr:col>
      <xdr:colOff>127000</xdr:colOff>
      <xdr:row>38</xdr:row>
      <xdr:rowOff>386</xdr:rowOff>
    </xdr:to>
    <xdr:cxnSp macro="">
      <xdr:nvCxnSpPr>
        <xdr:cNvPr id="114" name="直線コネクタ 113"/>
        <xdr:cNvCxnSpPr/>
      </xdr:nvCxnSpPr>
      <xdr:spPr bwMode="auto">
        <a:xfrm flipV="1">
          <a:off x="5003800" y="7456682"/>
          <a:ext cx="647700" cy="11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386</xdr:rowOff>
    </xdr:from>
    <xdr:to>
      <xdr:col>26</xdr:col>
      <xdr:colOff>50800</xdr:colOff>
      <xdr:row>38</xdr:row>
      <xdr:rowOff>3194</xdr:rowOff>
    </xdr:to>
    <xdr:cxnSp macro="">
      <xdr:nvCxnSpPr>
        <xdr:cNvPr id="117" name="直線コネクタ 116"/>
        <xdr:cNvCxnSpPr/>
      </xdr:nvCxnSpPr>
      <xdr:spPr bwMode="auto">
        <a:xfrm flipV="1">
          <a:off x="4305300" y="7467986"/>
          <a:ext cx="698500" cy="2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3194</xdr:rowOff>
    </xdr:from>
    <xdr:to>
      <xdr:col>22</xdr:col>
      <xdr:colOff>114300</xdr:colOff>
      <xdr:row>38</xdr:row>
      <xdr:rowOff>7637</xdr:rowOff>
    </xdr:to>
    <xdr:cxnSp macro="">
      <xdr:nvCxnSpPr>
        <xdr:cNvPr id="120" name="直線コネクタ 119"/>
        <xdr:cNvCxnSpPr/>
      </xdr:nvCxnSpPr>
      <xdr:spPr bwMode="auto">
        <a:xfrm flipV="1">
          <a:off x="3606800" y="7470794"/>
          <a:ext cx="698500" cy="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296498</xdr:rowOff>
    </xdr:from>
    <xdr:to>
      <xdr:col>22</xdr:col>
      <xdr:colOff>165100</xdr:colOff>
      <xdr:row>38</xdr:row>
      <xdr:rowOff>55198</xdr:rowOff>
    </xdr:to>
    <xdr:sp macro="" textlink="">
      <xdr:nvSpPr>
        <xdr:cNvPr id="121" name="フローチャート: 判断 120"/>
        <xdr:cNvSpPr/>
      </xdr:nvSpPr>
      <xdr:spPr bwMode="auto">
        <a:xfrm>
          <a:off x="4254500" y="7421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39975</xdr:rowOff>
    </xdr:from>
    <xdr:ext cx="762000" cy="259045"/>
    <xdr:sp macro="" textlink="">
      <xdr:nvSpPr>
        <xdr:cNvPr id="122" name="テキスト ボックス 121"/>
        <xdr:cNvSpPr txBox="1"/>
      </xdr:nvSpPr>
      <xdr:spPr>
        <a:xfrm>
          <a:off x="3924300" y="750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7637</xdr:rowOff>
    </xdr:from>
    <xdr:to>
      <xdr:col>18</xdr:col>
      <xdr:colOff>177800</xdr:colOff>
      <xdr:row>38</xdr:row>
      <xdr:rowOff>17215</xdr:rowOff>
    </xdr:to>
    <xdr:cxnSp macro="">
      <xdr:nvCxnSpPr>
        <xdr:cNvPr id="123" name="直線コネクタ 122"/>
        <xdr:cNvCxnSpPr/>
      </xdr:nvCxnSpPr>
      <xdr:spPr bwMode="auto">
        <a:xfrm flipV="1">
          <a:off x="2908300" y="7475237"/>
          <a:ext cx="698500" cy="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296383</xdr:rowOff>
    </xdr:from>
    <xdr:to>
      <xdr:col>19</xdr:col>
      <xdr:colOff>38100</xdr:colOff>
      <xdr:row>38</xdr:row>
      <xdr:rowOff>55083</xdr:rowOff>
    </xdr:to>
    <xdr:sp macro="" textlink="">
      <xdr:nvSpPr>
        <xdr:cNvPr id="124" name="フローチャート: 判断 123"/>
        <xdr:cNvSpPr/>
      </xdr:nvSpPr>
      <xdr:spPr bwMode="auto">
        <a:xfrm>
          <a:off x="3556000" y="74210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65260</xdr:rowOff>
    </xdr:from>
    <xdr:ext cx="762000" cy="259045"/>
    <xdr:sp macro="" textlink="">
      <xdr:nvSpPr>
        <xdr:cNvPr id="125" name="テキスト ボックス 124"/>
        <xdr:cNvSpPr txBox="1"/>
      </xdr:nvSpPr>
      <xdr:spPr>
        <a:xfrm>
          <a:off x="3225800" y="71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298003</xdr:rowOff>
    </xdr:from>
    <xdr:to>
      <xdr:col>15</xdr:col>
      <xdr:colOff>101600</xdr:colOff>
      <xdr:row>38</xdr:row>
      <xdr:rowOff>56703</xdr:rowOff>
    </xdr:to>
    <xdr:sp macro="" textlink="">
      <xdr:nvSpPr>
        <xdr:cNvPr id="126" name="フローチャート: 判断 125"/>
        <xdr:cNvSpPr/>
      </xdr:nvSpPr>
      <xdr:spPr bwMode="auto">
        <a:xfrm>
          <a:off x="2857500" y="7422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66880</xdr:rowOff>
    </xdr:from>
    <xdr:ext cx="762000" cy="259045"/>
    <xdr:sp macro="" textlink="">
      <xdr:nvSpPr>
        <xdr:cNvPr id="127" name="テキスト ボックス 126"/>
        <xdr:cNvSpPr txBox="1"/>
      </xdr:nvSpPr>
      <xdr:spPr>
        <a:xfrm>
          <a:off x="2527300" y="71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281182</xdr:rowOff>
    </xdr:from>
    <xdr:to>
      <xdr:col>29</xdr:col>
      <xdr:colOff>177800</xdr:colOff>
      <xdr:row>38</xdr:row>
      <xdr:rowOff>39882</xdr:rowOff>
    </xdr:to>
    <xdr:sp macro="" textlink="">
      <xdr:nvSpPr>
        <xdr:cNvPr id="133" name="楕円 132"/>
        <xdr:cNvSpPr/>
      </xdr:nvSpPr>
      <xdr:spPr bwMode="auto">
        <a:xfrm>
          <a:off x="5600700" y="740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253259</xdr:rowOff>
    </xdr:from>
    <xdr:ext cx="762000" cy="259045"/>
    <xdr:sp macro="" textlink="">
      <xdr:nvSpPr>
        <xdr:cNvPr id="134" name="人口1人当たり決算額の推移該当値テキスト445"/>
        <xdr:cNvSpPr txBox="1"/>
      </xdr:nvSpPr>
      <xdr:spPr>
        <a:xfrm>
          <a:off x="5740400" y="737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292486</xdr:rowOff>
    </xdr:from>
    <xdr:to>
      <xdr:col>26</xdr:col>
      <xdr:colOff>101600</xdr:colOff>
      <xdr:row>38</xdr:row>
      <xdr:rowOff>51186</xdr:rowOff>
    </xdr:to>
    <xdr:sp macro="" textlink="">
      <xdr:nvSpPr>
        <xdr:cNvPr id="135" name="楕円 134"/>
        <xdr:cNvSpPr/>
      </xdr:nvSpPr>
      <xdr:spPr bwMode="auto">
        <a:xfrm>
          <a:off x="4953000" y="7417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35963</xdr:rowOff>
    </xdr:from>
    <xdr:ext cx="736600" cy="259045"/>
    <xdr:sp macro="" textlink="">
      <xdr:nvSpPr>
        <xdr:cNvPr id="136" name="テキスト ボックス 135"/>
        <xdr:cNvSpPr txBox="1"/>
      </xdr:nvSpPr>
      <xdr:spPr>
        <a:xfrm>
          <a:off x="4622800" y="750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295294</xdr:rowOff>
    </xdr:from>
    <xdr:to>
      <xdr:col>22</xdr:col>
      <xdr:colOff>165100</xdr:colOff>
      <xdr:row>38</xdr:row>
      <xdr:rowOff>53994</xdr:rowOff>
    </xdr:to>
    <xdr:sp macro="" textlink="">
      <xdr:nvSpPr>
        <xdr:cNvPr id="137" name="楕円 136"/>
        <xdr:cNvSpPr/>
      </xdr:nvSpPr>
      <xdr:spPr bwMode="auto">
        <a:xfrm>
          <a:off x="4254500" y="741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64171</xdr:rowOff>
    </xdr:from>
    <xdr:ext cx="762000" cy="259045"/>
    <xdr:sp macro="" textlink="">
      <xdr:nvSpPr>
        <xdr:cNvPr id="138" name="テキスト ボックス 137"/>
        <xdr:cNvSpPr txBox="1"/>
      </xdr:nvSpPr>
      <xdr:spPr>
        <a:xfrm>
          <a:off x="3924300" y="718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299737</xdr:rowOff>
    </xdr:from>
    <xdr:to>
      <xdr:col>19</xdr:col>
      <xdr:colOff>38100</xdr:colOff>
      <xdr:row>38</xdr:row>
      <xdr:rowOff>58437</xdr:rowOff>
    </xdr:to>
    <xdr:sp macro="" textlink="">
      <xdr:nvSpPr>
        <xdr:cNvPr id="139" name="楕円 138"/>
        <xdr:cNvSpPr/>
      </xdr:nvSpPr>
      <xdr:spPr bwMode="auto">
        <a:xfrm>
          <a:off x="3556000" y="742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43214</xdr:rowOff>
    </xdr:from>
    <xdr:ext cx="762000" cy="259045"/>
    <xdr:sp macro="" textlink="">
      <xdr:nvSpPr>
        <xdr:cNvPr id="140" name="テキスト ボックス 139"/>
        <xdr:cNvSpPr txBox="1"/>
      </xdr:nvSpPr>
      <xdr:spPr>
        <a:xfrm>
          <a:off x="3225800" y="751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309315</xdr:rowOff>
    </xdr:from>
    <xdr:to>
      <xdr:col>15</xdr:col>
      <xdr:colOff>101600</xdr:colOff>
      <xdr:row>38</xdr:row>
      <xdr:rowOff>68015</xdr:rowOff>
    </xdr:to>
    <xdr:sp macro="" textlink="">
      <xdr:nvSpPr>
        <xdr:cNvPr id="141" name="楕円 140"/>
        <xdr:cNvSpPr/>
      </xdr:nvSpPr>
      <xdr:spPr bwMode="auto">
        <a:xfrm>
          <a:off x="2857500" y="743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52792</xdr:rowOff>
    </xdr:from>
    <xdr:ext cx="762000" cy="259045"/>
    <xdr:sp macro="" textlink="">
      <xdr:nvSpPr>
        <xdr:cNvPr id="142" name="テキスト ボックス 141"/>
        <xdr:cNvSpPr txBox="1"/>
      </xdr:nvSpPr>
      <xdr:spPr>
        <a:xfrm>
          <a:off x="2527300" y="752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36,483
36,196
74.30
23,381,770
21,922,240
1,282,416
9,346,565
22,463,297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27140</xdr:rowOff>
    </xdr:from>
    <xdr:to>
      <xdr:col>24</xdr:col>
      <xdr:colOff>63500</xdr:colOff>
      <xdr:row>39</xdr:row>
      <xdr:rowOff>54089</xdr:rowOff>
    </xdr:to>
    <xdr:cxnSp macro="">
      <xdr:nvCxnSpPr>
        <xdr:cNvPr id="61" name="直線コネクタ 60"/>
        <xdr:cNvCxnSpPr/>
      </xdr:nvCxnSpPr>
      <xdr:spPr>
        <a:xfrm flipV="1">
          <a:off x="3797300" y="6713690"/>
          <a:ext cx="838200" cy="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54089</xdr:rowOff>
    </xdr:from>
    <xdr:to>
      <xdr:col>19</xdr:col>
      <xdr:colOff>177800</xdr:colOff>
      <xdr:row>39</xdr:row>
      <xdr:rowOff>65913</xdr:rowOff>
    </xdr:to>
    <xdr:cxnSp macro="">
      <xdr:nvCxnSpPr>
        <xdr:cNvPr id="64" name="直線コネクタ 63"/>
        <xdr:cNvCxnSpPr/>
      </xdr:nvCxnSpPr>
      <xdr:spPr>
        <a:xfrm flipV="1">
          <a:off x="2908300" y="6740639"/>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41732</xdr:rowOff>
    </xdr:from>
    <xdr:to>
      <xdr:col>15</xdr:col>
      <xdr:colOff>50800</xdr:colOff>
      <xdr:row>39</xdr:row>
      <xdr:rowOff>65913</xdr:rowOff>
    </xdr:to>
    <xdr:cxnSp macro="">
      <xdr:nvCxnSpPr>
        <xdr:cNvPr id="67" name="直線コネクタ 66"/>
        <xdr:cNvCxnSpPr/>
      </xdr:nvCxnSpPr>
      <xdr:spPr>
        <a:xfrm>
          <a:off x="2019300" y="6728282"/>
          <a:ext cx="889000" cy="2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83160</xdr:rowOff>
    </xdr:from>
    <xdr:to>
      <xdr:col>15</xdr:col>
      <xdr:colOff>101600</xdr:colOff>
      <xdr:row>37</xdr:row>
      <xdr:rowOff>13310</xdr:rowOff>
    </xdr:to>
    <xdr:sp macro="" textlink="">
      <xdr:nvSpPr>
        <xdr:cNvPr id="68" name="フローチャート: 判断 67"/>
        <xdr:cNvSpPr/>
      </xdr:nvSpPr>
      <xdr:spPr>
        <a:xfrm>
          <a:off x="2857500" y="62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29837</xdr:rowOff>
    </xdr:from>
    <xdr:ext cx="534377" cy="259045"/>
    <xdr:sp macro="" textlink="">
      <xdr:nvSpPr>
        <xdr:cNvPr id="69" name="テキスト ボックス 68"/>
        <xdr:cNvSpPr txBox="1"/>
      </xdr:nvSpPr>
      <xdr:spPr>
        <a:xfrm>
          <a:off x="2641111" y="603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41732</xdr:rowOff>
    </xdr:from>
    <xdr:to>
      <xdr:col>10</xdr:col>
      <xdr:colOff>114300</xdr:colOff>
      <xdr:row>39</xdr:row>
      <xdr:rowOff>41935</xdr:rowOff>
    </xdr:to>
    <xdr:cxnSp macro="">
      <xdr:nvCxnSpPr>
        <xdr:cNvPr id="70" name="直線コネクタ 69"/>
        <xdr:cNvCxnSpPr/>
      </xdr:nvCxnSpPr>
      <xdr:spPr>
        <a:xfrm flipV="1">
          <a:off x="1130300" y="6728282"/>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16802</xdr:rowOff>
    </xdr:from>
    <xdr:to>
      <xdr:col>10</xdr:col>
      <xdr:colOff>165100</xdr:colOff>
      <xdr:row>37</xdr:row>
      <xdr:rowOff>118402</xdr:rowOff>
    </xdr:to>
    <xdr:sp macro="" textlink="">
      <xdr:nvSpPr>
        <xdr:cNvPr id="71" name="フローチャート: 判断 70"/>
        <xdr:cNvSpPr/>
      </xdr:nvSpPr>
      <xdr:spPr>
        <a:xfrm>
          <a:off x="1968500" y="63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134929</xdr:rowOff>
    </xdr:from>
    <xdr:ext cx="534377" cy="259045"/>
    <xdr:sp macro="" textlink="">
      <xdr:nvSpPr>
        <xdr:cNvPr id="72" name="テキスト ボックス 71"/>
        <xdr:cNvSpPr txBox="1"/>
      </xdr:nvSpPr>
      <xdr:spPr>
        <a:xfrm>
          <a:off x="1752111" y="61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23127</xdr:rowOff>
    </xdr:from>
    <xdr:to>
      <xdr:col>6</xdr:col>
      <xdr:colOff>38100</xdr:colOff>
      <xdr:row>37</xdr:row>
      <xdr:rowOff>124727</xdr:rowOff>
    </xdr:to>
    <xdr:sp macro="" textlink="">
      <xdr:nvSpPr>
        <xdr:cNvPr id="73" name="フローチャート: 判断 72"/>
        <xdr:cNvSpPr/>
      </xdr:nvSpPr>
      <xdr:spPr>
        <a:xfrm>
          <a:off x="1079500" y="636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141254</xdr:rowOff>
    </xdr:from>
    <xdr:ext cx="534377" cy="259045"/>
    <xdr:sp macro="" textlink="">
      <xdr:nvSpPr>
        <xdr:cNvPr id="74" name="テキスト ボックス 73"/>
        <xdr:cNvSpPr txBox="1"/>
      </xdr:nvSpPr>
      <xdr:spPr>
        <a:xfrm>
          <a:off x="863111" y="61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147790</xdr:rowOff>
    </xdr:from>
    <xdr:to>
      <xdr:col>24</xdr:col>
      <xdr:colOff>114300</xdr:colOff>
      <xdr:row>39</xdr:row>
      <xdr:rowOff>77940</xdr:rowOff>
    </xdr:to>
    <xdr:sp macro="" textlink="">
      <xdr:nvSpPr>
        <xdr:cNvPr id="80" name="楕円 79"/>
        <xdr:cNvSpPr/>
      </xdr:nvSpPr>
      <xdr:spPr>
        <a:xfrm>
          <a:off x="4584700" y="66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62717</xdr:rowOff>
    </xdr:from>
    <xdr:ext cx="534377" cy="259045"/>
    <xdr:sp macro="" textlink="">
      <xdr:nvSpPr>
        <xdr:cNvPr id="81" name="人件費該当値テキスト"/>
        <xdr:cNvSpPr txBox="1"/>
      </xdr:nvSpPr>
      <xdr:spPr>
        <a:xfrm>
          <a:off x="4686300" y="65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3289</xdr:rowOff>
    </xdr:from>
    <xdr:to>
      <xdr:col>20</xdr:col>
      <xdr:colOff>38100</xdr:colOff>
      <xdr:row>39</xdr:row>
      <xdr:rowOff>104889</xdr:rowOff>
    </xdr:to>
    <xdr:sp macro="" textlink="">
      <xdr:nvSpPr>
        <xdr:cNvPr id="82" name="楕円 81"/>
        <xdr:cNvSpPr/>
      </xdr:nvSpPr>
      <xdr:spPr>
        <a:xfrm>
          <a:off x="3746500" y="66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96016</xdr:rowOff>
    </xdr:from>
    <xdr:ext cx="534377" cy="259045"/>
    <xdr:sp macro="" textlink="">
      <xdr:nvSpPr>
        <xdr:cNvPr id="83" name="テキスト ボックス 82"/>
        <xdr:cNvSpPr txBox="1"/>
      </xdr:nvSpPr>
      <xdr:spPr>
        <a:xfrm>
          <a:off x="3530111" y="67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15113</xdr:rowOff>
    </xdr:from>
    <xdr:to>
      <xdr:col>15</xdr:col>
      <xdr:colOff>101600</xdr:colOff>
      <xdr:row>39</xdr:row>
      <xdr:rowOff>116713</xdr:rowOff>
    </xdr:to>
    <xdr:sp macro="" textlink="">
      <xdr:nvSpPr>
        <xdr:cNvPr id="84" name="楕円 83"/>
        <xdr:cNvSpPr/>
      </xdr:nvSpPr>
      <xdr:spPr>
        <a:xfrm>
          <a:off x="2857500" y="67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107840</xdr:rowOff>
    </xdr:from>
    <xdr:ext cx="534377" cy="259045"/>
    <xdr:sp macro="" textlink="">
      <xdr:nvSpPr>
        <xdr:cNvPr id="85" name="テキスト ボックス 84"/>
        <xdr:cNvSpPr txBox="1"/>
      </xdr:nvSpPr>
      <xdr:spPr>
        <a:xfrm>
          <a:off x="2641111" y="679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162382</xdr:rowOff>
    </xdr:from>
    <xdr:to>
      <xdr:col>10</xdr:col>
      <xdr:colOff>165100</xdr:colOff>
      <xdr:row>39</xdr:row>
      <xdr:rowOff>92532</xdr:rowOff>
    </xdr:to>
    <xdr:sp macro="" textlink="">
      <xdr:nvSpPr>
        <xdr:cNvPr id="86" name="楕円 85"/>
        <xdr:cNvSpPr/>
      </xdr:nvSpPr>
      <xdr:spPr>
        <a:xfrm>
          <a:off x="1968500" y="66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83659</xdr:rowOff>
    </xdr:from>
    <xdr:ext cx="534377" cy="259045"/>
    <xdr:sp macro="" textlink="">
      <xdr:nvSpPr>
        <xdr:cNvPr id="87" name="テキスト ボックス 86"/>
        <xdr:cNvSpPr txBox="1"/>
      </xdr:nvSpPr>
      <xdr:spPr>
        <a:xfrm>
          <a:off x="1752111" y="677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162585</xdr:rowOff>
    </xdr:from>
    <xdr:to>
      <xdr:col>6</xdr:col>
      <xdr:colOff>38100</xdr:colOff>
      <xdr:row>39</xdr:row>
      <xdr:rowOff>92735</xdr:rowOff>
    </xdr:to>
    <xdr:sp macro="" textlink="">
      <xdr:nvSpPr>
        <xdr:cNvPr id="88" name="楕円 87"/>
        <xdr:cNvSpPr/>
      </xdr:nvSpPr>
      <xdr:spPr>
        <a:xfrm>
          <a:off x="1079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83862</xdr:rowOff>
    </xdr:from>
    <xdr:ext cx="534377" cy="259045"/>
    <xdr:sp macro="" textlink="">
      <xdr:nvSpPr>
        <xdr:cNvPr id="89" name="テキスト ボックス 88"/>
        <xdr:cNvSpPr txBox="1"/>
      </xdr:nvSpPr>
      <xdr:spPr>
        <a:xfrm>
          <a:off x="863111" y="677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80946</xdr:rowOff>
    </xdr:from>
    <xdr:to>
      <xdr:col>24</xdr:col>
      <xdr:colOff>63500</xdr:colOff>
      <xdr:row>58</xdr:row>
      <xdr:rowOff>86131</xdr:rowOff>
    </xdr:to>
    <xdr:cxnSp macro="">
      <xdr:nvCxnSpPr>
        <xdr:cNvPr id="118" name="直線コネクタ 117"/>
        <xdr:cNvCxnSpPr/>
      </xdr:nvCxnSpPr>
      <xdr:spPr>
        <a:xfrm>
          <a:off x="3797300" y="10025046"/>
          <a:ext cx="8382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80946</xdr:rowOff>
    </xdr:from>
    <xdr:to>
      <xdr:col>19</xdr:col>
      <xdr:colOff>177800</xdr:colOff>
      <xdr:row>58</xdr:row>
      <xdr:rowOff>94149</xdr:rowOff>
    </xdr:to>
    <xdr:cxnSp macro="">
      <xdr:nvCxnSpPr>
        <xdr:cNvPr id="121" name="直線コネクタ 120"/>
        <xdr:cNvCxnSpPr/>
      </xdr:nvCxnSpPr>
      <xdr:spPr>
        <a:xfrm flipV="1">
          <a:off x="2908300" y="10025046"/>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94149</xdr:rowOff>
    </xdr:from>
    <xdr:to>
      <xdr:col>15</xdr:col>
      <xdr:colOff>50800</xdr:colOff>
      <xdr:row>58</xdr:row>
      <xdr:rowOff>124030</xdr:rowOff>
    </xdr:to>
    <xdr:cxnSp macro="">
      <xdr:nvCxnSpPr>
        <xdr:cNvPr id="124" name="直線コネクタ 123"/>
        <xdr:cNvCxnSpPr/>
      </xdr:nvCxnSpPr>
      <xdr:spPr>
        <a:xfrm flipV="1">
          <a:off x="2019300" y="10038249"/>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3468</xdr:rowOff>
    </xdr:from>
    <xdr:to>
      <xdr:col>15</xdr:col>
      <xdr:colOff>101600</xdr:colOff>
      <xdr:row>58</xdr:row>
      <xdr:rowOff>105068</xdr:rowOff>
    </xdr:to>
    <xdr:sp macro="" textlink="">
      <xdr:nvSpPr>
        <xdr:cNvPr id="125" name="フローチャート: 判断 124"/>
        <xdr:cNvSpPr/>
      </xdr:nvSpPr>
      <xdr:spPr>
        <a:xfrm>
          <a:off x="2857500" y="99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121595</xdr:rowOff>
    </xdr:from>
    <xdr:ext cx="534377" cy="259045"/>
    <xdr:sp macro="" textlink="">
      <xdr:nvSpPr>
        <xdr:cNvPr id="126" name="テキスト ボックス 125"/>
        <xdr:cNvSpPr txBox="1"/>
      </xdr:nvSpPr>
      <xdr:spPr>
        <a:xfrm>
          <a:off x="2641111" y="97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124030</xdr:rowOff>
    </xdr:from>
    <xdr:to>
      <xdr:col>10</xdr:col>
      <xdr:colOff>114300</xdr:colOff>
      <xdr:row>58</xdr:row>
      <xdr:rowOff>128460</xdr:rowOff>
    </xdr:to>
    <xdr:cxnSp macro="">
      <xdr:nvCxnSpPr>
        <xdr:cNvPr id="127" name="直線コネクタ 126"/>
        <xdr:cNvCxnSpPr/>
      </xdr:nvCxnSpPr>
      <xdr:spPr>
        <a:xfrm flipV="1">
          <a:off x="1130300" y="10068130"/>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23484</xdr:rowOff>
    </xdr:from>
    <xdr:to>
      <xdr:col>10</xdr:col>
      <xdr:colOff>165100</xdr:colOff>
      <xdr:row>58</xdr:row>
      <xdr:rowOff>125084</xdr:rowOff>
    </xdr:to>
    <xdr:sp macro="" textlink="">
      <xdr:nvSpPr>
        <xdr:cNvPr id="128" name="フローチャート: 判断 127"/>
        <xdr:cNvSpPr/>
      </xdr:nvSpPr>
      <xdr:spPr>
        <a:xfrm>
          <a:off x="1968500" y="99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141611</xdr:rowOff>
    </xdr:from>
    <xdr:ext cx="534377" cy="259045"/>
    <xdr:sp macro="" textlink="">
      <xdr:nvSpPr>
        <xdr:cNvPr id="129" name="テキスト ボックス 128"/>
        <xdr:cNvSpPr txBox="1"/>
      </xdr:nvSpPr>
      <xdr:spPr>
        <a:xfrm>
          <a:off x="1752111" y="97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29237</xdr:rowOff>
    </xdr:from>
    <xdr:to>
      <xdr:col>6</xdr:col>
      <xdr:colOff>38100</xdr:colOff>
      <xdr:row>58</xdr:row>
      <xdr:rowOff>130837</xdr:rowOff>
    </xdr:to>
    <xdr:sp macro="" textlink="">
      <xdr:nvSpPr>
        <xdr:cNvPr id="130" name="フローチャート: 判断 129"/>
        <xdr:cNvSpPr/>
      </xdr:nvSpPr>
      <xdr:spPr>
        <a:xfrm>
          <a:off x="1079500" y="997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147364</xdr:rowOff>
    </xdr:from>
    <xdr:ext cx="534377" cy="259045"/>
    <xdr:sp macro="" textlink="">
      <xdr:nvSpPr>
        <xdr:cNvPr id="131" name="テキスト ボックス 130"/>
        <xdr:cNvSpPr txBox="1"/>
      </xdr:nvSpPr>
      <xdr:spPr>
        <a:xfrm>
          <a:off x="863111" y="97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35331</xdr:rowOff>
    </xdr:from>
    <xdr:to>
      <xdr:col>24</xdr:col>
      <xdr:colOff>114300</xdr:colOff>
      <xdr:row>58</xdr:row>
      <xdr:rowOff>136931</xdr:rowOff>
    </xdr:to>
    <xdr:sp macro="" textlink="">
      <xdr:nvSpPr>
        <xdr:cNvPr id="137" name="楕円 136"/>
        <xdr:cNvSpPr/>
      </xdr:nvSpPr>
      <xdr:spPr>
        <a:xfrm>
          <a:off x="4584700" y="99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121708</xdr:rowOff>
    </xdr:from>
    <xdr:ext cx="534377" cy="259045"/>
    <xdr:sp macro="" textlink="">
      <xdr:nvSpPr>
        <xdr:cNvPr id="138" name="物件費該当値テキスト"/>
        <xdr:cNvSpPr txBox="1"/>
      </xdr:nvSpPr>
      <xdr:spPr>
        <a:xfrm>
          <a:off x="4686300" y="98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30146</xdr:rowOff>
    </xdr:from>
    <xdr:to>
      <xdr:col>20</xdr:col>
      <xdr:colOff>38100</xdr:colOff>
      <xdr:row>58</xdr:row>
      <xdr:rowOff>131746</xdr:rowOff>
    </xdr:to>
    <xdr:sp macro="" textlink="">
      <xdr:nvSpPr>
        <xdr:cNvPr id="139" name="楕円 138"/>
        <xdr:cNvSpPr/>
      </xdr:nvSpPr>
      <xdr:spPr>
        <a:xfrm>
          <a:off x="3746500" y="99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122873</xdr:rowOff>
    </xdr:from>
    <xdr:ext cx="534377" cy="259045"/>
    <xdr:sp macro="" textlink="">
      <xdr:nvSpPr>
        <xdr:cNvPr id="140" name="テキスト ボックス 139"/>
        <xdr:cNvSpPr txBox="1"/>
      </xdr:nvSpPr>
      <xdr:spPr>
        <a:xfrm>
          <a:off x="3530111" y="100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43349</xdr:rowOff>
    </xdr:from>
    <xdr:to>
      <xdr:col>15</xdr:col>
      <xdr:colOff>101600</xdr:colOff>
      <xdr:row>58</xdr:row>
      <xdr:rowOff>144949</xdr:rowOff>
    </xdr:to>
    <xdr:sp macro="" textlink="">
      <xdr:nvSpPr>
        <xdr:cNvPr id="141" name="楕円 140"/>
        <xdr:cNvSpPr/>
      </xdr:nvSpPr>
      <xdr:spPr>
        <a:xfrm>
          <a:off x="2857500" y="99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136076</xdr:rowOff>
    </xdr:from>
    <xdr:ext cx="534377" cy="259045"/>
    <xdr:sp macro="" textlink="">
      <xdr:nvSpPr>
        <xdr:cNvPr id="142" name="テキスト ボックス 141"/>
        <xdr:cNvSpPr txBox="1"/>
      </xdr:nvSpPr>
      <xdr:spPr>
        <a:xfrm>
          <a:off x="2641111" y="1008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73230</xdr:rowOff>
    </xdr:from>
    <xdr:to>
      <xdr:col>10</xdr:col>
      <xdr:colOff>165100</xdr:colOff>
      <xdr:row>59</xdr:row>
      <xdr:rowOff>3380</xdr:rowOff>
    </xdr:to>
    <xdr:sp macro="" textlink="">
      <xdr:nvSpPr>
        <xdr:cNvPr id="143" name="楕円 142"/>
        <xdr:cNvSpPr/>
      </xdr:nvSpPr>
      <xdr:spPr>
        <a:xfrm>
          <a:off x="1968500" y="100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165957</xdr:rowOff>
    </xdr:from>
    <xdr:ext cx="534377" cy="259045"/>
    <xdr:sp macro="" textlink="">
      <xdr:nvSpPr>
        <xdr:cNvPr id="144" name="テキスト ボックス 143"/>
        <xdr:cNvSpPr txBox="1"/>
      </xdr:nvSpPr>
      <xdr:spPr>
        <a:xfrm>
          <a:off x="1752111" y="101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77660</xdr:rowOff>
    </xdr:from>
    <xdr:to>
      <xdr:col>6</xdr:col>
      <xdr:colOff>38100</xdr:colOff>
      <xdr:row>59</xdr:row>
      <xdr:rowOff>7810</xdr:rowOff>
    </xdr:to>
    <xdr:sp macro="" textlink="">
      <xdr:nvSpPr>
        <xdr:cNvPr id="145" name="楕円 144"/>
        <xdr:cNvSpPr/>
      </xdr:nvSpPr>
      <xdr:spPr>
        <a:xfrm>
          <a:off x="1079500" y="100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170387</xdr:rowOff>
    </xdr:from>
    <xdr:ext cx="534377" cy="259045"/>
    <xdr:sp macro="" textlink="">
      <xdr:nvSpPr>
        <xdr:cNvPr id="146" name="テキスト ボックス 145"/>
        <xdr:cNvSpPr txBox="1"/>
      </xdr:nvSpPr>
      <xdr:spPr>
        <a:xfrm>
          <a:off x="863111" y="10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11962</xdr:rowOff>
    </xdr:from>
    <xdr:to>
      <xdr:col>24</xdr:col>
      <xdr:colOff>63500</xdr:colOff>
      <xdr:row>79</xdr:row>
      <xdr:rowOff>40815</xdr:rowOff>
    </xdr:to>
    <xdr:cxnSp macro="">
      <xdr:nvCxnSpPr>
        <xdr:cNvPr id="177" name="直線コネクタ 176"/>
        <xdr:cNvCxnSpPr/>
      </xdr:nvCxnSpPr>
      <xdr:spPr>
        <a:xfrm flipV="1">
          <a:off x="3797300" y="13556512"/>
          <a:ext cx="8382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40815</xdr:rowOff>
    </xdr:from>
    <xdr:to>
      <xdr:col>19</xdr:col>
      <xdr:colOff>177800</xdr:colOff>
      <xdr:row>79</xdr:row>
      <xdr:rowOff>50268</xdr:rowOff>
    </xdr:to>
    <xdr:cxnSp macro="">
      <xdr:nvCxnSpPr>
        <xdr:cNvPr id="180" name="直線コネクタ 179"/>
        <xdr:cNvCxnSpPr/>
      </xdr:nvCxnSpPr>
      <xdr:spPr>
        <a:xfrm flipV="1">
          <a:off x="2908300" y="13585365"/>
          <a:ext cx="889000" cy="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50268</xdr:rowOff>
    </xdr:from>
    <xdr:to>
      <xdr:col>15</xdr:col>
      <xdr:colOff>50800</xdr:colOff>
      <xdr:row>79</xdr:row>
      <xdr:rowOff>53665</xdr:rowOff>
    </xdr:to>
    <xdr:cxnSp macro="">
      <xdr:nvCxnSpPr>
        <xdr:cNvPr id="183" name="直線コネクタ 182"/>
        <xdr:cNvCxnSpPr/>
      </xdr:nvCxnSpPr>
      <xdr:spPr>
        <a:xfrm flipV="1">
          <a:off x="2019300" y="13594818"/>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87250</xdr:rowOff>
    </xdr:from>
    <xdr:to>
      <xdr:col>15</xdr:col>
      <xdr:colOff>101600</xdr:colOff>
      <xdr:row>79</xdr:row>
      <xdr:rowOff>17400</xdr:rowOff>
    </xdr:to>
    <xdr:sp macro="" textlink="">
      <xdr:nvSpPr>
        <xdr:cNvPr id="184" name="フローチャート: 判断 183"/>
        <xdr:cNvSpPr/>
      </xdr:nvSpPr>
      <xdr:spPr>
        <a:xfrm>
          <a:off x="2857500" y="134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33927</xdr:rowOff>
    </xdr:from>
    <xdr:ext cx="469744" cy="259045"/>
    <xdr:sp macro="" textlink="">
      <xdr:nvSpPr>
        <xdr:cNvPr id="185" name="テキスト ボックス 184"/>
        <xdr:cNvSpPr txBox="1"/>
      </xdr:nvSpPr>
      <xdr:spPr>
        <a:xfrm>
          <a:off x="2673428" y="132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53665</xdr:rowOff>
    </xdr:from>
    <xdr:to>
      <xdr:col>10</xdr:col>
      <xdr:colOff>114300</xdr:colOff>
      <xdr:row>79</xdr:row>
      <xdr:rowOff>62564</xdr:rowOff>
    </xdr:to>
    <xdr:cxnSp macro="">
      <xdr:nvCxnSpPr>
        <xdr:cNvPr id="186" name="直線コネクタ 185"/>
        <xdr:cNvCxnSpPr/>
      </xdr:nvCxnSpPr>
      <xdr:spPr>
        <a:xfrm flipV="1">
          <a:off x="1130300" y="13598215"/>
          <a:ext cx="889000" cy="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120039</xdr:rowOff>
    </xdr:from>
    <xdr:to>
      <xdr:col>10</xdr:col>
      <xdr:colOff>165100</xdr:colOff>
      <xdr:row>79</xdr:row>
      <xdr:rowOff>50189</xdr:rowOff>
    </xdr:to>
    <xdr:sp macro="" textlink="">
      <xdr:nvSpPr>
        <xdr:cNvPr id="187" name="フローチャート: 判断 186"/>
        <xdr:cNvSpPr/>
      </xdr:nvSpPr>
      <xdr:spPr>
        <a:xfrm>
          <a:off x="1968500" y="134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66716</xdr:rowOff>
    </xdr:from>
    <xdr:ext cx="469744" cy="259045"/>
    <xdr:sp macro="" textlink="">
      <xdr:nvSpPr>
        <xdr:cNvPr id="188" name="テキスト ボックス 187"/>
        <xdr:cNvSpPr txBox="1"/>
      </xdr:nvSpPr>
      <xdr:spPr>
        <a:xfrm>
          <a:off x="1784428" y="1326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114275</xdr:rowOff>
    </xdr:from>
    <xdr:to>
      <xdr:col>6</xdr:col>
      <xdr:colOff>38100</xdr:colOff>
      <xdr:row>79</xdr:row>
      <xdr:rowOff>44425</xdr:rowOff>
    </xdr:to>
    <xdr:sp macro="" textlink="">
      <xdr:nvSpPr>
        <xdr:cNvPr id="189" name="フローチャート: 判断 188"/>
        <xdr:cNvSpPr/>
      </xdr:nvSpPr>
      <xdr:spPr>
        <a:xfrm>
          <a:off x="1079500" y="1348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60952</xdr:rowOff>
    </xdr:from>
    <xdr:ext cx="469744" cy="259045"/>
    <xdr:sp macro="" textlink="">
      <xdr:nvSpPr>
        <xdr:cNvPr id="190" name="テキスト ボックス 189"/>
        <xdr:cNvSpPr txBox="1"/>
      </xdr:nvSpPr>
      <xdr:spPr>
        <a:xfrm>
          <a:off x="895428" y="1326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132612</xdr:rowOff>
    </xdr:from>
    <xdr:to>
      <xdr:col>24</xdr:col>
      <xdr:colOff>114300</xdr:colOff>
      <xdr:row>79</xdr:row>
      <xdr:rowOff>62762</xdr:rowOff>
    </xdr:to>
    <xdr:sp macro="" textlink="">
      <xdr:nvSpPr>
        <xdr:cNvPr id="196" name="楕円 195"/>
        <xdr:cNvSpPr/>
      </xdr:nvSpPr>
      <xdr:spPr>
        <a:xfrm>
          <a:off x="4584700" y="135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47539</xdr:rowOff>
    </xdr:from>
    <xdr:ext cx="469744" cy="259045"/>
    <xdr:sp macro="" textlink="">
      <xdr:nvSpPr>
        <xdr:cNvPr id="197" name="維持補修費該当値テキスト"/>
        <xdr:cNvSpPr txBox="1"/>
      </xdr:nvSpPr>
      <xdr:spPr>
        <a:xfrm>
          <a:off x="4686300" y="134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161465</xdr:rowOff>
    </xdr:from>
    <xdr:to>
      <xdr:col>20</xdr:col>
      <xdr:colOff>38100</xdr:colOff>
      <xdr:row>79</xdr:row>
      <xdr:rowOff>91615</xdr:rowOff>
    </xdr:to>
    <xdr:sp macro="" textlink="">
      <xdr:nvSpPr>
        <xdr:cNvPr id="198" name="楕円 197"/>
        <xdr:cNvSpPr/>
      </xdr:nvSpPr>
      <xdr:spPr>
        <a:xfrm>
          <a:off x="3746500" y="135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82742</xdr:rowOff>
    </xdr:from>
    <xdr:ext cx="469744" cy="259045"/>
    <xdr:sp macro="" textlink="">
      <xdr:nvSpPr>
        <xdr:cNvPr id="199" name="テキスト ボックス 198"/>
        <xdr:cNvSpPr txBox="1"/>
      </xdr:nvSpPr>
      <xdr:spPr>
        <a:xfrm>
          <a:off x="3562428" y="136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170918</xdr:rowOff>
    </xdr:from>
    <xdr:to>
      <xdr:col>15</xdr:col>
      <xdr:colOff>101600</xdr:colOff>
      <xdr:row>79</xdr:row>
      <xdr:rowOff>101068</xdr:rowOff>
    </xdr:to>
    <xdr:sp macro="" textlink="">
      <xdr:nvSpPr>
        <xdr:cNvPr id="200" name="楕円 199"/>
        <xdr:cNvSpPr/>
      </xdr:nvSpPr>
      <xdr:spPr>
        <a:xfrm>
          <a:off x="2857500" y="135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92195</xdr:rowOff>
    </xdr:from>
    <xdr:ext cx="469744" cy="259045"/>
    <xdr:sp macro="" textlink="">
      <xdr:nvSpPr>
        <xdr:cNvPr id="201" name="テキスト ボックス 200"/>
        <xdr:cNvSpPr txBox="1"/>
      </xdr:nvSpPr>
      <xdr:spPr>
        <a:xfrm>
          <a:off x="2673428" y="136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2865</xdr:rowOff>
    </xdr:from>
    <xdr:to>
      <xdr:col>10</xdr:col>
      <xdr:colOff>165100</xdr:colOff>
      <xdr:row>79</xdr:row>
      <xdr:rowOff>104465</xdr:rowOff>
    </xdr:to>
    <xdr:sp macro="" textlink="">
      <xdr:nvSpPr>
        <xdr:cNvPr id="202" name="楕円 201"/>
        <xdr:cNvSpPr/>
      </xdr:nvSpPr>
      <xdr:spPr>
        <a:xfrm>
          <a:off x="1968500" y="135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95592</xdr:rowOff>
    </xdr:from>
    <xdr:ext cx="469744" cy="259045"/>
    <xdr:sp macro="" textlink="">
      <xdr:nvSpPr>
        <xdr:cNvPr id="203" name="テキスト ボックス 202"/>
        <xdr:cNvSpPr txBox="1"/>
      </xdr:nvSpPr>
      <xdr:spPr>
        <a:xfrm>
          <a:off x="1784428" y="1364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11764</xdr:rowOff>
    </xdr:from>
    <xdr:to>
      <xdr:col>6</xdr:col>
      <xdr:colOff>38100</xdr:colOff>
      <xdr:row>79</xdr:row>
      <xdr:rowOff>113364</xdr:rowOff>
    </xdr:to>
    <xdr:sp macro="" textlink="">
      <xdr:nvSpPr>
        <xdr:cNvPr id="204" name="楕円 203"/>
        <xdr:cNvSpPr/>
      </xdr:nvSpPr>
      <xdr:spPr>
        <a:xfrm>
          <a:off x="1079500" y="135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104491</xdr:rowOff>
    </xdr:from>
    <xdr:ext cx="469744" cy="259045"/>
    <xdr:sp macro="" textlink="">
      <xdr:nvSpPr>
        <xdr:cNvPr id="205" name="テキスト ボックス 204"/>
        <xdr:cNvSpPr txBox="1"/>
      </xdr:nvSpPr>
      <xdr:spPr>
        <a:xfrm>
          <a:off x="895428" y="1364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83857</xdr:rowOff>
    </xdr:from>
    <xdr:to>
      <xdr:col>24</xdr:col>
      <xdr:colOff>63500</xdr:colOff>
      <xdr:row>94</xdr:row>
      <xdr:rowOff>16909</xdr:rowOff>
    </xdr:to>
    <xdr:cxnSp macro="">
      <xdr:nvCxnSpPr>
        <xdr:cNvPr id="237" name="直線コネクタ 236"/>
        <xdr:cNvCxnSpPr/>
      </xdr:nvCxnSpPr>
      <xdr:spPr>
        <a:xfrm>
          <a:off x="3797300" y="16028707"/>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83857</xdr:rowOff>
    </xdr:from>
    <xdr:to>
      <xdr:col>19</xdr:col>
      <xdr:colOff>177800</xdr:colOff>
      <xdr:row>95</xdr:row>
      <xdr:rowOff>33607</xdr:rowOff>
    </xdr:to>
    <xdr:cxnSp macro="">
      <xdr:nvCxnSpPr>
        <xdr:cNvPr id="240" name="直線コネクタ 239"/>
        <xdr:cNvCxnSpPr/>
      </xdr:nvCxnSpPr>
      <xdr:spPr>
        <a:xfrm flipV="1">
          <a:off x="2908300" y="16028707"/>
          <a:ext cx="889000" cy="29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33607</xdr:rowOff>
    </xdr:from>
    <xdr:to>
      <xdr:col>15</xdr:col>
      <xdr:colOff>50800</xdr:colOff>
      <xdr:row>95</xdr:row>
      <xdr:rowOff>76628</xdr:rowOff>
    </xdr:to>
    <xdr:cxnSp macro="">
      <xdr:nvCxnSpPr>
        <xdr:cNvPr id="243" name="直線コネクタ 242"/>
        <xdr:cNvCxnSpPr/>
      </xdr:nvCxnSpPr>
      <xdr:spPr>
        <a:xfrm flipV="1">
          <a:off x="2019300" y="16321357"/>
          <a:ext cx="889000" cy="4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94256</xdr:rowOff>
    </xdr:from>
    <xdr:to>
      <xdr:col>15</xdr:col>
      <xdr:colOff>101600</xdr:colOff>
      <xdr:row>96</xdr:row>
      <xdr:rowOff>24406</xdr:rowOff>
    </xdr:to>
    <xdr:sp macro="" textlink="">
      <xdr:nvSpPr>
        <xdr:cNvPr id="244" name="フローチャート: 判断 243"/>
        <xdr:cNvSpPr/>
      </xdr:nvSpPr>
      <xdr:spPr>
        <a:xfrm>
          <a:off x="2857500" y="1638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15533</xdr:rowOff>
    </xdr:from>
    <xdr:ext cx="599010" cy="259045"/>
    <xdr:sp macro="" textlink="">
      <xdr:nvSpPr>
        <xdr:cNvPr id="245" name="テキスト ボックス 244"/>
        <xdr:cNvSpPr txBox="1"/>
      </xdr:nvSpPr>
      <xdr:spPr>
        <a:xfrm>
          <a:off x="2608795" y="164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76628</xdr:rowOff>
    </xdr:from>
    <xdr:to>
      <xdr:col>10</xdr:col>
      <xdr:colOff>114300</xdr:colOff>
      <xdr:row>95</xdr:row>
      <xdr:rowOff>139275</xdr:rowOff>
    </xdr:to>
    <xdr:cxnSp macro="">
      <xdr:nvCxnSpPr>
        <xdr:cNvPr id="246" name="直線コネクタ 245"/>
        <xdr:cNvCxnSpPr/>
      </xdr:nvCxnSpPr>
      <xdr:spPr>
        <a:xfrm flipV="1">
          <a:off x="1130300" y="16364378"/>
          <a:ext cx="889000" cy="6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91774</xdr:rowOff>
    </xdr:from>
    <xdr:to>
      <xdr:col>10</xdr:col>
      <xdr:colOff>165100</xdr:colOff>
      <xdr:row>96</xdr:row>
      <xdr:rowOff>21924</xdr:rowOff>
    </xdr:to>
    <xdr:sp macro="" textlink="">
      <xdr:nvSpPr>
        <xdr:cNvPr id="247" name="フローチャート: 判断 246"/>
        <xdr:cNvSpPr/>
      </xdr:nvSpPr>
      <xdr:spPr>
        <a:xfrm>
          <a:off x="1968500" y="1637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13051</xdr:rowOff>
    </xdr:from>
    <xdr:ext cx="599010" cy="259045"/>
    <xdr:sp macro="" textlink="">
      <xdr:nvSpPr>
        <xdr:cNvPr id="248" name="テキスト ボックス 247"/>
        <xdr:cNvSpPr txBox="1"/>
      </xdr:nvSpPr>
      <xdr:spPr>
        <a:xfrm>
          <a:off x="1719795" y="164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139779</xdr:rowOff>
    </xdr:from>
    <xdr:to>
      <xdr:col>6</xdr:col>
      <xdr:colOff>38100</xdr:colOff>
      <xdr:row>96</xdr:row>
      <xdr:rowOff>69929</xdr:rowOff>
    </xdr:to>
    <xdr:sp macro="" textlink="">
      <xdr:nvSpPr>
        <xdr:cNvPr id="249" name="フローチャート: 判断 248"/>
        <xdr:cNvSpPr/>
      </xdr:nvSpPr>
      <xdr:spPr>
        <a:xfrm>
          <a:off x="1079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61056</xdr:rowOff>
    </xdr:from>
    <xdr:ext cx="599010" cy="259045"/>
    <xdr:sp macro="" textlink="">
      <xdr:nvSpPr>
        <xdr:cNvPr id="250" name="テキスト ボックス 249"/>
        <xdr:cNvSpPr txBox="1"/>
      </xdr:nvSpPr>
      <xdr:spPr>
        <a:xfrm>
          <a:off x="830795" y="1652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137559</xdr:rowOff>
    </xdr:from>
    <xdr:to>
      <xdr:col>24</xdr:col>
      <xdr:colOff>114300</xdr:colOff>
      <xdr:row>94</xdr:row>
      <xdr:rowOff>67709</xdr:rowOff>
    </xdr:to>
    <xdr:sp macro="" textlink="">
      <xdr:nvSpPr>
        <xdr:cNvPr id="256" name="楕円 255"/>
        <xdr:cNvSpPr/>
      </xdr:nvSpPr>
      <xdr:spPr>
        <a:xfrm>
          <a:off x="4584700" y="160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160436</xdr:rowOff>
    </xdr:from>
    <xdr:ext cx="599010" cy="259045"/>
    <xdr:sp macro="" textlink="">
      <xdr:nvSpPr>
        <xdr:cNvPr id="257" name="扶助費該当値テキスト"/>
        <xdr:cNvSpPr txBox="1"/>
      </xdr:nvSpPr>
      <xdr:spPr>
        <a:xfrm>
          <a:off x="4686300" y="1593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33057</xdr:rowOff>
    </xdr:from>
    <xdr:to>
      <xdr:col>20</xdr:col>
      <xdr:colOff>38100</xdr:colOff>
      <xdr:row>93</xdr:row>
      <xdr:rowOff>134657</xdr:rowOff>
    </xdr:to>
    <xdr:sp macro="" textlink="">
      <xdr:nvSpPr>
        <xdr:cNvPr id="258" name="楕円 257"/>
        <xdr:cNvSpPr/>
      </xdr:nvSpPr>
      <xdr:spPr>
        <a:xfrm>
          <a:off x="3746500" y="159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151184</xdr:rowOff>
    </xdr:from>
    <xdr:ext cx="599010" cy="259045"/>
    <xdr:sp macro="" textlink="">
      <xdr:nvSpPr>
        <xdr:cNvPr id="259" name="テキスト ボックス 258"/>
        <xdr:cNvSpPr txBox="1"/>
      </xdr:nvSpPr>
      <xdr:spPr>
        <a:xfrm>
          <a:off x="3497795" y="1575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154257</xdr:rowOff>
    </xdr:from>
    <xdr:to>
      <xdr:col>15</xdr:col>
      <xdr:colOff>101600</xdr:colOff>
      <xdr:row>95</xdr:row>
      <xdr:rowOff>84407</xdr:rowOff>
    </xdr:to>
    <xdr:sp macro="" textlink="">
      <xdr:nvSpPr>
        <xdr:cNvPr id="260" name="楕円 259"/>
        <xdr:cNvSpPr/>
      </xdr:nvSpPr>
      <xdr:spPr>
        <a:xfrm>
          <a:off x="2857500" y="162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100934</xdr:rowOff>
    </xdr:from>
    <xdr:ext cx="599010" cy="259045"/>
    <xdr:sp macro="" textlink="">
      <xdr:nvSpPr>
        <xdr:cNvPr id="261" name="テキスト ボックス 260"/>
        <xdr:cNvSpPr txBox="1"/>
      </xdr:nvSpPr>
      <xdr:spPr>
        <a:xfrm>
          <a:off x="2608795" y="1604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25828</xdr:rowOff>
    </xdr:from>
    <xdr:to>
      <xdr:col>10</xdr:col>
      <xdr:colOff>165100</xdr:colOff>
      <xdr:row>95</xdr:row>
      <xdr:rowOff>127428</xdr:rowOff>
    </xdr:to>
    <xdr:sp macro="" textlink="">
      <xdr:nvSpPr>
        <xdr:cNvPr id="262" name="楕円 261"/>
        <xdr:cNvSpPr/>
      </xdr:nvSpPr>
      <xdr:spPr>
        <a:xfrm>
          <a:off x="1968500" y="163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143955</xdr:rowOff>
    </xdr:from>
    <xdr:ext cx="599010" cy="259045"/>
    <xdr:sp macro="" textlink="">
      <xdr:nvSpPr>
        <xdr:cNvPr id="263" name="テキスト ボックス 262"/>
        <xdr:cNvSpPr txBox="1"/>
      </xdr:nvSpPr>
      <xdr:spPr>
        <a:xfrm>
          <a:off x="1719795" y="1608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88475</xdr:rowOff>
    </xdr:from>
    <xdr:to>
      <xdr:col>6</xdr:col>
      <xdr:colOff>38100</xdr:colOff>
      <xdr:row>96</xdr:row>
      <xdr:rowOff>18625</xdr:rowOff>
    </xdr:to>
    <xdr:sp macro="" textlink="">
      <xdr:nvSpPr>
        <xdr:cNvPr id="264" name="楕円 263"/>
        <xdr:cNvSpPr/>
      </xdr:nvSpPr>
      <xdr:spPr>
        <a:xfrm>
          <a:off x="1079500" y="163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35152</xdr:rowOff>
    </xdr:from>
    <xdr:ext cx="599010" cy="259045"/>
    <xdr:sp macro="" textlink="">
      <xdr:nvSpPr>
        <xdr:cNvPr id="265" name="テキスト ボックス 264"/>
        <xdr:cNvSpPr txBox="1"/>
      </xdr:nvSpPr>
      <xdr:spPr>
        <a:xfrm>
          <a:off x="830795" y="161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53760</xdr:rowOff>
    </xdr:from>
    <xdr:to>
      <xdr:col>55</xdr:col>
      <xdr:colOff>0</xdr:colOff>
      <xdr:row>38</xdr:row>
      <xdr:rowOff>96733</xdr:rowOff>
    </xdr:to>
    <xdr:cxnSp macro="">
      <xdr:nvCxnSpPr>
        <xdr:cNvPr id="296" name="直線コネクタ 295"/>
        <xdr:cNvCxnSpPr/>
      </xdr:nvCxnSpPr>
      <xdr:spPr>
        <a:xfrm flipV="1">
          <a:off x="9639300" y="6568860"/>
          <a:ext cx="838200" cy="4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85796</xdr:rowOff>
    </xdr:from>
    <xdr:to>
      <xdr:col>50</xdr:col>
      <xdr:colOff>114300</xdr:colOff>
      <xdr:row>38</xdr:row>
      <xdr:rowOff>96733</xdr:rowOff>
    </xdr:to>
    <xdr:cxnSp macro="">
      <xdr:nvCxnSpPr>
        <xdr:cNvPr id="299" name="直線コネクタ 298"/>
        <xdr:cNvCxnSpPr/>
      </xdr:nvCxnSpPr>
      <xdr:spPr>
        <a:xfrm>
          <a:off x="8750300" y="6257996"/>
          <a:ext cx="889000" cy="35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85796</xdr:rowOff>
    </xdr:from>
    <xdr:to>
      <xdr:col>45</xdr:col>
      <xdr:colOff>177800</xdr:colOff>
      <xdr:row>38</xdr:row>
      <xdr:rowOff>118114</xdr:rowOff>
    </xdr:to>
    <xdr:cxnSp macro="">
      <xdr:nvCxnSpPr>
        <xdr:cNvPr id="302" name="直線コネクタ 301"/>
        <xdr:cNvCxnSpPr/>
      </xdr:nvCxnSpPr>
      <xdr:spPr>
        <a:xfrm flipV="1">
          <a:off x="7861300" y="6257996"/>
          <a:ext cx="889000" cy="37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106022</xdr:rowOff>
    </xdr:from>
    <xdr:to>
      <xdr:col>46</xdr:col>
      <xdr:colOff>38100</xdr:colOff>
      <xdr:row>36</xdr:row>
      <xdr:rowOff>36172</xdr:rowOff>
    </xdr:to>
    <xdr:sp macro="" textlink="">
      <xdr:nvSpPr>
        <xdr:cNvPr id="303" name="フローチャート: 判断 302"/>
        <xdr:cNvSpPr/>
      </xdr:nvSpPr>
      <xdr:spPr>
        <a:xfrm>
          <a:off x="8699500" y="610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52699</xdr:rowOff>
    </xdr:from>
    <xdr:ext cx="599010" cy="259045"/>
    <xdr:sp macro="" textlink="">
      <xdr:nvSpPr>
        <xdr:cNvPr id="304" name="テキスト ボックス 303"/>
        <xdr:cNvSpPr txBox="1"/>
      </xdr:nvSpPr>
      <xdr:spPr>
        <a:xfrm>
          <a:off x="8450795" y="588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103153</xdr:rowOff>
    </xdr:from>
    <xdr:to>
      <xdr:col>41</xdr:col>
      <xdr:colOff>50800</xdr:colOff>
      <xdr:row>38</xdr:row>
      <xdr:rowOff>118114</xdr:rowOff>
    </xdr:to>
    <xdr:cxnSp macro="">
      <xdr:nvCxnSpPr>
        <xdr:cNvPr id="305" name="直線コネクタ 304"/>
        <xdr:cNvCxnSpPr/>
      </xdr:nvCxnSpPr>
      <xdr:spPr>
        <a:xfrm>
          <a:off x="6972300" y="6618253"/>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170735</xdr:rowOff>
    </xdr:from>
    <xdr:to>
      <xdr:col>41</xdr:col>
      <xdr:colOff>101600</xdr:colOff>
      <xdr:row>38</xdr:row>
      <xdr:rowOff>100885</xdr:rowOff>
    </xdr:to>
    <xdr:sp macro="" textlink="">
      <xdr:nvSpPr>
        <xdr:cNvPr id="306" name="フローチャート: 判断 305"/>
        <xdr:cNvSpPr/>
      </xdr:nvSpPr>
      <xdr:spPr>
        <a:xfrm>
          <a:off x="7810500" y="651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117413</xdr:rowOff>
    </xdr:from>
    <xdr:ext cx="534377" cy="259045"/>
    <xdr:sp macro="" textlink="">
      <xdr:nvSpPr>
        <xdr:cNvPr id="307" name="テキスト ボックス 306"/>
        <xdr:cNvSpPr txBox="1"/>
      </xdr:nvSpPr>
      <xdr:spPr>
        <a:xfrm>
          <a:off x="7594111" y="628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23021</xdr:rowOff>
    </xdr:from>
    <xdr:to>
      <xdr:col>36</xdr:col>
      <xdr:colOff>165100</xdr:colOff>
      <xdr:row>38</xdr:row>
      <xdr:rowOff>124621</xdr:rowOff>
    </xdr:to>
    <xdr:sp macro="" textlink="">
      <xdr:nvSpPr>
        <xdr:cNvPr id="308" name="フローチャート: 判断 307"/>
        <xdr:cNvSpPr/>
      </xdr:nvSpPr>
      <xdr:spPr>
        <a:xfrm>
          <a:off x="6921500" y="653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141148</xdr:rowOff>
    </xdr:from>
    <xdr:ext cx="534377" cy="259045"/>
    <xdr:sp macro="" textlink="">
      <xdr:nvSpPr>
        <xdr:cNvPr id="309" name="テキスト ボックス 308"/>
        <xdr:cNvSpPr txBox="1"/>
      </xdr:nvSpPr>
      <xdr:spPr>
        <a:xfrm>
          <a:off x="6705111" y="631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2960</xdr:rowOff>
    </xdr:from>
    <xdr:to>
      <xdr:col>55</xdr:col>
      <xdr:colOff>50800</xdr:colOff>
      <xdr:row>38</xdr:row>
      <xdr:rowOff>104560</xdr:rowOff>
    </xdr:to>
    <xdr:sp macro="" textlink="">
      <xdr:nvSpPr>
        <xdr:cNvPr id="315" name="楕円 314"/>
        <xdr:cNvSpPr/>
      </xdr:nvSpPr>
      <xdr:spPr>
        <a:xfrm>
          <a:off x="10426700" y="65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89337</xdr:rowOff>
    </xdr:from>
    <xdr:ext cx="534377" cy="259045"/>
    <xdr:sp macro="" textlink="">
      <xdr:nvSpPr>
        <xdr:cNvPr id="316" name="補助費等該当値テキスト"/>
        <xdr:cNvSpPr txBox="1"/>
      </xdr:nvSpPr>
      <xdr:spPr>
        <a:xfrm>
          <a:off x="10528300" y="643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45933</xdr:rowOff>
    </xdr:from>
    <xdr:to>
      <xdr:col>50</xdr:col>
      <xdr:colOff>165100</xdr:colOff>
      <xdr:row>38</xdr:row>
      <xdr:rowOff>147533</xdr:rowOff>
    </xdr:to>
    <xdr:sp macro="" textlink="">
      <xdr:nvSpPr>
        <xdr:cNvPr id="317" name="楕円 316"/>
        <xdr:cNvSpPr/>
      </xdr:nvSpPr>
      <xdr:spPr>
        <a:xfrm>
          <a:off x="9588500" y="656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138660</xdr:rowOff>
    </xdr:from>
    <xdr:ext cx="534377" cy="259045"/>
    <xdr:sp macro="" textlink="">
      <xdr:nvSpPr>
        <xdr:cNvPr id="318" name="テキスト ボックス 317"/>
        <xdr:cNvSpPr txBox="1"/>
      </xdr:nvSpPr>
      <xdr:spPr>
        <a:xfrm>
          <a:off x="9372111" y="665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34996</xdr:rowOff>
    </xdr:from>
    <xdr:to>
      <xdr:col>46</xdr:col>
      <xdr:colOff>38100</xdr:colOff>
      <xdr:row>36</xdr:row>
      <xdr:rowOff>136596</xdr:rowOff>
    </xdr:to>
    <xdr:sp macro="" textlink="">
      <xdr:nvSpPr>
        <xdr:cNvPr id="319" name="楕円 318"/>
        <xdr:cNvSpPr/>
      </xdr:nvSpPr>
      <xdr:spPr>
        <a:xfrm>
          <a:off x="8699500" y="620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127723</xdr:rowOff>
    </xdr:from>
    <xdr:ext cx="599010" cy="259045"/>
    <xdr:sp macro="" textlink="">
      <xdr:nvSpPr>
        <xdr:cNvPr id="320" name="テキスト ボックス 319"/>
        <xdr:cNvSpPr txBox="1"/>
      </xdr:nvSpPr>
      <xdr:spPr>
        <a:xfrm>
          <a:off x="8450795" y="62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67314</xdr:rowOff>
    </xdr:from>
    <xdr:to>
      <xdr:col>41</xdr:col>
      <xdr:colOff>101600</xdr:colOff>
      <xdr:row>38</xdr:row>
      <xdr:rowOff>168914</xdr:rowOff>
    </xdr:to>
    <xdr:sp macro="" textlink="">
      <xdr:nvSpPr>
        <xdr:cNvPr id="321" name="楕円 320"/>
        <xdr:cNvSpPr/>
      </xdr:nvSpPr>
      <xdr:spPr>
        <a:xfrm>
          <a:off x="7810500" y="65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160041</xdr:rowOff>
    </xdr:from>
    <xdr:ext cx="534377" cy="259045"/>
    <xdr:sp macro="" textlink="">
      <xdr:nvSpPr>
        <xdr:cNvPr id="322" name="テキスト ボックス 321"/>
        <xdr:cNvSpPr txBox="1"/>
      </xdr:nvSpPr>
      <xdr:spPr>
        <a:xfrm>
          <a:off x="7594111" y="66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52353</xdr:rowOff>
    </xdr:from>
    <xdr:to>
      <xdr:col>36</xdr:col>
      <xdr:colOff>165100</xdr:colOff>
      <xdr:row>38</xdr:row>
      <xdr:rowOff>153953</xdr:rowOff>
    </xdr:to>
    <xdr:sp macro="" textlink="">
      <xdr:nvSpPr>
        <xdr:cNvPr id="323" name="楕円 322"/>
        <xdr:cNvSpPr/>
      </xdr:nvSpPr>
      <xdr:spPr>
        <a:xfrm>
          <a:off x="6921500" y="65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145080</xdr:rowOff>
    </xdr:from>
    <xdr:ext cx="534377" cy="259045"/>
    <xdr:sp macro="" textlink="">
      <xdr:nvSpPr>
        <xdr:cNvPr id="324" name="テキスト ボックス 323"/>
        <xdr:cNvSpPr txBox="1"/>
      </xdr:nvSpPr>
      <xdr:spPr>
        <a:xfrm>
          <a:off x="6705111" y="666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99855</xdr:rowOff>
    </xdr:from>
    <xdr:to>
      <xdr:col>55</xdr:col>
      <xdr:colOff>0</xdr:colOff>
      <xdr:row>58</xdr:row>
      <xdr:rowOff>112667</xdr:rowOff>
    </xdr:to>
    <xdr:cxnSp macro="">
      <xdr:nvCxnSpPr>
        <xdr:cNvPr id="355" name="直線コネクタ 354"/>
        <xdr:cNvCxnSpPr/>
      </xdr:nvCxnSpPr>
      <xdr:spPr>
        <a:xfrm>
          <a:off x="9639300" y="10043955"/>
          <a:ext cx="8382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71763</xdr:rowOff>
    </xdr:from>
    <xdr:to>
      <xdr:col>50</xdr:col>
      <xdr:colOff>114300</xdr:colOff>
      <xdr:row>58</xdr:row>
      <xdr:rowOff>99855</xdr:rowOff>
    </xdr:to>
    <xdr:cxnSp macro="">
      <xdr:nvCxnSpPr>
        <xdr:cNvPr id="358" name="直線コネクタ 357"/>
        <xdr:cNvCxnSpPr/>
      </xdr:nvCxnSpPr>
      <xdr:spPr>
        <a:xfrm>
          <a:off x="8750300" y="10015863"/>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49923</xdr:rowOff>
    </xdr:from>
    <xdr:to>
      <xdr:col>45</xdr:col>
      <xdr:colOff>177800</xdr:colOff>
      <xdr:row>58</xdr:row>
      <xdr:rowOff>71763</xdr:rowOff>
    </xdr:to>
    <xdr:cxnSp macro="">
      <xdr:nvCxnSpPr>
        <xdr:cNvPr id="361" name="直線コネクタ 360"/>
        <xdr:cNvCxnSpPr/>
      </xdr:nvCxnSpPr>
      <xdr:spPr>
        <a:xfrm>
          <a:off x="7861300" y="9994023"/>
          <a:ext cx="889000" cy="2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113517</xdr:rowOff>
    </xdr:from>
    <xdr:to>
      <xdr:col>46</xdr:col>
      <xdr:colOff>38100</xdr:colOff>
      <xdr:row>58</xdr:row>
      <xdr:rowOff>43667</xdr:rowOff>
    </xdr:to>
    <xdr:sp macro="" textlink="">
      <xdr:nvSpPr>
        <xdr:cNvPr id="362" name="フローチャート: 判断 361"/>
        <xdr:cNvSpPr/>
      </xdr:nvSpPr>
      <xdr:spPr>
        <a:xfrm>
          <a:off x="8699500" y="988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60194</xdr:rowOff>
    </xdr:from>
    <xdr:ext cx="534377" cy="259045"/>
    <xdr:sp macro="" textlink="">
      <xdr:nvSpPr>
        <xdr:cNvPr id="363" name="テキスト ボックス 362"/>
        <xdr:cNvSpPr txBox="1"/>
      </xdr:nvSpPr>
      <xdr:spPr>
        <a:xfrm>
          <a:off x="8483111" y="966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49923</xdr:rowOff>
    </xdr:from>
    <xdr:to>
      <xdr:col>41</xdr:col>
      <xdr:colOff>50800</xdr:colOff>
      <xdr:row>58</xdr:row>
      <xdr:rowOff>93235</xdr:rowOff>
    </xdr:to>
    <xdr:cxnSp macro="">
      <xdr:nvCxnSpPr>
        <xdr:cNvPr id="364" name="直線コネクタ 363"/>
        <xdr:cNvCxnSpPr/>
      </xdr:nvCxnSpPr>
      <xdr:spPr>
        <a:xfrm flipV="1">
          <a:off x="6972300" y="9994023"/>
          <a:ext cx="889000" cy="4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132047</xdr:rowOff>
    </xdr:from>
    <xdr:to>
      <xdr:col>41</xdr:col>
      <xdr:colOff>101600</xdr:colOff>
      <xdr:row>58</xdr:row>
      <xdr:rowOff>62197</xdr:rowOff>
    </xdr:to>
    <xdr:sp macro="" textlink="">
      <xdr:nvSpPr>
        <xdr:cNvPr id="365" name="フローチャート: 判断 364"/>
        <xdr:cNvSpPr/>
      </xdr:nvSpPr>
      <xdr:spPr>
        <a:xfrm>
          <a:off x="7810500" y="990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78724</xdr:rowOff>
    </xdr:from>
    <xdr:ext cx="534377" cy="259045"/>
    <xdr:sp macro="" textlink="">
      <xdr:nvSpPr>
        <xdr:cNvPr id="366" name="テキスト ボックス 365"/>
        <xdr:cNvSpPr txBox="1"/>
      </xdr:nvSpPr>
      <xdr:spPr>
        <a:xfrm>
          <a:off x="7594111" y="96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6996</xdr:rowOff>
    </xdr:from>
    <xdr:to>
      <xdr:col>36</xdr:col>
      <xdr:colOff>165100</xdr:colOff>
      <xdr:row>58</xdr:row>
      <xdr:rowOff>108596</xdr:rowOff>
    </xdr:to>
    <xdr:sp macro="" textlink="">
      <xdr:nvSpPr>
        <xdr:cNvPr id="367" name="フローチャート: 判断 366"/>
        <xdr:cNvSpPr/>
      </xdr:nvSpPr>
      <xdr:spPr>
        <a:xfrm>
          <a:off x="6921500" y="99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125123</xdr:rowOff>
    </xdr:from>
    <xdr:ext cx="534377" cy="259045"/>
    <xdr:sp macro="" textlink="">
      <xdr:nvSpPr>
        <xdr:cNvPr id="368" name="テキスト ボックス 367"/>
        <xdr:cNvSpPr txBox="1"/>
      </xdr:nvSpPr>
      <xdr:spPr>
        <a:xfrm>
          <a:off x="6705111" y="972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61867</xdr:rowOff>
    </xdr:from>
    <xdr:to>
      <xdr:col>55</xdr:col>
      <xdr:colOff>50800</xdr:colOff>
      <xdr:row>58</xdr:row>
      <xdr:rowOff>163467</xdr:rowOff>
    </xdr:to>
    <xdr:sp macro="" textlink="">
      <xdr:nvSpPr>
        <xdr:cNvPr id="374" name="楕円 373"/>
        <xdr:cNvSpPr/>
      </xdr:nvSpPr>
      <xdr:spPr>
        <a:xfrm>
          <a:off x="104267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148244</xdr:rowOff>
    </xdr:from>
    <xdr:ext cx="534377" cy="259045"/>
    <xdr:sp macro="" textlink="">
      <xdr:nvSpPr>
        <xdr:cNvPr id="375" name="普通建設事業費該当値テキスト"/>
        <xdr:cNvSpPr txBox="1"/>
      </xdr:nvSpPr>
      <xdr:spPr>
        <a:xfrm>
          <a:off x="10528300" y="992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49055</xdr:rowOff>
    </xdr:from>
    <xdr:to>
      <xdr:col>50</xdr:col>
      <xdr:colOff>165100</xdr:colOff>
      <xdr:row>58</xdr:row>
      <xdr:rowOff>150655</xdr:rowOff>
    </xdr:to>
    <xdr:sp macro="" textlink="">
      <xdr:nvSpPr>
        <xdr:cNvPr id="376" name="楕円 375"/>
        <xdr:cNvSpPr/>
      </xdr:nvSpPr>
      <xdr:spPr>
        <a:xfrm>
          <a:off x="9588500" y="99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141782</xdr:rowOff>
    </xdr:from>
    <xdr:ext cx="534377" cy="259045"/>
    <xdr:sp macro="" textlink="">
      <xdr:nvSpPr>
        <xdr:cNvPr id="377" name="テキスト ボックス 376"/>
        <xdr:cNvSpPr txBox="1"/>
      </xdr:nvSpPr>
      <xdr:spPr>
        <a:xfrm>
          <a:off x="9372111" y="100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20963</xdr:rowOff>
    </xdr:from>
    <xdr:to>
      <xdr:col>46</xdr:col>
      <xdr:colOff>38100</xdr:colOff>
      <xdr:row>58</xdr:row>
      <xdr:rowOff>122563</xdr:rowOff>
    </xdr:to>
    <xdr:sp macro="" textlink="">
      <xdr:nvSpPr>
        <xdr:cNvPr id="378" name="楕円 377"/>
        <xdr:cNvSpPr/>
      </xdr:nvSpPr>
      <xdr:spPr>
        <a:xfrm>
          <a:off x="8699500" y="9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113690</xdr:rowOff>
    </xdr:from>
    <xdr:ext cx="534377" cy="259045"/>
    <xdr:sp macro="" textlink="">
      <xdr:nvSpPr>
        <xdr:cNvPr id="379" name="テキスト ボックス 378"/>
        <xdr:cNvSpPr txBox="1"/>
      </xdr:nvSpPr>
      <xdr:spPr>
        <a:xfrm>
          <a:off x="8483111" y="1005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170573</xdr:rowOff>
    </xdr:from>
    <xdr:to>
      <xdr:col>41</xdr:col>
      <xdr:colOff>101600</xdr:colOff>
      <xdr:row>58</xdr:row>
      <xdr:rowOff>100723</xdr:rowOff>
    </xdr:to>
    <xdr:sp macro="" textlink="">
      <xdr:nvSpPr>
        <xdr:cNvPr id="380" name="楕円 379"/>
        <xdr:cNvSpPr/>
      </xdr:nvSpPr>
      <xdr:spPr>
        <a:xfrm>
          <a:off x="7810500" y="99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91850</xdr:rowOff>
    </xdr:from>
    <xdr:ext cx="534377" cy="259045"/>
    <xdr:sp macro="" textlink="">
      <xdr:nvSpPr>
        <xdr:cNvPr id="381" name="テキスト ボックス 380"/>
        <xdr:cNvSpPr txBox="1"/>
      </xdr:nvSpPr>
      <xdr:spPr>
        <a:xfrm>
          <a:off x="7594111" y="100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42435</xdr:rowOff>
    </xdr:from>
    <xdr:to>
      <xdr:col>36</xdr:col>
      <xdr:colOff>165100</xdr:colOff>
      <xdr:row>58</xdr:row>
      <xdr:rowOff>144035</xdr:rowOff>
    </xdr:to>
    <xdr:sp macro="" textlink="">
      <xdr:nvSpPr>
        <xdr:cNvPr id="382" name="楕円 381"/>
        <xdr:cNvSpPr/>
      </xdr:nvSpPr>
      <xdr:spPr>
        <a:xfrm>
          <a:off x="6921500" y="99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135162</xdr:rowOff>
    </xdr:from>
    <xdr:ext cx="534377" cy="259045"/>
    <xdr:sp macro="" textlink="">
      <xdr:nvSpPr>
        <xdr:cNvPr id="383" name="テキスト ボックス 382"/>
        <xdr:cNvSpPr txBox="1"/>
      </xdr:nvSpPr>
      <xdr:spPr>
        <a:xfrm>
          <a:off x="6705111" y="1007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91517</xdr:rowOff>
    </xdr:from>
    <xdr:to>
      <xdr:col>55</xdr:col>
      <xdr:colOff>0</xdr:colOff>
      <xdr:row>78</xdr:row>
      <xdr:rowOff>131000</xdr:rowOff>
    </xdr:to>
    <xdr:cxnSp macro="">
      <xdr:nvCxnSpPr>
        <xdr:cNvPr id="412" name="直線コネクタ 411"/>
        <xdr:cNvCxnSpPr/>
      </xdr:nvCxnSpPr>
      <xdr:spPr>
        <a:xfrm>
          <a:off x="9639300" y="13464617"/>
          <a:ext cx="8382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91517</xdr:rowOff>
    </xdr:from>
    <xdr:to>
      <xdr:col>50</xdr:col>
      <xdr:colOff>114300</xdr:colOff>
      <xdr:row>78</xdr:row>
      <xdr:rowOff>156807</xdr:rowOff>
    </xdr:to>
    <xdr:cxnSp macro="">
      <xdr:nvCxnSpPr>
        <xdr:cNvPr id="415" name="直線コネクタ 414"/>
        <xdr:cNvCxnSpPr/>
      </xdr:nvCxnSpPr>
      <xdr:spPr>
        <a:xfrm flipV="1">
          <a:off x="8750300" y="13464617"/>
          <a:ext cx="889000" cy="6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145390</xdr:rowOff>
    </xdr:from>
    <xdr:to>
      <xdr:col>45</xdr:col>
      <xdr:colOff>177800</xdr:colOff>
      <xdr:row>78</xdr:row>
      <xdr:rowOff>156807</xdr:rowOff>
    </xdr:to>
    <xdr:cxnSp macro="">
      <xdr:nvCxnSpPr>
        <xdr:cNvPr id="418" name="直線コネクタ 417"/>
        <xdr:cNvCxnSpPr/>
      </xdr:nvCxnSpPr>
      <xdr:spPr>
        <a:xfrm>
          <a:off x="7861300" y="13518490"/>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102412</xdr:rowOff>
    </xdr:from>
    <xdr:to>
      <xdr:col>46</xdr:col>
      <xdr:colOff>38100</xdr:colOff>
      <xdr:row>78</xdr:row>
      <xdr:rowOff>32562</xdr:rowOff>
    </xdr:to>
    <xdr:sp macro="" textlink="">
      <xdr:nvSpPr>
        <xdr:cNvPr id="419" name="フローチャート: 判断 418"/>
        <xdr:cNvSpPr/>
      </xdr:nvSpPr>
      <xdr:spPr>
        <a:xfrm>
          <a:off x="8699500" y="1330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49089</xdr:rowOff>
    </xdr:from>
    <xdr:ext cx="534377" cy="259045"/>
    <xdr:sp macro="" textlink="">
      <xdr:nvSpPr>
        <xdr:cNvPr id="420" name="テキスト ボックス 419"/>
        <xdr:cNvSpPr txBox="1"/>
      </xdr:nvSpPr>
      <xdr:spPr>
        <a:xfrm>
          <a:off x="8483111" y="1307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5321</xdr:rowOff>
    </xdr:from>
    <xdr:to>
      <xdr:col>41</xdr:col>
      <xdr:colOff>50800</xdr:colOff>
      <xdr:row>78</xdr:row>
      <xdr:rowOff>145390</xdr:rowOff>
    </xdr:to>
    <xdr:cxnSp macro="">
      <xdr:nvCxnSpPr>
        <xdr:cNvPr id="421" name="直線コネクタ 420"/>
        <xdr:cNvCxnSpPr/>
      </xdr:nvCxnSpPr>
      <xdr:spPr>
        <a:xfrm>
          <a:off x="6972300" y="13378421"/>
          <a:ext cx="889000" cy="1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86525</xdr:rowOff>
    </xdr:from>
    <xdr:to>
      <xdr:col>41</xdr:col>
      <xdr:colOff>101600</xdr:colOff>
      <xdr:row>78</xdr:row>
      <xdr:rowOff>16675</xdr:rowOff>
    </xdr:to>
    <xdr:sp macro="" textlink="">
      <xdr:nvSpPr>
        <xdr:cNvPr id="422" name="フローチャート: 判断 421"/>
        <xdr:cNvSpPr/>
      </xdr:nvSpPr>
      <xdr:spPr>
        <a:xfrm>
          <a:off x="78105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33202</xdr:rowOff>
    </xdr:from>
    <xdr:ext cx="534377" cy="259045"/>
    <xdr:sp macro="" textlink="">
      <xdr:nvSpPr>
        <xdr:cNvPr id="423" name="テキスト ボックス 422"/>
        <xdr:cNvSpPr txBox="1"/>
      </xdr:nvSpPr>
      <xdr:spPr>
        <a:xfrm>
          <a:off x="7594111" y="130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157620</xdr:rowOff>
    </xdr:from>
    <xdr:to>
      <xdr:col>36</xdr:col>
      <xdr:colOff>165100</xdr:colOff>
      <xdr:row>78</xdr:row>
      <xdr:rowOff>87770</xdr:rowOff>
    </xdr:to>
    <xdr:sp macro="" textlink="">
      <xdr:nvSpPr>
        <xdr:cNvPr id="424" name="フローチャート: 判断 423"/>
        <xdr:cNvSpPr/>
      </xdr:nvSpPr>
      <xdr:spPr>
        <a:xfrm>
          <a:off x="6921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78897</xdr:rowOff>
    </xdr:from>
    <xdr:ext cx="534377" cy="259045"/>
    <xdr:sp macro="" textlink="">
      <xdr:nvSpPr>
        <xdr:cNvPr id="425" name="テキスト ボックス 424"/>
        <xdr:cNvSpPr txBox="1"/>
      </xdr:nvSpPr>
      <xdr:spPr>
        <a:xfrm>
          <a:off x="6705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80200</xdr:rowOff>
    </xdr:from>
    <xdr:to>
      <xdr:col>55</xdr:col>
      <xdr:colOff>50800</xdr:colOff>
      <xdr:row>79</xdr:row>
      <xdr:rowOff>10350</xdr:rowOff>
    </xdr:to>
    <xdr:sp macro="" textlink="">
      <xdr:nvSpPr>
        <xdr:cNvPr id="431" name="楕円 430"/>
        <xdr:cNvSpPr/>
      </xdr:nvSpPr>
      <xdr:spPr>
        <a:xfrm>
          <a:off x="10426700" y="134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166577</xdr:rowOff>
    </xdr:from>
    <xdr:ext cx="469744" cy="259045"/>
    <xdr:sp macro="" textlink="">
      <xdr:nvSpPr>
        <xdr:cNvPr id="432" name="普通建設事業費 （ うち新規整備　）該当値テキスト"/>
        <xdr:cNvSpPr txBox="1"/>
      </xdr:nvSpPr>
      <xdr:spPr>
        <a:xfrm>
          <a:off x="10528300" y="133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40717</xdr:rowOff>
    </xdr:from>
    <xdr:to>
      <xdr:col>50</xdr:col>
      <xdr:colOff>165100</xdr:colOff>
      <xdr:row>78</xdr:row>
      <xdr:rowOff>142317</xdr:rowOff>
    </xdr:to>
    <xdr:sp macro="" textlink="">
      <xdr:nvSpPr>
        <xdr:cNvPr id="433" name="楕円 432"/>
        <xdr:cNvSpPr/>
      </xdr:nvSpPr>
      <xdr:spPr>
        <a:xfrm>
          <a:off x="9588500" y="134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133444</xdr:rowOff>
    </xdr:from>
    <xdr:ext cx="469744" cy="259045"/>
    <xdr:sp macro="" textlink="">
      <xdr:nvSpPr>
        <xdr:cNvPr id="434" name="テキスト ボックス 433"/>
        <xdr:cNvSpPr txBox="1"/>
      </xdr:nvSpPr>
      <xdr:spPr>
        <a:xfrm>
          <a:off x="9404428" y="1350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106007</xdr:rowOff>
    </xdr:from>
    <xdr:to>
      <xdr:col>46</xdr:col>
      <xdr:colOff>38100</xdr:colOff>
      <xdr:row>79</xdr:row>
      <xdr:rowOff>36157</xdr:rowOff>
    </xdr:to>
    <xdr:sp macro="" textlink="">
      <xdr:nvSpPr>
        <xdr:cNvPr id="435" name="楕円 434"/>
        <xdr:cNvSpPr/>
      </xdr:nvSpPr>
      <xdr:spPr>
        <a:xfrm>
          <a:off x="8699500" y="134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27284</xdr:rowOff>
    </xdr:from>
    <xdr:ext cx="469744" cy="259045"/>
    <xdr:sp macro="" textlink="">
      <xdr:nvSpPr>
        <xdr:cNvPr id="436" name="テキスト ボックス 435"/>
        <xdr:cNvSpPr txBox="1"/>
      </xdr:nvSpPr>
      <xdr:spPr>
        <a:xfrm>
          <a:off x="8515428" y="1357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94590</xdr:rowOff>
    </xdr:from>
    <xdr:to>
      <xdr:col>41</xdr:col>
      <xdr:colOff>101600</xdr:colOff>
      <xdr:row>79</xdr:row>
      <xdr:rowOff>24740</xdr:rowOff>
    </xdr:to>
    <xdr:sp macro="" textlink="">
      <xdr:nvSpPr>
        <xdr:cNvPr id="437" name="楕円 436"/>
        <xdr:cNvSpPr/>
      </xdr:nvSpPr>
      <xdr:spPr>
        <a:xfrm>
          <a:off x="7810500" y="134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15867</xdr:rowOff>
    </xdr:from>
    <xdr:ext cx="469744" cy="259045"/>
    <xdr:sp macro="" textlink="">
      <xdr:nvSpPr>
        <xdr:cNvPr id="438" name="テキスト ボックス 437"/>
        <xdr:cNvSpPr txBox="1"/>
      </xdr:nvSpPr>
      <xdr:spPr>
        <a:xfrm>
          <a:off x="7626428" y="1356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125971</xdr:rowOff>
    </xdr:from>
    <xdr:to>
      <xdr:col>36</xdr:col>
      <xdr:colOff>165100</xdr:colOff>
      <xdr:row>78</xdr:row>
      <xdr:rowOff>56121</xdr:rowOff>
    </xdr:to>
    <xdr:sp macro="" textlink="">
      <xdr:nvSpPr>
        <xdr:cNvPr id="439" name="楕円 438"/>
        <xdr:cNvSpPr/>
      </xdr:nvSpPr>
      <xdr:spPr>
        <a:xfrm>
          <a:off x="6921500" y="133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72648</xdr:rowOff>
    </xdr:from>
    <xdr:ext cx="534377" cy="259045"/>
    <xdr:sp macro="" textlink="">
      <xdr:nvSpPr>
        <xdr:cNvPr id="440" name="テキスト ボックス 439"/>
        <xdr:cNvSpPr txBox="1"/>
      </xdr:nvSpPr>
      <xdr:spPr>
        <a:xfrm>
          <a:off x="6705111" y="131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165495</xdr:rowOff>
    </xdr:from>
    <xdr:to>
      <xdr:col>55</xdr:col>
      <xdr:colOff>0</xdr:colOff>
      <xdr:row>99</xdr:row>
      <xdr:rowOff>22</xdr:rowOff>
    </xdr:to>
    <xdr:cxnSp macro="">
      <xdr:nvCxnSpPr>
        <xdr:cNvPr id="471" name="直線コネクタ 470"/>
        <xdr:cNvCxnSpPr/>
      </xdr:nvCxnSpPr>
      <xdr:spPr>
        <a:xfrm>
          <a:off x="9639300" y="16967595"/>
          <a:ext cx="8382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117801</xdr:rowOff>
    </xdr:from>
    <xdr:to>
      <xdr:col>50</xdr:col>
      <xdr:colOff>114300</xdr:colOff>
      <xdr:row>98</xdr:row>
      <xdr:rowOff>165495</xdr:rowOff>
    </xdr:to>
    <xdr:cxnSp macro="">
      <xdr:nvCxnSpPr>
        <xdr:cNvPr id="474" name="直線コネクタ 473"/>
        <xdr:cNvCxnSpPr/>
      </xdr:nvCxnSpPr>
      <xdr:spPr>
        <a:xfrm>
          <a:off x="8750300" y="16919901"/>
          <a:ext cx="889000" cy="4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117801</xdr:rowOff>
    </xdr:from>
    <xdr:to>
      <xdr:col>45</xdr:col>
      <xdr:colOff>177800</xdr:colOff>
      <xdr:row>98</xdr:row>
      <xdr:rowOff>127502</xdr:rowOff>
    </xdr:to>
    <xdr:cxnSp macro="">
      <xdr:nvCxnSpPr>
        <xdr:cNvPr id="477" name="直線コネクタ 476"/>
        <xdr:cNvCxnSpPr/>
      </xdr:nvCxnSpPr>
      <xdr:spPr>
        <a:xfrm flipV="1">
          <a:off x="7861300" y="16919901"/>
          <a:ext cx="889000" cy="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34229</xdr:rowOff>
    </xdr:from>
    <xdr:to>
      <xdr:col>46</xdr:col>
      <xdr:colOff>38100</xdr:colOff>
      <xdr:row>98</xdr:row>
      <xdr:rowOff>135829</xdr:rowOff>
    </xdr:to>
    <xdr:sp macro="" textlink="">
      <xdr:nvSpPr>
        <xdr:cNvPr id="478" name="フローチャート: 判断 477"/>
        <xdr:cNvSpPr/>
      </xdr:nvSpPr>
      <xdr:spPr>
        <a:xfrm>
          <a:off x="8699500" y="168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152356</xdr:rowOff>
    </xdr:from>
    <xdr:ext cx="534377" cy="259045"/>
    <xdr:sp macro="" textlink="">
      <xdr:nvSpPr>
        <xdr:cNvPr id="479" name="テキスト ボックス 478"/>
        <xdr:cNvSpPr txBox="1"/>
      </xdr:nvSpPr>
      <xdr:spPr>
        <a:xfrm>
          <a:off x="8483111" y="1661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127502</xdr:rowOff>
    </xdr:from>
    <xdr:to>
      <xdr:col>41</xdr:col>
      <xdr:colOff>50800</xdr:colOff>
      <xdr:row>99</xdr:row>
      <xdr:rowOff>19090</xdr:rowOff>
    </xdr:to>
    <xdr:cxnSp macro="">
      <xdr:nvCxnSpPr>
        <xdr:cNvPr id="480" name="直線コネクタ 479"/>
        <xdr:cNvCxnSpPr/>
      </xdr:nvCxnSpPr>
      <xdr:spPr>
        <a:xfrm flipV="1">
          <a:off x="6972300" y="16929602"/>
          <a:ext cx="889000" cy="6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57660</xdr:rowOff>
    </xdr:from>
    <xdr:to>
      <xdr:col>41</xdr:col>
      <xdr:colOff>101600</xdr:colOff>
      <xdr:row>98</xdr:row>
      <xdr:rowOff>159260</xdr:rowOff>
    </xdr:to>
    <xdr:sp macro="" textlink="">
      <xdr:nvSpPr>
        <xdr:cNvPr id="481" name="フローチャート: 判断 480"/>
        <xdr:cNvSpPr/>
      </xdr:nvSpPr>
      <xdr:spPr>
        <a:xfrm>
          <a:off x="7810500" y="16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4337</xdr:rowOff>
    </xdr:from>
    <xdr:ext cx="534377" cy="259045"/>
    <xdr:sp macro="" textlink="">
      <xdr:nvSpPr>
        <xdr:cNvPr id="482" name="テキスト ボックス 481"/>
        <xdr:cNvSpPr txBox="1"/>
      </xdr:nvSpPr>
      <xdr:spPr>
        <a:xfrm>
          <a:off x="7594111" y="1663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80849</xdr:rowOff>
    </xdr:from>
    <xdr:to>
      <xdr:col>36</xdr:col>
      <xdr:colOff>165100</xdr:colOff>
      <xdr:row>99</xdr:row>
      <xdr:rowOff>10999</xdr:rowOff>
    </xdr:to>
    <xdr:sp macro="" textlink="">
      <xdr:nvSpPr>
        <xdr:cNvPr id="483" name="フローチャート: 判断 482"/>
        <xdr:cNvSpPr/>
      </xdr:nvSpPr>
      <xdr:spPr>
        <a:xfrm>
          <a:off x="6921500" y="168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27526</xdr:rowOff>
    </xdr:from>
    <xdr:ext cx="534377" cy="259045"/>
    <xdr:sp macro="" textlink="">
      <xdr:nvSpPr>
        <xdr:cNvPr id="484" name="テキスト ボックス 483"/>
        <xdr:cNvSpPr txBox="1"/>
      </xdr:nvSpPr>
      <xdr:spPr>
        <a:xfrm>
          <a:off x="6705111" y="166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120672</xdr:rowOff>
    </xdr:from>
    <xdr:to>
      <xdr:col>55</xdr:col>
      <xdr:colOff>50800</xdr:colOff>
      <xdr:row>99</xdr:row>
      <xdr:rowOff>50822</xdr:rowOff>
    </xdr:to>
    <xdr:sp macro="" textlink="">
      <xdr:nvSpPr>
        <xdr:cNvPr id="490" name="楕円 489"/>
        <xdr:cNvSpPr/>
      </xdr:nvSpPr>
      <xdr:spPr>
        <a:xfrm>
          <a:off x="10426700" y="16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35599</xdr:rowOff>
    </xdr:from>
    <xdr:ext cx="534377" cy="259045"/>
    <xdr:sp macro="" textlink="">
      <xdr:nvSpPr>
        <xdr:cNvPr id="491" name="普通建設事業費 （ うち更新整備　）該当値テキスト"/>
        <xdr:cNvSpPr txBox="1"/>
      </xdr:nvSpPr>
      <xdr:spPr>
        <a:xfrm>
          <a:off x="10528300" y="1683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114695</xdr:rowOff>
    </xdr:from>
    <xdr:to>
      <xdr:col>50</xdr:col>
      <xdr:colOff>165100</xdr:colOff>
      <xdr:row>99</xdr:row>
      <xdr:rowOff>44845</xdr:rowOff>
    </xdr:to>
    <xdr:sp macro="" textlink="">
      <xdr:nvSpPr>
        <xdr:cNvPr id="492" name="楕円 491"/>
        <xdr:cNvSpPr/>
      </xdr:nvSpPr>
      <xdr:spPr>
        <a:xfrm>
          <a:off x="9588500" y="16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35972</xdr:rowOff>
    </xdr:from>
    <xdr:ext cx="534377" cy="259045"/>
    <xdr:sp macro="" textlink="">
      <xdr:nvSpPr>
        <xdr:cNvPr id="493" name="テキスト ボックス 492"/>
        <xdr:cNvSpPr txBox="1"/>
      </xdr:nvSpPr>
      <xdr:spPr>
        <a:xfrm>
          <a:off x="9372111" y="170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67001</xdr:rowOff>
    </xdr:from>
    <xdr:to>
      <xdr:col>46</xdr:col>
      <xdr:colOff>38100</xdr:colOff>
      <xdr:row>98</xdr:row>
      <xdr:rowOff>168601</xdr:rowOff>
    </xdr:to>
    <xdr:sp macro="" textlink="">
      <xdr:nvSpPr>
        <xdr:cNvPr id="494" name="楕円 493"/>
        <xdr:cNvSpPr/>
      </xdr:nvSpPr>
      <xdr:spPr>
        <a:xfrm>
          <a:off x="8699500" y="168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159728</xdr:rowOff>
    </xdr:from>
    <xdr:ext cx="534377" cy="259045"/>
    <xdr:sp macro="" textlink="">
      <xdr:nvSpPr>
        <xdr:cNvPr id="495" name="テキスト ボックス 494"/>
        <xdr:cNvSpPr txBox="1"/>
      </xdr:nvSpPr>
      <xdr:spPr>
        <a:xfrm>
          <a:off x="8483111" y="169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76702</xdr:rowOff>
    </xdr:from>
    <xdr:to>
      <xdr:col>41</xdr:col>
      <xdr:colOff>101600</xdr:colOff>
      <xdr:row>99</xdr:row>
      <xdr:rowOff>6852</xdr:rowOff>
    </xdr:to>
    <xdr:sp macro="" textlink="">
      <xdr:nvSpPr>
        <xdr:cNvPr id="496" name="楕円 495"/>
        <xdr:cNvSpPr/>
      </xdr:nvSpPr>
      <xdr:spPr>
        <a:xfrm>
          <a:off x="7810500" y="168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169429</xdr:rowOff>
    </xdr:from>
    <xdr:ext cx="534377" cy="259045"/>
    <xdr:sp macro="" textlink="">
      <xdr:nvSpPr>
        <xdr:cNvPr id="497" name="テキスト ボックス 496"/>
        <xdr:cNvSpPr txBox="1"/>
      </xdr:nvSpPr>
      <xdr:spPr>
        <a:xfrm>
          <a:off x="7594111" y="169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139740</xdr:rowOff>
    </xdr:from>
    <xdr:to>
      <xdr:col>36</xdr:col>
      <xdr:colOff>165100</xdr:colOff>
      <xdr:row>99</xdr:row>
      <xdr:rowOff>69890</xdr:rowOff>
    </xdr:to>
    <xdr:sp macro="" textlink="">
      <xdr:nvSpPr>
        <xdr:cNvPr id="498" name="楕円 497"/>
        <xdr:cNvSpPr/>
      </xdr:nvSpPr>
      <xdr:spPr>
        <a:xfrm>
          <a:off x="6921500" y="169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61017</xdr:rowOff>
    </xdr:from>
    <xdr:ext cx="534377" cy="259045"/>
    <xdr:sp macro="" textlink="">
      <xdr:nvSpPr>
        <xdr:cNvPr id="499" name="テキスト ボックス 498"/>
        <xdr:cNvSpPr txBox="1"/>
      </xdr:nvSpPr>
      <xdr:spPr>
        <a:xfrm>
          <a:off x="6705111" y="1703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45255</xdr:rowOff>
    </xdr:from>
    <xdr:to>
      <xdr:col>85</xdr:col>
      <xdr:colOff>127000</xdr:colOff>
      <xdr:row>36</xdr:row>
      <xdr:rowOff>39018</xdr:rowOff>
    </xdr:to>
    <xdr:cxnSp macro="">
      <xdr:nvCxnSpPr>
        <xdr:cNvPr id="530" name="直線コネクタ 529"/>
        <xdr:cNvCxnSpPr/>
      </xdr:nvCxnSpPr>
      <xdr:spPr>
        <a:xfrm flipV="1">
          <a:off x="15481300" y="5531655"/>
          <a:ext cx="838200" cy="67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39018</xdr:rowOff>
    </xdr:from>
    <xdr:to>
      <xdr:col>81</xdr:col>
      <xdr:colOff>50800</xdr:colOff>
      <xdr:row>38</xdr:row>
      <xdr:rowOff>78991</xdr:rowOff>
    </xdr:to>
    <xdr:cxnSp macro="">
      <xdr:nvCxnSpPr>
        <xdr:cNvPr id="533" name="直線コネクタ 532"/>
        <xdr:cNvCxnSpPr/>
      </xdr:nvCxnSpPr>
      <xdr:spPr>
        <a:xfrm flipV="1">
          <a:off x="14592300" y="6211218"/>
          <a:ext cx="889000" cy="38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23440</xdr:rowOff>
    </xdr:from>
    <xdr:to>
      <xdr:col>76</xdr:col>
      <xdr:colOff>114300</xdr:colOff>
      <xdr:row>38</xdr:row>
      <xdr:rowOff>78991</xdr:rowOff>
    </xdr:to>
    <xdr:cxnSp macro="">
      <xdr:nvCxnSpPr>
        <xdr:cNvPr id="536" name="直線コネクタ 535"/>
        <xdr:cNvCxnSpPr/>
      </xdr:nvCxnSpPr>
      <xdr:spPr>
        <a:xfrm>
          <a:off x="13703300" y="6538540"/>
          <a:ext cx="8890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164518</xdr:rowOff>
    </xdr:from>
    <xdr:to>
      <xdr:col>76</xdr:col>
      <xdr:colOff>165100</xdr:colOff>
      <xdr:row>38</xdr:row>
      <xdr:rowOff>94668</xdr:rowOff>
    </xdr:to>
    <xdr:sp macro="" textlink="">
      <xdr:nvSpPr>
        <xdr:cNvPr id="537" name="フローチャート: 判断 536"/>
        <xdr:cNvSpPr/>
      </xdr:nvSpPr>
      <xdr:spPr>
        <a:xfrm>
          <a:off x="14541500" y="650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111194</xdr:rowOff>
    </xdr:from>
    <xdr:ext cx="534377" cy="259045"/>
    <xdr:sp macro="" textlink="">
      <xdr:nvSpPr>
        <xdr:cNvPr id="538" name="テキスト ボックス 537"/>
        <xdr:cNvSpPr txBox="1"/>
      </xdr:nvSpPr>
      <xdr:spPr>
        <a:xfrm>
          <a:off x="14325111" y="628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153188</xdr:rowOff>
    </xdr:from>
    <xdr:to>
      <xdr:col>71</xdr:col>
      <xdr:colOff>177800</xdr:colOff>
      <xdr:row>38</xdr:row>
      <xdr:rowOff>23440</xdr:rowOff>
    </xdr:to>
    <xdr:cxnSp macro="">
      <xdr:nvCxnSpPr>
        <xdr:cNvPr id="539" name="直線コネクタ 538"/>
        <xdr:cNvCxnSpPr/>
      </xdr:nvCxnSpPr>
      <xdr:spPr>
        <a:xfrm>
          <a:off x="12814300" y="6153938"/>
          <a:ext cx="889000" cy="38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89455</xdr:rowOff>
    </xdr:from>
    <xdr:to>
      <xdr:col>72</xdr:col>
      <xdr:colOff>38100</xdr:colOff>
      <xdr:row>39</xdr:row>
      <xdr:rowOff>19605</xdr:rowOff>
    </xdr:to>
    <xdr:sp macro="" textlink="">
      <xdr:nvSpPr>
        <xdr:cNvPr id="540" name="フローチャート: 判断 539"/>
        <xdr:cNvSpPr/>
      </xdr:nvSpPr>
      <xdr:spPr>
        <a:xfrm>
          <a:off x="13652500" y="660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10732</xdr:rowOff>
    </xdr:from>
    <xdr:ext cx="469744" cy="259045"/>
    <xdr:sp macro="" textlink="">
      <xdr:nvSpPr>
        <xdr:cNvPr id="541" name="テキスト ボックス 540"/>
        <xdr:cNvSpPr txBox="1"/>
      </xdr:nvSpPr>
      <xdr:spPr>
        <a:xfrm>
          <a:off x="13468428" y="66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119304</xdr:rowOff>
    </xdr:from>
    <xdr:to>
      <xdr:col>67</xdr:col>
      <xdr:colOff>101600</xdr:colOff>
      <xdr:row>39</xdr:row>
      <xdr:rowOff>49454</xdr:rowOff>
    </xdr:to>
    <xdr:sp macro="" textlink="">
      <xdr:nvSpPr>
        <xdr:cNvPr id="542" name="フローチャート: 判断 541"/>
        <xdr:cNvSpPr/>
      </xdr:nvSpPr>
      <xdr:spPr>
        <a:xfrm>
          <a:off x="12763500" y="663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40581</xdr:rowOff>
    </xdr:from>
    <xdr:ext cx="469744" cy="259045"/>
    <xdr:sp macro="" textlink="">
      <xdr:nvSpPr>
        <xdr:cNvPr id="543" name="テキスト ボックス 542"/>
        <xdr:cNvSpPr txBox="1"/>
      </xdr:nvSpPr>
      <xdr:spPr>
        <a:xfrm>
          <a:off x="12579428" y="67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165905</xdr:rowOff>
    </xdr:from>
    <xdr:to>
      <xdr:col>85</xdr:col>
      <xdr:colOff>177800</xdr:colOff>
      <xdr:row>32</xdr:row>
      <xdr:rowOff>96055</xdr:rowOff>
    </xdr:to>
    <xdr:sp macro="" textlink="">
      <xdr:nvSpPr>
        <xdr:cNvPr id="549" name="楕円 548"/>
        <xdr:cNvSpPr/>
      </xdr:nvSpPr>
      <xdr:spPr>
        <a:xfrm>
          <a:off x="16268700" y="54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17332</xdr:rowOff>
    </xdr:from>
    <xdr:ext cx="534377" cy="259045"/>
    <xdr:sp macro="" textlink="">
      <xdr:nvSpPr>
        <xdr:cNvPr id="550" name="災害復旧事業費該当値テキスト"/>
        <xdr:cNvSpPr txBox="1"/>
      </xdr:nvSpPr>
      <xdr:spPr>
        <a:xfrm>
          <a:off x="16370300" y="53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159668</xdr:rowOff>
    </xdr:from>
    <xdr:to>
      <xdr:col>81</xdr:col>
      <xdr:colOff>101600</xdr:colOff>
      <xdr:row>36</xdr:row>
      <xdr:rowOff>89818</xdr:rowOff>
    </xdr:to>
    <xdr:sp macro="" textlink="">
      <xdr:nvSpPr>
        <xdr:cNvPr id="551" name="楕円 550"/>
        <xdr:cNvSpPr/>
      </xdr:nvSpPr>
      <xdr:spPr>
        <a:xfrm>
          <a:off x="15430500" y="61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106345</xdr:rowOff>
    </xdr:from>
    <xdr:ext cx="534377" cy="259045"/>
    <xdr:sp macro="" textlink="">
      <xdr:nvSpPr>
        <xdr:cNvPr id="552" name="テキスト ボックス 551"/>
        <xdr:cNvSpPr txBox="1"/>
      </xdr:nvSpPr>
      <xdr:spPr>
        <a:xfrm>
          <a:off x="15214111" y="5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28191</xdr:rowOff>
    </xdr:from>
    <xdr:to>
      <xdr:col>76</xdr:col>
      <xdr:colOff>165100</xdr:colOff>
      <xdr:row>38</xdr:row>
      <xdr:rowOff>129791</xdr:rowOff>
    </xdr:to>
    <xdr:sp macro="" textlink="">
      <xdr:nvSpPr>
        <xdr:cNvPr id="553" name="楕円 552"/>
        <xdr:cNvSpPr/>
      </xdr:nvSpPr>
      <xdr:spPr>
        <a:xfrm>
          <a:off x="14541500" y="65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120918</xdr:rowOff>
    </xdr:from>
    <xdr:ext cx="534377" cy="259045"/>
    <xdr:sp macro="" textlink="">
      <xdr:nvSpPr>
        <xdr:cNvPr id="554" name="テキスト ボックス 553"/>
        <xdr:cNvSpPr txBox="1"/>
      </xdr:nvSpPr>
      <xdr:spPr>
        <a:xfrm>
          <a:off x="14325111" y="66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144090</xdr:rowOff>
    </xdr:from>
    <xdr:to>
      <xdr:col>72</xdr:col>
      <xdr:colOff>38100</xdr:colOff>
      <xdr:row>38</xdr:row>
      <xdr:rowOff>74240</xdr:rowOff>
    </xdr:to>
    <xdr:sp macro="" textlink="">
      <xdr:nvSpPr>
        <xdr:cNvPr id="555" name="楕円 554"/>
        <xdr:cNvSpPr/>
      </xdr:nvSpPr>
      <xdr:spPr>
        <a:xfrm>
          <a:off x="13652500" y="64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90767</xdr:rowOff>
    </xdr:from>
    <xdr:ext cx="534377" cy="259045"/>
    <xdr:sp macro="" textlink="">
      <xdr:nvSpPr>
        <xdr:cNvPr id="556" name="テキスト ボックス 555"/>
        <xdr:cNvSpPr txBox="1"/>
      </xdr:nvSpPr>
      <xdr:spPr>
        <a:xfrm>
          <a:off x="13436111" y="626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102388</xdr:rowOff>
    </xdr:from>
    <xdr:to>
      <xdr:col>67</xdr:col>
      <xdr:colOff>101600</xdr:colOff>
      <xdr:row>36</xdr:row>
      <xdr:rowOff>32538</xdr:rowOff>
    </xdr:to>
    <xdr:sp macro="" textlink="">
      <xdr:nvSpPr>
        <xdr:cNvPr id="557" name="楕円 556"/>
        <xdr:cNvSpPr/>
      </xdr:nvSpPr>
      <xdr:spPr>
        <a:xfrm>
          <a:off x="12763500" y="61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49065</xdr:rowOff>
    </xdr:from>
    <xdr:ext cx="534377" cy="259045"/>
    <xdr:sp macro="" textlink="">
      <xdr:nvSpPr>
        <xdr:cNvPr id="558" name="テキスト ボックス 557"/>
        <xdr:cNvSpPr txBox="1"/>
      </xdr:nvSpPr>
      <xdr:spPr>
        <a:xfrm>
          <a:off x="12547111" y="58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80570</xdr:rowOff>
    </xdr:from>
    <xdr:to>
      <xdr:col>85</xdr:col>
      <xdr:colOff>127000</xdr:colOff>
      <xdr:row>78</xdr:row>
      <xdr:rowOff>106217</xdr:rowOff>
    </xdr:to>
    <xdr:cxnSp macro="">
      <xdr:nvCxnSpPr>
        <xdr:cNvPr id="638" name="直線コネクタ 637"/>
        <xdr:cNvCxnSpPr/>
      </xdr:nvCxnSpPr>
      <xdr:spPr>
        <a:xfrm flipV="1">
          <a:off x="15481300" y="13453670"/>
          <a:ext cx="838200" cy="2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106217</xdr:rowOff>
    </xdr:from>
    <xdr:to>
      <xdr:col>81</xdr:col>
      <xdr:colOff>50800</xdr:colOff>
      <xdr:row>78</xdr:row>
      <xdr:rowOff>119329</xdr:rowOff>
    </xdr:to>
    <xdr:cxnSp macro="">
      <xdr:nvCxnSpPr>
        <xdr:cNvPr id="641" name="直線コネクタ 640"/>
        <xdr:cNvCxnSpPr/>
      </xdr:nvCxnSpPr>
      <xdr:spPr>
        <a:xfrm flipV="1">
          <a:off x="14592300" y="13479317"/>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119329</xdr:rowOff>
    </xdr:from>
    <xdr:to>
      <xdr:col>76</xdr:col>
      <xdr:colOff>114300</xdr:colOff>
      <xdr:row>78</xdr:row>
      <xdr:rowOff>122673</xdr:rowOff>
    </xdr:to>
    <xdr:cxnSp macro="">
      <xdr:nvCxnSpPr>
        <xdr:cNvPr id="644" name="直線コネクタ 643"/>
        <xdr:cNvCxnSpPr/>
      </xdr:nvCxnSpPr>
      <xdr:spPr>
        <a:xfrm flipV="1">
          <a:off x="13703300" y="13492429"/>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22289</xdr:rowOff>
    </xdr:from>
    <xdr:to>
      <xdr:col>76</xdr:col>
      <xdr:colOff>165100</xdr:colOff>
      <xdr:row>78</xdr:row>
      <xdr:rowOff>123889</xdr:rowOff>
    </xdr:to>
    <xdr:sp macro="" textlink="">
      <xdr:nvSpPr>
        <xdr:cNvPr id="645" name="フローチャート: 判断 644"/>
        <xdr:cNvSpPr/>
      </xdr:nvSpPr>
      <xdr:spPr>
        <a:xfrm>
          <a:off x="14541500" y="1339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140416</xdr:rowOff>
    </xdr:from>
    <xdr:ext cx="534377" cy="259045"/>
    <xdr:sp macro="" textlink="">
      <xdr:nvSpPr>
        <xdr:cNvPr id="646" name="テキスト ボックス 645"/>
        <xdr:cNvSpPr txBox="1"/>
      </xdr:nvSpPr>
      <xdr:spPr>
        <a:xfrm>
          <a:off x="14325111" y="131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122673</xdr:rowOff>
    </xdr:from>
    <xdr:to>
      <xdr:col>71</xdr:col>
      <xdr:colOff>177800</xdr:colOff>
      <xdr:row>78</xdr:row>
      <xdr:rowOff>128434</xdr:rowOff>
    </xdr:to>
    <xdr:cxnSp macro="">
      <xdr:nvCxnSpPr>
        <xdr:cNvPr id="647" name="直線コネクタ 646"/>
        <xdr:cNvCxnSpPr/>
      </xdr:nvCxnSpPr>
      <xdr:spPr>
        <a:xfrm flipV="1">
          <a:off x="12814300" y="1349577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20506</xdr:rowOff>
    </xdr:from>
    <xdr:to>
      <xdr:col>72</xdr:col>
      <xdr:colOff>38100</xdr:colOff>
      <xdr:row>78</xdr:row>
      <xdr:rowOff>122106</xdr:rowOff>
    </xdr:to>
    <xdr:sp macro="" textlink="">
      <xdr:nvSpPr>
        <xdr:cNvPr id="648" name="フローチャート: 判断 647"/>
        <xdr:cNvSpPr/>
      </xdr:nvSpPr>
      <xdr:spPr>
        <a:xfrm>
          <a:off x="13652500" y="1339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138633</xdr:rowOff>
    </xdr:from>
    <xdr:ext cx="534377" cy="259045"/>
    <xdr:sp macro="" textlink="">
      <xdr:nvSpPr>
        <xdr:cNvPr id="649" name="テキスト ボックス 648"/>
        <xdr:cNvSpPr txBox="1"/>
      </xdr:nvSpPr>
      <xdr:spPr>
        <a:xfrm>
          <a:off x="13436111" y="1316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19351</xdr:rowOff>
    </xdr:from>
    <xdr:to>
      <xdr:col>67</xdr:col>
      <xdr:colOff>101600</xdr:colOff>
      <xdr:row>78</xdr:row>
      <xdr:rowOff>120951</xdr:rowOff>
    </xdr:to>
    <xdr:sp macro="" textlink="">
      <xdr:nvSpPr>
        <xdr:cNvPr id="650" name="フローチャート: 判断 649"/>
        <xdr:cNvSpPr/>
      </xdr:nvSpPr>
      <xdr:spPr>
        <a:xfrm>
          <a:off x="12763500" y="1339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137478</xdr:rowOff>
    </xdr:from>
    <xdr:ext cx="534377" cy="259045"/>
    <xdr:sp macro="" textlink="">
      <xdr:nvSpPr>
        <xdr:cNvPr id="651" name="テキスト ボックス 650"/>
        <xdr:cNvSpPr txBox="1"/>
      </xdr:nvSpPr>
      <xdr:spPr>
        <a:xfrm>
          <a:off x="12547111" y="131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29770</xdr:rowOff>
    </xdr:from>
    <xdr:to>
      <xdr:col>85</xdr:col>
      <xdr:colOff>177800</xdr:colOff>
      <xdr:row>78</xdr:row>
      <xdr:rowOff>131370</xdr:rowOff>
    </xdr:to>
    <xdr:sp macro="" textlink="">
      <xdr:nvSpPr>
        <xdr:cNvPr id="657" name="楕円 656"/>
        <xdr:cNvSpPr/>
      </xdr:nvSpPr>
      <xdr:spPr>
        <a:xfrm>
          <a:off x="16268700" y="134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116147</xdr:rowOff>
    </xdr:from>
    <xdr:ext cx="534377" cy="259045"/>
    <xdr:sp macro="" textlink="">
      <xdr:nvSpPr>
        <xdr:cNvPr id="658" name="公債費該当値テキスト"/>
        <xdr:cNvSpPr txBox="1"/>
      </xdr:nvSpPr>
      <xdr:spPr>
        <a:xfrm>
          <a:off x="16370300" y="1331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55417</xdr:rowOff>
    </xdr:from>
    <xdr:to>
      <xdr:col>81</xdr:col>
      <xdr:colOff>101600</xdr:colOff>
      <xdr:row>78</xdr:row>
      <xdr:rowOff>157017</xdr:rowOff>
    </xdr:to>
    <xdr:sp macro="" textlink="">
      <xdr:nvSpPr>
        <xdr:cNvPr id="659" name="楕円 658"/>
        <xdr:cNvSpPr/>
      </xdr:nvSpPr>
      <xdr:spPr>
        <a:xfrm>
          <a:off x="15430500" y="134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148144</xdr:rowOff>
    </xdr:from>
    <xdr:ext cx="534377" cy="259045"/>
    <xdr:sp macro="" textlink="">
      <xdr:nvSpPr>
        <xdr:cNvPr id="660" name="テキスト ボックス 659"/>
        <xdr:cNvSpPr txBox="1"/>
      </xdr:nvSpPr>
      <xdr:spPr>
        <a:xfrm>
          <a:off x="15214111" y="135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68529</xdr:rowOff>
    </xdr:from>
    <xdr:to>
      <xdr:col>76</xdr:col>
      <xdr:colOff>165100</xdr:colOff>
      <xdr:row>78</xdr:row>
      <xdr:rowOff>170129</xdr:rowOff>
    </xdr:to>
    <xdr:sp macro="" textlink="">
      <xdr:nvSpPr>
        <xdr:cNvPr id="661" name="楕円 660"/>
        <xdr:cNvSpPr/>
      </xdr:nvSpPr>
      <xdr:spPr>
        <a:xfrm>
          <a:off x="14541500" y="134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161256</xdr:rowOff>
    </xdr:from>
    <xdr:ext cx="534377" cy="259045"/>
    <xdr:sp macro="" textlink="">
      <xdr:nvSpPr>
        <xdr:cNvPr id="662" name="テキスト ボックス 661"/>
        <xdr:cNvSpPr txBox="1"/>
      </xdr:nvSpPr>
      <xdr:spPr>
        <a:xfrm>
          <a:off x="14325111" y="135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71873</xdr:rowOff>
    </xdr:from>
    <xdr:to>
      <xdr:col>72</xdr:col>
      <xdr:colOff>38100</xdr:colOff>
      <xdr:row>79</xdr:row>
      <xdr:rowOff>2023</xdr:rowOff>
    </xdr:to>
    <xdr:sp macro="" textlink="">
      <xdr:nvSpPr>
        <xdr:cNvPr id="663" name="楕円 662"/>
        <xdr:cNvSpPr/>
      </xdr:nvSpPr>
      <xdr:spPr>
        <a:xfrm>
          <a:off x="13652500" y="134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164600</xdr:rowOff>
    </xdr:from>
    <xdr:ext cx="534377" cy="259045"/>
    <xdr:sp macro="" textlink="">
      <xdr:nvSpPr>
        <xdr:cNvPr id="664" name="テキスト ボックス 663"/>
        <xdr:cNvSpPr txBox="1"/>
      </xdr:nvSpPr>
      <xdr:spPr>
        <a:xfrm>
          <a:off x="13436111" y="1353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77634</xdr:rowOff>
    </xdr:from>
    <xdr:to>
      <xdr:col>67</xdr:col>
      <xdr:colOff>101600</xdr:colOff>
      <xdr:row>79</xdr:row>
      <xdr:rowOff>7784</xdr:rowOff>
    </xdr:to>
    <xdr:sp macro="" textlink="">
      <xdr:nvSpPr>
        <xdr:cNvPr id="665" name="楕円 664"/>
        <xdr:cNvSpPr/>
      </xdr:nvSpPr>
      <xdr:spPr>
        <a:xfrm>
          <a:off x="12763500" y="134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170361</xdr:rowOff>
    </xdr:from>
    <xdr:ext cx="534377" cy="259045"/>
    <xdr:sp macro="" textlink="">
      <xdr:nvSpPr>
        <xdr:cNvPr id="666" name="テキスト ボックス 665"/>
        <xdr:cNvSpPr txBox="1"/>
      </xdr:nvSpPr>
      <xdr:spPr>
        <a:xfrm>
          <a:off x="12547111" y="1354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124155</xdr:rowOff>
    </xdr:from>
    <xdr:to>
      <xdr:col>85</xdr:col>
      <xdr:colOff>127000</xdr:colOff>
      <xdr:row>98</xdr:row>
      <xdr:rowOff>166030</xdr:rowOff>
    </xdr:to>
    <xdr:cxnSp macro="">
      <xdr:nvCxnSpPr>
        <xdr:cNvPr id="695" name="直線コネクタ 694"/>
        <xdr:cNvCxnSpPr/>
      </xdr:nvCxnSpPr>
      <xdr:spPr>
        <a:xfrm>
          <a:off x="15481300" y="16926255"/>
          <a:ext cx="838200" cy="4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124155</xdr:rowOff>
    </xdr:from>
    <xdr:to>
      <xdr:col>81</xdr:col>
      <xdr:colOff>50800</xdr:colOff>
      <xdr:row>98</xdr:row>
      <xdr:rowOff>151633</xdr:rowOff>
    </xdr:to>
    <xdr:cxnSp macro="">
      <xdr:nvCxnSpPr>
        <xdr:cNvPr id="698" name="直線コネクタ 697"/>
        <xdr:cNvCxnSpPr/>
      </xdr:nvCxnSpPr>
      <xdr:spPr>
        <a:xfrm flipV="1">
          <a:off x="14592300" y="16926255"/>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151633</xdr:rowOff>
    </xdr:from>
    <xdr:to>
      <xdr:col>76</xdr:col>
      <xdr:colOff>114300</xdr:colOff>
      <xdr:row>99</xdr:row>
      <xdr:rowOff>27691</xdr:rowOff>
    </xdr:to>
    <xdr:cxnSp macro="">
      <xdr:nvCxnSpPr>
        <xdr:cNvPr id="701" name="直線コネクタ 700"/>
        <xdr:cNvCxnSpPr/>
      </xdr:nvCxnSpPr>
      <xdr:spPr>
        <a:xfrm flipV="1">
          <a:off x="13703300" y="16953733"/>
          <a:ext cx="889000" cy="4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109040</xdr:rowOff>
    </xdr:from>
    <xdr:to>
      <xdr:col>76</xdr:col>
      <xdr:colOff>165100</xdr:colOff>
      <xdr:row>99</xdr:row>
      <xdr:rowOff>39190</xdr:rowOff>
    </xdr:to>
    <xdr:sp macro="" textlink="">
      <xdr:nvSpPr>
        <xdr:cNvPr id="702" name="フローチャート: 判断 701"/>
        <xdr:cNvSpPr/>
      </xdr:nvSpPr>
      <xdr:spPr>
        <a:xfrm>
          <a:off x="14541500" y="169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30317</xdr:rowOff>
    </xdr:from>
    <xdr:ext cx="534377" cy="259045"/>
    <xdr:sp macro="" textlink="">
      <xdr:nvSpPr>
        <xdr:cNvPr id="703" name="テキスト ボックス 702"/>
        <xdr:cNvSpPr txBox="1"/>
      </xdr:nvSpPr>
      <xdr:spPr>
        <a:xfrm>
          <a:off x="14325111" y="170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27691</xdr:rowOff>
    </xdr:from>
    <xdr:to>
      <xdr:col>71</xdr:col>
      <xdr:colOff>177800</xdr:colOff>
      <xdr:row>99</xdr:row>
      <xdr:rowOff>32147</xdr:rowOff>
    </xdr:to>
    <xdr:cxnSp macro="">
      <xdr:nvCxnSpPr>
        <xdr:cNvPr id="704" name="直線コネクタ 703"/>
        <xdr:cNvCxnSpPr/>
      </xdr:nvCxnSpPr>
      <xdr:spPr>
        <a:xfrm flipV="1">
          <a:off x="12814300" y="17001241"/>
          <a:ext cx="889000" cy="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124454</xdr:rowOff>
    </xdr:from>
    <xdr:to>
      <xdr:col>72</xdr:col>
      <xdr:colOff>38100</xdr:colOff>
      <xdr:row>99</xdr:row>
      <xdr:rowOff>54604</xdr:rowOff>
    </xdr:to>
    <xdr:sp macro="" textlink="">
      <xdr:nvSpPr>
        <xdr:cNvPr id="705" name="フローチャート: 判断 704"/>
        <xdr:cNvSpPr/>
      </xdr:nvSpPr>
      <xdr:spPr>
        <a:xfrm>
          <a:off x="13652500" y="169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71131</xdr:rowOff>
    </xdr:from>
    <xdr:ext cx="534377" cy="259045"/>
    <xdr:sp macro="" textlink="">
      <xdr:nvSpPr>
        <xdr:cNvPr id="706" name="テキスト ボックス 705"/>
        <xdr:cNvSpPr txBox="1"/>
      </xdr:nvSpPr>
      <xdr:spPr>
        <a:xfrm>
          <a:off x="13436111" y="167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129814</xdr:rowOff>
    </xdr:from>
    <xdr:to>
      <xdr:col>67</xdr:col>
      <xdr:colOff>101600</xdr:colOff>
      <xdr:row>99</xdr:row>
      <xdr:rowOff>59964</xdr:rowOff>
    </xdr:to>
    <xdr:sp macro="" textlink="">
      <xdr:nvSpPr>
        <xdr:cNvPr id="707" name="フローチャート: 判断 706"/>
        <xdr:cNvSpPr/>
      </xdr:nvSpPr>
      <xdr:spPr>
        <a:xfrm>
          <a:off x="12763500" y="169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76491</xdr:rowOff>
    </xdr:from>
    <xdr:ext cx="534377" cy="259045"/>
    <xdr:sp macro="" textlink="">
      <xdr:nvSpPr>
        <xdr:cNvPr id="708" name="テキスト ボックス 707"/>
        <xdr:cNvSpPr txBox="1"/>
      </xdr:nvSpPr>
      <xdr:spPr>
        <a:xfrm>
          <a:off x="12547111" y="1670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115230</xdr:rowOff>
    </xdr:from>
    <xdr:to>
      <xdr:col>85</xdr:col>
      <xdr:colOff>177800</xdr:colOff>
      <xdr:row>99</xdr:row>
      <xdr:rowOff>45380</xdr:rowOff>
    </xdr:to>
    <xdr:sp macro="" textlink="">
      <xdr:nvSpPr>
        <xdr:cNvPr id="714" name="楕円 713"/>
        <xdr:cNvSpPr/>
      </xdr:nvSpPr>
      <xdr:spPr>
        <a:xfrm>
          <a:off x="16268700" y="169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5"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73355</xdr:rowOff>
    </xdr:from>
    <xdr:to>
      <xdr:col>81</xdr:col>
      <xdr:colOff>101600</xdr:colOff>
      <xdr:row>99</xdr:row>
      <xdr:rowOff>3505</xdr:rowOff>
    </xdr:to>
    <xdr:sp macro="" textlink="">
      <xdr:nvSpPr>
        <xdr:cNvPr id="716" name="楕円 715"/>
        <xdr:cNvSpPr/>
      </xdr:nvSpPr>
      <xdr:spPr>
        <a:xfrm>
          <a:off x="15430500" y="168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166082</xdr:rowOff>
    </xdr:from>
    <xdr:ext cx="534377" cy="259045"/>
    <xdr:sp macro="" textlink="">
      <xdr:nvSpPr>
        <xdr:cNvPr id="717" name="テキスト ボックス 716"/>
        <xdr:cNvSpPr txBox="1"/>
      </xdr:nvSpPr>
      <xdr:spPr>
        <a:xfrm>
          <a:off x="15214111" y="1696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100833</xdr:rowOff>
    </xdr:from>
    <xdr:to>
      <xdr:col>76</xdr:col>
      <xdr:colOff>165100</xdr:colOff>
      <xdr:row>99</xdr:row>
      <xdr:rowOff>30983</xdr:rowOff>
    </xdr:to>
    <xdr:sp macro="" textlink="">
      <xdr:nvSpPr>
        <xdr:cNvPr id="718" name="楕円 717"/>
        <xdr:cNvSpPr/>
      </xdr:nvSpPr>
      <xdr:spPr>
        <a:xfrm>
          <a:off x="14541500" y="169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47510</xdr:rowOff>
    </xdr:from>
    <xdr:ext cx="534377" cy="259045"/>
    <xdr:sp macro="" textlink="">
      <xdr:nvSpPr>
        <xdr:cNvPr id="719" name="テキスト ボックス 718"/>
        <xdr:cNvSpPr txBox="1"/>
      </xdr:nvSpPr>
      <xdr:spPr>
        <a:xfrm>
          <a:off x="14325111" y="166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148341</xdr:rowOff>
    </xdr:from>
    <xdr:to>
      <xdr:col>72</xdr:col>
      <xdr:colOff>38100</xdr:colOff>
      <xdr:row>99</xdr:row>
      <xdr:rowOff>78491</xdr:rowOff>
    </xdr:to>
    <xdr:sp macro="" textlink="">
      <xdr:nvSpPr>
        <xdr:cNvPr id="720" name="楕円 719"/>
        <xdr:cNvSpPr/>
      </xdr:nvSpPr>
      <xdr:spPr>
        <a:xfrm>
          <a:off x="13652500" y="169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69618</xdr:rowOff>
    </xdr:from>
    <xdr:ext cx="469744" cy="259045"/>
    <xdr:sp macro="" textlink="">
      <xdr:nvSpPr>
        <xdr:cNvPr id="721" name="テキスト ボックス 720"/>
        <xdr:cNvSpPr txBox="1"/>
      </xdr:nvSpPr>
      <xdr:spPr>
        <a:xfrm>
          <a:off x="13468428" y="1704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152797</xdr:rowOff>
    </xdr:from>
    <xdr:to>
      <xdr:col>67</xdr:col>
      <xdr:colOff>101600</xdr:colOff>
      <xdr:row>99</xdr:row>
      <xdr:rowOff>82947</xdr:rowOff>
    </xdr:to>
    <xdr:sp macro="" textlink="">
      <xdr:nvSpPr>
        <xdr:cNvPr id="722" name="楕円 721"/>
        <xdr:cNvSpPr/>
      </xdr:nvSpPr>
      <xdr:spPr>
        <a:xfrm>
          <a:off x="12763500" y="169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74074</xdr:rowOff>
    </xdr:from>
    <xdr:ext cx="469744" cy="259045"/>
    <xdr:sp macro="" textlink="">
      <xdr:nvSpPr>
        <xdr:cNvPr id="723" name="テキスト ボックス 722"/>
        <xdr:cNvSpPr txBox="1"/>
      </xdr:nvSpPr>
      <xdr:spPr>
        <a:xfrm>
          <a:off x="12579428" y="1704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80834</xdr:rowOff>
    </xdr:from>
    <xdr:to>
      <xdr:col>107</xdr:col>
      <xdr:colOff>101600</xdr:colOff>
      <xdr:row>39</xdr:row>
      <xdr:rowOff>10984</xdr:rowOff>
    </xdr:to>
    <xdr:sp macro="" textlink="">
      <xdr:nvSpPr>
        <xdr:cNvPr id="761" name="フローチャート: 判断 760"/>
        <xdr:cNvSpPr/>
      </xdr:nvSpPr>
      <xdr:spPr>
        <a:xfrm>
          <a:off x="203835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27511</xdr:rowOff>
    </xdr:from>
    <xdr:ext cx="469744" cy="259045"/>
    <xdr:sp macro="" textlink="">
      <xdr:nvSpPr>
        <xdr:cNvPr id="762" name="テキスト ボックス 761"/>
        <xdr:cNvSpPr txBox="1"/>
      </xdr:nvSpPr>
      <xdr:spPr>
        <a:xfrm>
          <a:off x="20199428" y="6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111923</xdr:rowOff>
    </xdr:from>
    <xdr:to>
      <xdr:col>102</xdr:col>
      <xdr:colOff>165100</xdr:colOff>
      <xdr:row>39</xdr:row>
      <xdr:rowOff>42073</xdr:rowOff>
    </xdr:to>
    <xdr:sp macro="" textlink="">
      <xdr:nvSpPr>
        <xdr:cNvPr id="764" name="フローチャート: 判断 763"/>
        <xdr:cNvSpPr/>
      </xdr:nvSpPr>
      <xdr:spPr>
        <a:xfrm>
          <a:off x="19494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58600</xdr:rowOff>
    </xdr:from>
    <xdr:ext cx="469744" cy="259045"/>
    <xdr:sp macro="" textlink="">
      <xdr:nvSpPr>
        <xdr:cNvPr id="765" name="テキスト ボックス 764"/>
        <xdr:cNvSpPr txBox="1"/>
      </xdr:nvSpPr>
      <xdr:spPr>
        <a:xfrm>
          <a:off x="19310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124333</xdr:rowOff>
    </xdr:from>
    <xdr:to>
      <xdr:col>98</xdr:col>
      <xdr:colOff>38100</xdr:colOff>
      <xdr:row>39</xdr:row>
      <xdr:rowOff>54483</xdr:rowOff>
    </xdr:to>
    <xdr:sp macro="" textlink="">
      <xdr:nvSpPr>
        <xdr:cNvPr id="766" name="フローチャート: 判断 765"/>
        <xdr:cNvSpPr/>
      </xdr:nvSpPr>
      <xdr:spPr>
        <a:xfrm>
          <a:off x="18605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71010</xdr:rowOff>
    </xdr:from>
    <xdr:ext cx="469744" cy="259045"/>
    <xdr:sp macro="" textlink="">
      <xdr:nvSpPr>
        <xdr:cNvPr id="767" name="テキスト ボックス 766"/>
        <xdr:cNvSpPr txBox="1"/>
      </xdr:nvSpPr>
      <xdr:spPr>
        <a:xfrm>
          <a:off x="18421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9" name="直線コネクタ 80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2" name="直線コネクタ 81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5" name="直線コネクタ 81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100078</xdr:rowOff>
    </xdr:from>
    <xdr:to>
      <xdr:col>107</xdr:col>
      <xdr:colOff>101600</xdr:colOff>
      <xdr:row>58</xdr:row>
      <xdr:rowOff>30228</xdr:rowOff>
    </xdr:to>
    <xdr:sp macro="" textlink="">
      <xdr:nvSpPr>
        <xdr:cNvPr id="816" name="フローチャート: 判断 815"/>
        <xdr:cNvSpPr/>
      </xdr:nvSpPr>
      <xdr:spPr>
        <a:xfrm>
          <a:off x="20383500" y="987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46755</xdr:rowOff>
    </xdr:from>
    <xdr:ext cx="469744" cy="259045"/>
    <xdr:sp macro="" textlink="">
      <xdr:nvSpPr>
        <xdr:cNvPr id="817" name="テキスト ボックス 816"/>
        <xdr:cNvSpPr txBox="1"/>
      </xdr:nvSpPr>
      <xdr:spPr>
        <a:xfrm>
          <a:off x="20199428" y="964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29514</xdr:rowOff>
    </xdr:from>
    <xdr:to>
      <xdr:col>102</xdr:col>
      <xdr:colOff>114300</xdr:colOff>
      <xdr:row>58</xdr:row>
      <xdr:rowOff>139700</xdr:rowOff>
    </xdr:to>
    <xdr:cxnSp macro="">
      <xdr:nvCxnSpPr>
        <xdr:cNvPr id="818" name="直線コネクタ 817"/>
        <xdr:cNvCxnSpPr/>
      </xdr:nvCxnSpPr>
      <xdr:spPr>
        <a:xfrm>
          <a:off x="18656300" y="9973614"/>
          <a:ext cx="8890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149708</xdr:rowOff>
    </xdr:from>
    <xdr:to>
      <xdr:col>102</xdr:col>
      <xdr:colOff>165100</xdr:colOff>
      <xdr:row>58</xdr:row>
      <xdr:rowOff>79858</xdr:rowOff>
    </xdr:to>
    <xdr:sp macro="" textlink="">
      <xdr:nvSpPr>
        <xdr:cNvPr id="819" name="フローチャート: 判断 818"/>
        <xdr:cNvSpPr/>
      </xdr:nvSpPr>
      <xdr:spPr>
        <a:xfrm>
          <a:off x="19494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96385</xdr:rowOff>
    </xdr:from>
    <xdr:ext cx="469744" cy="259045"/>
    <xdr:sp macro="" textlink="">
      <xdr:nvSpPr>
        <xdr:cNvPr id="820" name="テキスト ボックス 819"/>
        <xdr:cNvSpPr txBox="1"/>
      </xdr:nvSpPr>
      <xdr:spPr>
        <a:xfrm>
          <a:off x="19310428" y="969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149754</xdr:rowOff>
    </xdr:from>
    <xdr:to>
      <xdr:col>98</xdr:col>
      <xdr:colOff>38100</xdr:colOff>
      <xdr:row>58</xdr:row>
      <xdr:rowOff>79904</xdr:rowOff>
    </xdr:to>
    <xdr:sp macro="" textlink="">
      <xdr:nvSpPr>
        <xdr:cNvPr id="821" name="フローチャート: 判断 820"/>
        <xdr:cNvSpPr/>
      </xdr:nvSpPr>
      <xdr:spPr>
        <a:xfrm>
          <a:off x="18605500" y="99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96431</xdr:rowOff>
    </xdr:from>
    <xdr:ext cx="469744" cy="259045"/>
    <xdr:sp macro="" textlink="">
      <xdr:nvSpPr>
        <xdr:cNvPr id="822" name="テキスト ボックス 821"/>
        <xdr:cNvSpPr txBox="1"/>
      </xdr:nvSpPr>
      <xdr:spPr>
        <a:xfrm>
          <a:off x="18421428" y="969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8" name="楕円 82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0" name="楕円 82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1" name="テキスト ボックス 83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2" name="楕円 83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3" name="テキスト ボックス 83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4" name="楕円 83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5" name="テキスト ボックス 83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150164</xdr:rowOff>
    </xdr:from>
    <xdr:to>
      <xdr:col>98</xdr:col>
      <xdr:colOff>38100</xdr:colOff>
      <xdr:row>58</xdr:row>
      <xdr:rowOff>80314</xdr:rowOff>
    </xdr:to>
    <xdr:sp macro="" textlink="">
      <xdr:nvSpPr>
        <xdr:cNvPr id="836" name="楕円 835"/>
        <xdr:cNvSpPr/>
      </xdr:nvSpPr>
      <xdr:spPr>
        <a:xfrm>
          <a:off x="18605500" y="9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71441</xdr:rowOff>
    </xdr:from>
    <xdr:ext cx="469744" cy="259045"/>
    <xdr:sp macro="" textlink="">
      <xdr:nvSpPr>
        <xdr:cNvPr id="837" name="テキスト ボックス 836"/>
        <xdr:cNvSpPr txBox="1"/>
      </xdr:nvSpPr>
      <xdr:spPr>
        <a:xfrm>
          <a:off x="18421428" y="1001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47591</xdr:rowOff>
    </xdr:from>
    <xdr:to>
      <xdr:col>116</xdr:col>
      <xdr:colOff>63500</xdr:colOff>
      <xdr:row>77</xdr:row>
      <xdr:rowOff>74076</xdr:rowOff>
    </xdr:to>
    <xdr:cxnSp macro="">
      <xdr:nvCxnSpPr>
        <xdr:cNvPr id="869" name="直線コネクタ 868"/>
        <xdr:cNvCxnSpPr/>
      </xdr:nvCxnSpPr>
      <xdr:spPr>
        <a:xfrm flipV="1">
          <a:off x="21323300" y="13249241"/>
          <a:ext cx="8382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62743</xdr:rowOff>
    </xdr:from>
    <xdr:to>
      <xdr:col>111</xdr:col>
      <xdr:colOff>177800</xdr:colOff>
      <xdr:row>77</xdr:row>
      <xdr:rowOff>74076</xdr:rowOff>
    </xdr:to>
    <xdr:cxnSp macro="">
      <xdr:nvCxnSpPr>
        <xdr:cNvPr id="872" name="直線コネクタ 871"/>
        <xdr:cNvCxnSpPr/>
      </xdr:nvCxnSpPr>
      <xdr:spPr>
        <a:xfrm>
          <a:off x="20434300" y="13264393"/>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62743</xdr:rowOff>
    </xdr:from>
    <xdr:to>
      <xdr:col>107</xdr:col>
      <xdr:colOff>50800</xdr:colOff>
      <xdr:row>77</xdr:row>
      <xdr:rowOff>84837</xdr:rowOff>
    </xdr:to>
    <xdr:cxnSp macro="">
      <xdr:nvCxnSpPr>
        <xdr:cNvPr id="875" name="直線コネクタ 874"/>
        <xdr:cNvCxnSpPr/>
      </xdr:nvCxnSpPr>
      <xdr:spPr>
        <a:xfrm flipV="1">
          <a:off x="19545300" y="13264393"/>
          <a:ext cx="889000" cy="2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33465</xdr:rowOff>
    </xdr:from>
    <xdr:to>
      <xdr:col>107</xdr:col>
      <xdr:colOff>101600</xdr:colOff>
      <xdr:row>76</xdr:row>
      <xdr:rowOff>135065</xdr:rowOff>
    </xdr:to>
    <xdr:sp macro="" textlink="">
      <xdr:nvSpPr>
        <xdr:cNvPr id="876" name="フローチャート: 判断 875"/>
        <xdr:cNvSpPr/>
      </xdr:nvSpPr>
      <xdr:spPr>
        <a:xfrm>
          <a:off x="20383500" y="1306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151592</xdr:rowOff>
    </xdr:from>
    <xdr:ext cx="534377" cy="259045"/>
    <xdr:sp macro="" textlink="">
      <xdr:nvSpPr>
        <xdr:cNvPr id="877" name="テキスト ボックス 876"/>
        <xdr:cNvSpPr txBox="1"/>
      </xdr:nvSpPr>
      <xdr:spPr>
        <a:xfrm>
          <a:off x="20167111" y="128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84837</xdr:rowOff>
    </xdr:from>
    <xdr:to>
      <xdr:col>102</xdr:col>
      <xdr:colOff>114300</xdr:colOff>
      <xdr:row>77</xdr:row>
      <xdr:rowOff>94306</xdr:rowOff>
    </xdr:to>
    <xdr:cxnSp macro="">
      <xdr:nvCxnSpPr>
        <xdr:cNvPr id="878" name="直線コネクタ 877"/>
        <xdr:cNvCxnSpPr/>
      </xdr:nvCxnSpPr>
      <xdr:spPr>
        <a:xfrm flipV="1">
          <a:off x="18656300" y="13286487"/>
          <a:ext cx="8890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107792</xdr:rowOff>
    </xdr:from>
    <xdr:to>
      <xdr:col>102</xdr:col>
      <xdr:colOff>165100</xdr:colOff>
      <xdr:row>76</xdr:row>
      <xdr:rowOff>37942</xdr:rowOff>
    </xdr:to>
    <xdr:sp macro="" textlink="">
      <xdr:nvSpPr>
        <xdr:cNvPr id="879" name="フローチャート: 判断 878"/>
        <xdr:cNvSpPr/>
      </xdr:nvSpPr>
      <xdr:spPr>
        <a:xfrm>
          <a:off x="19494500" y="129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54469</xdr:rowOff>
    </xdr:from>
    <xdr:ext cx="534377" cy="259045"/>
    <xdr:sp macro="" textlink="">
      <xdr:nvSpPr>
        <xdr:cNvPr id="880" name="テキスト ボックス 879"/>
        <xdr:cNvSpPr txBox="1"/>
      </xdr:nvSpPr>
      <xdr:spPr>
        <a:xfrm>
          <a:off x="19278111" y="127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94876</xdr:rowOff>
    </xdr:from>
    <xdr:to>
      <xdr:col>98</xdr:col>
      <xdr:colOff>38100</xdr:colOff>
      <xdr:row>76</xdr:row>
      <xdr:rowOff>25026</xdr:rowOff>
    </xdr:to>
    <xdr:sp macro="" textlink="">
      <xdr:nvSpPr>
        <xdr:cNvPr id="881" name="フローチャート: 判断 880"/>
        <xdr:cNvSpPr/>
      </xdr:nvSpPr>
      <xdr:spPr>
        <a:xfrm>
          <a:off x="18605500" y="1295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41553</xdr:rowOff>
    </xdr:from>
    <xdr:ext cx="534377" cy="259045"/>
    <xdr:sp macro="" textlink="">
      <xdr:nvSpPr>
        <xdr:cNvPr id="882" name="テキスト ボックス 881"/>
        <xdr:cNvSpPr txBox="1"/>
      </xdr:nvSpPr>
      <xdr:spPr>
        <a:xfrm>
          <a:off x="18389111" y="1272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168241</xdr:rowOff>
    </xdr:from>
    <xdr:to>
      <xdr:col>116</xdr:col>
      <xdr:colOff>114300</xdr:colOff>
      <xdr:row>77</xdr:row>
      <xdr:rowOff>98391</xdr:rowOff>
    </xdr:to>
    <xdr:sp macro="" textlink="">
      <xdr:nvSpPr>
        <xdr:cNvPr id="888" name="楕円 887"/>
        <xdr:cNvSpPr/>
      </xdr:nvSpPr>
      <xdr:spPr>
        <a:xfrm>
          <a:off x="22110700" y="131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146668</xdr:rowOff>
    </xdr:from>
    <xdr:ext cx="534377" cy="259045"/>
    <xdr:sp macro="" textlink="">
      <xdr:nvSpPr>
        <xdr:cNvPr id="889" name="繰出金該当値テキスト"/>
        <xdr:cNvSpPr txBox="1"/>
      </xdr:nvSpPr>
      <xdr:spPr>
        <a:xfrm>
          <a:off x="22212300" y="1317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23276</xdr:rowOff>
    </xdr:from>
    <xdr:to>
      <xdr:col>112</xdr:col>
      <xdr:colOff>38100</xdr:colOff>
      <xdr:row>77</xdr:row>
      <xdr:rowOff>124876</xdr:rowOff>
    </xdr:to>
    <xdr:sp macro="" textlink="">
      <xdr:nvSpPr>
        <xdr:cNvPr id="890" name="楕円 889"/>
        <xdr:cNvSpPr/>
      </xdr:nvSpPr>
      <xdr:spPr>
        <a:xfrm>
          <a:off x="21272500" y="132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116003</xdr:rowOff>
    </xdr:from>
    <xdr:ext cx="534377" cy="259045"/>
    <xdr:sp macro="" textlink="">
      <xdr:nvSpPr>
        <xdr:cNvPr id="891" name="テキスト ボックス 890"/>
        <xdr:cNvSpPr txBox="1"/>
      </xdr:nvSpPr>
      <xdr:spPr>
        <a:xfrm>
          <a:off x="21056111" y="133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11943</xdr:rowOff>
    </xdr:from>
    <xdr:to>
      <xdr:col>107</xdr:col>
      <xdr:colOff>101600</xdr:colOff>
      <xdr:row>77</xdr:row>
      <xdr:rowOff>113543</xdr:rowOff>
    </xdr:to>
    <xdr:sp macro="" textlink="">
      <xdr:nvSpPr>
        <xdr:cNvPr id="892" name="楕円 891"/>
        <xdr:cNvSpPr/>
      </xdr:nvSpPr>
      <xdr:spPr>
        <a:xfrm>
          <a:off x="20383500" y="132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104670</xdr:rowOff>
    </xdr:from>
    <xdr:ext cx="534377" cy="259045"/>
    <xdr:sp macro="" textlink="">
      <xdr:nvSpPr>
        <xdr:cNvPr id="893" name="テキスト ボックス 892"/>
        <xdr:cNvSpPr txBox="1"/>
      </xdr:nvSpPr>
      <xdr:spPr>
        <a:xfrm>
          <a:off x="20167111" y="1330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34037</xdr:rowOff>
    </xdr:from>
    <xdr:to>
      <xdr:col>102</xdr:col>
      <xdr:colOff>165100</xdr:colOff>
      <xdr:row>77</xdr:row>
      <xdr:rowOff>135637</xdr:rowOff>
    </xdr:to>
    <xdr:sp macro="" textlink="">
      <xdr:nvSpPr>
        <xdr:cNvPr id="894" name="楕円 893"/>
        <xdr:cNvSpPr/>
      </xdr:nvSpPr>
      <xdr:spPr>
        <a:xfrm>
          <a:off x="194945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126764</xdr:rowOff>
    </xdr:from>
    <xdr:ext cx="534377" cy="259045"/>
    <xdr:sp macro="" textlink="">
      <xdr:nvSpPr>
        <xdr:cNvPr id="895" name="テキスト ボックス 894"/>
        <xdr:cNvSpPr txBox="1"/>
      </xdr:nvSpPr>
      <xdr:spPr>
        <a:xfrm>
          <a:off x="19278111" y="133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43506</xdr:rowOff>
    </xdr:from>
    <xdr:to>
      <xdr:col>98</xdr:col>
      <xdr:colOff>38100</xdr:colOff>
      <xdr:row>77</xdr:row>
      <xdr:rowOff>145106</xdr:rowOff>
    </xdr:to>
    <xdr:sp macro="" textlink="">
      <xdr:nvSpPr>
        <xdr:cNvPr id="896" name="楕円 895"/>
        <xdr:cNvSpPr/>
      </xdr:nvSpPr>
      <xdr:spPr>
        <a:xfrm>
          <a:off x="18605500" y="132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136233</xdr:rowOff>
    </xdr:from>
    <xdr:ext cx="534377" cy="259045"/>
    <xdr:sp macro="" textlink="">
      <xdr:nvSpPr>
        <xdr:cNvPr id="897" name="テキスト ボックス 896"/>
        <xdr:cNvSpPr txBox="1"/>
      </xdr:nvSpPr>
      <xdr:spPr>
        <a:xfrm>
          <a:off x="18389111" y="133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600,889</a:t>
          </a:r>
          <a:r>
            <a:rPr kumimoji="1" lang="ja-JP" altLang="en-US" sz="1300">
              <a:latin typeface="ＭＳ Ｐゴシック" panose="020B0600070205080204" pitchFamily="50" charset="-128"/>
              <a:ea typeface="ＭＳ Ｐゴシック" panose="020B0600070205080204" pitchFamily="50" charset="-128"/>
            </a:rPr>
            <a:t>円（前年度</a:t>
          </a:r>
          <a:r>
            <a:rPr kumimoji="1" lang="en-US" altLang="ja-JP" sz="1300">
              <a:latin typeface="ＭＳ Ｐゴシック" panose="020B0600070205080204" pitchFamily="50" charset="-128"/>
              <a:ea typeface="ＭＳ Ｐゴシック" panose="020B0600070205080204" pitchFamily="50" charset="-128"/>
            </a:rPr>
            <a:t>570,974</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29,915</a:t>
          </a:r>
          <a:r>
            <a:rPr kumimoji="1" lang="ja-JP" altLang="en-US" sz="1300">
              <a:latin typeface="ＭＳ Ｐゴシック" panose="020B0600070205080204" pitchFamily="50" charset="-128"/>
              <a:ea typeface="ＭＳ Ｐゴシック" panose="020B0600070205080204" pitchFamily="50" charset="-128"/>
            </a:rPr>
            <a:t>円の増加となった。増加の大きな要因としては、災害復旧事業費における庁舎建設事業に係る費用の増加等が挙げられる。その他、特徴的な内容について以下のとおり。</a:t>
          </a:r>
        </a:p>
        <a:p>
          <a:r>
            <a:rPr kumimoji="1" lang="ja-JP" altLang="en-US" sz="1300">
              <a:latin typeface="ＭＳ Ｐゴシック" panose="020B0600070205080204" pitchFamily="50" charset="-128"/>
              <a:ea typeface="ＭＳ Ｐゴシック" panose="020B0600070205080204" pitchFamily="50" charset="-128"/>
            </a:rPr>
            <a:t>　・人件費については、前年度比で</a:t>
          </a:r>
          <a:r>
            <a:rPr kumimoji="1" lang="en-US" altLang="ja-JP" sz="1300">
              <a:latin typeface="ＭＳ Ｐゴシック" panose="020B0600070205080204" pitchFamily="50" charset="-128"/>
              <a:ea typeface="ＭＳ Ｐゴシック" panose="020B0600070205080204" pitchFamily="50" charset="-128"/>
            </a:rPr>
            <a:t>2,122</a:t>
          </a:r>
          <a:r>
            <a:rPr kumimoji="1" lang="ja-JP" altLang="en-US" sz="1300">
              <a:latin typeface="ＭＳ Ｐゴシック" panose="020B0600070205080204" pitchFamily="50" charset="-128"/>
              <a:ea typeface="ＭＳ Ｐゴシック" panose="020B0600070205080204" pitchFamily="50" charset="-128"/>
            </a:rPr>
            <a:t>円増加している。退職者数（早期退職含む。）の増加及び会計年度任用職員の時給単価増額が主な要因である。　</a:t>
          </a:r>
        </a:p>
        <a:p>
          <a:r>
            <a:rPr kumimoji="1" lang="ja-JP" altLang="en-US" sz="1300">
              <a:latin typeface="ＭＳ Ｐゴシック" panose="020B0600070205080204" pitchFamily="50" charset="-128"/>
              <a:ea typeface="ＭＳ Ｐゴシック" panose="020B0600070205080204" pitchFamily="50" charset="-128"/>
            </a:rPr>
            <a:t>　・物件費については、前年度比で</a:t>
          </a:r>
          <a:r>
            <a:rPr kumimoji="1" lang="en-US" altLang="ja-JP" sz="1300">
              <a:latin typeface="ＭＳ Ｐゴシック" panose="020B0600070205080204" pitchFamily="50" charset="-128"/>
              <a:ea typeface="ＭＳ Ｐゴシック" panose="020B0600070205080204" pitchFamily="50" charset="-128"/>
            </a:rPr>
            <a:t>2,722</a:t>
          </a:r>
          <a:r>
            <a:rPr kumimoji="1" lang="ja-JP" altLang="en-US" sz="1300">
              <a:latin typeface="ＭＳ Ｐゴシック" panose="020B0600070205080204" pitchFamily="50" charset="-128"/>
              <a:ea typeface="ＭＳ Ｐゴシック" panose="020B0600070205080204" pitchFamily="50" charset="-128"/>
            </a:rPr>
            <a:t>円減少している。新型コロナウイルスワクチン接種に係る経費が前年度と比べ減少したことが主な要因である。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・扶助費については、前年度比で</a:t>
          </a:r>
          <a:r>
            <a:rPr kumimoji="1" lang="en-US" altLang="ja-JP" sz="1300">
              <a:latin typeface="ＭＳ Ｐゴシック" panose="020B0600070205080204" pitchFamily="50" charset="-128"/>
              <a:ea typeface="ＭＳ Ｐゴシック" panose="020B0600070205080204" pitchFamily="50" charset="-128"/>
            </a:rPr>
            <a:t>9,600</a:t>
          </a:r>
          <a:r>
            <a:rPr kumimoji="1" lang="ja-JP" altLang="en-US" sz="1300">
              <a:latin typeface="ＭＳ Ｐゴシック" panose="020B0600070205080204" pitchFamily="50" charset="-128"/>
              <a:ea typeface="ＭＳ Ｐゴシック" panose="020B0600070205080204" pitchFamily="50" charset="-128"/>
            </a:rPr>
            <a:t>円減少している。子育て世帯への臨時特別給付事業、住民税非課税世帯等臨時特別給付金支給事業等の経費が前年度と比べ減少したことが主な要因である。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・補助費等については、前年度比で</a:t>
          </a:r>
          <a:r>
            <a:rPr kumimoji="1" lang="en-US" altLang="ja-JP" sz="1300">
              <a:latin typeface="ＭＳ Ｐゴシック" panose="020B0600070205080204" pitchFamily="50" charset="-128"/>
              <a:ea typeface="ＭＳ Ｐゴシック" panose="020B0600070205080204" pitchFamily="50" charset="-128"/>
            </a:rPr>
            <a:t>13,159</a:t>
          </a:r>
          <a:r>
            <a:rPr kumimoji="1" lang="ja-JP" altLang="en-US" sz="1300">
              <a:latin typeface="ＭＳ Ｐゴシック" panose="020B0600070205080204" pitchFamily="50" charset="-128"/>
              <a:ea typeface="ＭＳ Ｐゴシック" panose="020B0600070205080204" pitchFamily="50" charset="-128"/>
            </a:rPr>
            <a:t>円増加している。環境衛生に係る広域連合負担金（廃棄物処理施設建設事業）が前年度と比べ増加したことが主な要因である。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・普通建設事業費については、前年度比で</a:t>
          </a:r>
          <a:r>
            <a:rPr kumimoji="1" lang="en-US" altLang="ja-JP" sz="1300">
              <a:latin typeface="ＭＳ Ｐゴシック" panose="020B0600070205080204" pitchFamily="50" charset="-128"/>
              <a:ea typeface="ＭＳ Ｐゴシック" panose="020B0600070205080204" pitchFamily="50" charset="-128"/>
            </a:rPr>
            <a:t>3,923</a:t>
          </a:r>
          <a:r>
            <a:rPr kumimoji="1" lang="ja-JP" altLang="en-US" sz="1300">
              <a:latin typeface="ＭＳ Ｐゴシック" panose="020B0600070205080204" pitchFamily="50" charset="-128"/>
              <a:ea typeface="ＭＳ Ｐゴシック" panose="020B0600070205080204" pitchFamily="50" charset="-128"/>
            </a:rPr>
            <a:t>円減少している。光ブロードバンド基盤整備事業に係るの費用が皆減したことが主な要因である。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36,483
36,196
74.30
23,381,770
21,922,240
1,282,416
9,346,565
22,463,297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58166</xdr:rowOff>
    </xdr:from>
    <xdr:to>
      <xdr:col>24</xdr:col>
      <xdr:colOff>63500</xdr:colOff>
      <xdr:row>36</xdr:row>
      <xdr:rowOff>74359</xdr:rowOff>
    </xdr:to>
    <xdr:cxnSp macro="">
      <xdr:nvCxnSpPr>
        <xdr:cNvPr id="61" name="直線コネクタ 60"/>
        <xdr:cNvCxnSpPr/>
      </xdr:nvCxnSpPr>
      <xdr:spPr>
        <a:xfrm flipV="1">
          <a:off x="3797300" y="6230366"/>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56833</xdr:rowOff>
    </xdr:from>
    <xdr:to>
      <xdr:col>19</xdr:col>
      <xdr:colOff>177800</xdr:colOff>
      <xdr:row>36</xdr:row>
      <xdr:rowOff>74359</xdr:rowOff>
    </xdr:to>
    <xdr:cxnSp macro="">
      <xdr:nvCxnSpPr>
        <xdr:cNvPr id="64" name="直線コネクタ 63"/>
        <xdr:cNvCxnSpPr/>
      </xdr:nvCxnSpPr>
      <xdr:spPr>
        <a:xfrm>
          <a:off x="2908300" y="622903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24638</xdr:rowOff>
    </xdr:from>
    <xdr:to>
      <xdr:col>15</xdr:col>
      <xdr:colOff>50800</xdr:colOff>
      <xdr:row>36</xdr:row>
      <xdr:rowOff>56833</xdr:rowOff>
    </xdr:to>
    <xdr:cxnSp macro="">
      <xdr:nvCxnSpPr>
        <xdr:cNvPr id="67" name="直線コネクタ 66"/>
        <xdr:cNvCxnSpPr/>
      </xdr:nvCxnSpPr>
      <xdr:spPr>
        <a:xfrm>
          <a:off x="2019300" y="6196838"/>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104330</xdr:rowOff>
    </xdr:from>
    <xdr:to>
      <xdr:col>15</xdr:col>
      <xdr:colOff>101600</xdr:colOff>
      <xdr:row>36</xdr:row>
      <xdr:rowOff>34480</xdr:rowOff>
    </xdr:to>
    <xdr:sp macro="" textlink="">
      <xdr:nvSpPr>
        <xdr:cNvPr id="68" name="フローチャート: 判断 67"/>
        <xdr:cNvSpPr/>
      </xdr:nvSpPr>
      <xdr:spPr>
        <a:xfrm>
          <a:off x="2857500" y="610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51007</xdr:rowOff>
    </xdr:from>
    <xdr:ext cx="469744" cy="259045"/>
    <xdr:sp macro="" textlink="">
      <xdr:nvSpPr>
        <xdr:cNvPr id="69" name="テキスト ボックス 68"/>
        <xdr:cNvSpPr txBox="1"/>
      </xdr:nvSpPr>
      <xdr:spPr>
        <a:xfrm>
          <a:off x="2673428" y="588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24638</xdr:rowOff>
    </xdr:from>
    <xdr:to>
      <xdr:col>10</xdr:col>
      <xdr:colOff>114300</xdr:colOff>
      <xdr:row>36</xdr:row>
      <xdr:rowOff>62166</xdr:rowOff>
    </xdr:to>
    <xdr:cxnSp macro="">
      <xdr:nvCxnSpPr>
        <xdr:cNvPr id="70" name="直線コネクタ 69"/>
        <xdr:cNvCxnSpPr/>
      </xdr:nvCxnSpPr>
      <xdr:spPr>
        <a:xfrm flipV="1">
          <a:off x="1130300" y="6196838"/>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66230</xdr:rowOff>
    </xdr:from>
    <xdr:to>
      <xdr:col>10</xdr:col>
      <xdr:colOff>165100</xdr:colOff>
      <xdr:row>35</xdr:row>
      <xdr:rowOff>167830</xdr:rowOff>
    </xdr:to>
    <xdr:sp macro="" textlink="">
      <xdr:nvSpPr>
        <xdr:cNvPr id="71" name="フローチャート: 判断 70"/>
        <xdr:cNvSpPr/>
      </xdr:nvSpPr>
      <xdr:spPr>
        <a:xfrm>
          <a:off x="1968500" y="606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12907</xdr:rowOff>
    </xdr:from>
    <xdr:ext cx="469744" cy="259045"/>
    <xdr:sp macro="" textlink="">
      <xdr:nvSpPr>
        <xdr:cNvPr id="72" name="テキスト ボックス 71"/>
        <xdr:cNvSpPr txBox="1"/>
      </xdr:nvSpPr>
      <xdr:spPr>
        <a:xfrm>
          <a:off x="1784428" y="584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85280</xdr:rowOff>
    </xdr:from>
    <xdr:to>
      <xdr:col>6</xdr:col>
      <xdr:colOff>38100</xdr:colOff>
      <xdr:row>36</xdr:row>
      <xdr:rowOff>15430</xdr:rowOff>
    </xdr:to>
    <xdr:sp macro="" textlink="">
      <xdr:nvSpPr>
        <xdr:cNvPr id="73" name="フローチャート: 判断 72"/>
        <xdr:cNvSpPr/>
      </xdr:nvSpPr>
      <xdr:spPr>
        <a:xfrm>
          <a:off x="1079500" y="608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31957</xdr:rowOff>
    </xdr:from>
    <xdr:ext cx="469744" cy="259045"/>
    <xdr:sp macro="" textlink="">
      <xdr:nvSpPr>
        <xdr:cNvPr id="74" name="テキスト ボックス 73"/>
        <xdr:cNvSpPr txBox="1"/>
      </xdr:nvSpPr>
      <xdr:spPr>
        <a:xfrm>
          <a:off x="895428" y="586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7366</xdr:rowOff>
    </xdr:from>
    <xdr:to>
      <xdr:col>24</xdr:col>
      <xdr:colOff>114300</xdr:colOff>
      <xdr:row>36</xdr:row>
      <xdr:rowOff>108966</xdr:rowOff>
    </xdr:to>
    <xdr:sp macro="" textlink="">
      <xdr:nvSpPr>
        <xdr:cNvPr id="80" name="楕円 79"/>
        <xdr:cNvSpPr/>
      </xdr:nvSpPr>
      <xdr:spPr>
        <a:xfrm>
          <a:off x="45847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157243</xdr:rowOff>
    </xdr:from>
    <xdr:ext cx="469744" cy="259045"/>
    <xdr:sp macro="" textlink="">
      <xdr:nvSpPr>
        <xdr:cNvPr id="81" name="議会費該当値テキスト"/>
        <xdr:cNvSpPr txBox="1"/>
      </xdr:nvSpPr>
      <xdr:spPr>
        <a:xfrm>
          <a:off x="4686300" y="61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23559</xdr:rowOff>
    </xdr:from>
    <xdr:to>
      <xdr:col>20</xdr:col>
      <xdr:colOff>38100</xdr:colOff>
      <xdr:row>36</xdr:row>
      <xdr:rowOff>125159</xdr:rowOff>
    </xdr:to>
    <xdr:sp macro="" textlink="">
      <xdr:nvSpPr>
        <xdr:cNvPr id="82" name="楕円 81"/>
        <xdr:cNvSpPr/>
      </xdr:nvSpPr>
      <xdr:spPr>
        <a:xfrm>
          <a:off x="3746500" y="61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116286</xdr:rowOff>
    </xdr:from>
    <xdr:ext cx="469744" cy="259045"/>
    <xdr:sp macro="" textlink="">
      <xdr:nvSpPr>
        <xdr:cNvPr id="83" name="テキスト ボックス 82"/>
        <xdr:cNvSpPr txBox="1"/>
      </xdr:nvSpPr>
      <xdr:spPr>
        <a:xfrm>
          <a:off x="3562428" y="628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6033</xdr:rowOff>
    </xdr:from>
    <xdr:to>
      <xdr:col>15</xdr:col>
      <xdr:colOff>101600</xdr:colOff>
      <xdr:row>36</xdr:row>
      <xdr:rowOff>107633</xdr:rowOff>
    </xdr:to>
    <xdr:sp macro="" textlink="">
      <xdr:nvSpPr>
        <xdr:cNvPr id="84" name="楕円 83"/>
        <xdr:cNvSpPr/>
      </xdr:nvSpPr>
      <xdr:spPr>
        <a:xfrm>
          <a:off x="2857500" y="617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98760</xdr:rowOff>
    </xdr:from>
    <xdr:ext cx="469744" cy="259045"/>
    <xdr:sp macro="" textlink="">
      <xdr:nvSpPr>
        <xdr:cNvPr id="85" name="テキスト ボックス 84"/>
        <xdr:cNvSpPr txBox="1"/>
      </xdr:nvSpPr>
      <xdr:spPr>
        <a:xfrm>
          <a:off x="2673428" y="62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145288</xdr:rowOff>
    </xdr:from>
    <xdr:to>
      <xdr:col>10</xdr:col>
      <xdr:colOff>165100</xdr:colOff>
      <xdr:row>36</xdr:row>
      <xdr:rowOff>75438</xdr:rowOff>
    </xdr:to>
    <xdr:sp macro="" textlink="">
      <xdr:nvSpPr>
        <xdr:cNvPr id="86" name="楕円 85"/>
        <xdr:cNvSpPr/>
      </xdr:nvSpPr>
      <xdr:spPr>
        <a:xfrm>
          <a:off x="1968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66565</xdr:rowOff>
    </xdr:from>
    <xdr:ext cx="469744" cy="259045"/>
    <xdr:sp macro="" textlink="">
      <xdr:nvSpPr>
        <xdr:cNvPr id="87" name="テキスト ボックス 86"/>
        <xdr:cNvSpPr txBox="1"/>
      </xdr:nvSpPr>
      <xdr:spPr>
        <a:xfrm>
          <a:off x="1784428"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11366</xdr:rowOff>
    </xdr:from>
    <xdr:to>
      <xdr:col>6</xdr:col>
      <xdr:colOff>38100</xdr:colOff>
      <xdr:row>36</xdr:row>
      <xdr:rowOff>112966</xdr:rowOff>
    </xdr:to>
    <xdr:sp macro="" textlink="">
      <xdr:nvSpPr>
        <xdr:cNvPr id="88" name="楕円 87"/>
        <xdr:cNvSpPr/>
      </xdr:nvSpPr>
      <xdr:spPr>
        <a:xfrm>
          <a:off x="1079500" y="6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104093</xdr:rowOff>
    </xdr:from>
    <xdr:ext cx="469744" cy="259045"/>
    <xdr:sp macro="" textlink="">
      <xdr:nvSpPr>
        <xdr:cNvPr id="89" name="テキスト ボックス 88"/>
        <xdr:cNvSpPr txBox="1"/>
      </xdr:nvSpPr>
      <xdr:spPr>
        <a:xfrm>
          <a:off x="895428" y="62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150215</xdr:rowOff>
    </xdr:from>
    <xdr:to>
      <xdr:col>24</xdr:col>
      <xdr:colOff>63500</xdr:colOff>
      <xdr:row>59</xdr:row>
      <xdr:rowOff>5201</xdr:rowOff>
    </xdr:to>
    <xdr:cxnSp macro="">
      <xdr:nvCxnSpPr>
        <xdr:cNvPr id="120" name="直線コネクタ 119"/>
        <xdr:cNvCxnSpPr/>
      </xdr:nvCxnSpPr>
      <xdr:spPr>
        <a:xfrm>
          <a:off x="3797300" y="10094315"/>
          <a:ext cx="8382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63107</xdr:rowOff>
    </xdr:from>
    <xdr:to>
      <xdr:col>19</xdr:col>
      <xdr:colOff>177800</xdr:colOff>
      <xdr:row>58</xdr:row>
      <xdr:rowOff>150215</xdr:rowOff>
    </xdr:to>
    <xdr:cxnSp macro="">
      <xdr:nvCxnSpPr>
        <xdr:cNvPr id="123" name="直線コネクタ 122"/>
        <xdr:cNvCxnSpPr/>
      </xdr:nvCxnSpPr>
      <xdr:spPr>
        <a:xfrm>
          <a:off x="2908300" y="10007207"/>
          <a:ext cx="889000" cy="8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63107</xdr:rowOff>
    </xdr:from>
    <xdr:to>
      <xdr:col>15</xdr:col>
      <xdr:colOff>50800</xdr:colOff>
      <xdr:row>59</xdr:row>
      <xdr:rowOff>33606</xdr:rowOff>
    </xdr:to>
    <xdr:cxnSp macro="">
      <xdr:nvCxnSpPr>
        <xdr:cNvPr id="126" name="直線コネクタ 125"/>
        <xdr:cNvCxnSpPr/>
      </xdr:nvCxnSpPr>
      <xdr:spPr>
        <a:xfrm flipV="1">
          <a:off x="2019300" y="10007207"/>
          <a:ext cx="889000" cy="1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168204</xdr:rowOff>
    </xdr:from>
    <xdr:to>
      <xdr:col>15</xdr:col>
      <xdr:colOff>101600</xdr:colOff>
      <xdr:row>58</xdr:row>
      <xdr:rowOff>98354</xdr:rowOff>
    </xdr:to>
    <xdr:sp macro="" textlink="">
      <xdr:nvSpPr>
        <xdr:cNvPr id="127" name="フローチャート: 判断 126"/>
        <xdr:cNvSpPr/>
      </xdr:nvSpPr>
      <xdr:spPr>
        <a:xfrm>
          <a:off x="2857500" y="994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114881</xdr:rowOff>
    </xdr:from>
    <xdr:ext cx="599010" cy="259045"/>
    <xdr:sp macro="" textlink="">
      <xdr:nvSpPr>
        <xdr:cNvPr id="128" name="テキスト ボックス 127"/>
        <xdr:cNvSpPr txBox="1"/>
      </xdr:nvSpPr>
      <xdr:spPr>
        <a:xfrm>
          <a:off x="2608795" y="971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33606</xdr:rowOff>
    </xdr:from>
    <xdr:to>
      <xdr:col>10</xdr:col>
      <xdr:colOff>114300</xdr:colOff>
      <xdr:row>59</xdr:row>
      <xdr:rowOff>40256</xdr:rowOff>
    </xdr:to>
    <xdr:cxnSp macro="">
      <xdr:nvCxnSpPr>
        <xdr:cNvPr id="129" name="直線コネクタ 128"/>
        <xdr:cNvCxnSpPr/>
      </xdr:nvCxnSpPr>
      <xdr:spPr>
        <a:xfrm flipV="1">
          <a:off x="1130300" y="10149156"/>
          <a:ext cx="88900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126176</xdr:rowOff>
    </xdr:from>
    <xdr:to>
      <xdr:col>10</xdr:col>
      <xdr:colOff>165100</xdr:colOff>
      <xdr:row>59</xdr:row>
      <xdr:rowOff>56326</xdr:rowOff>
    </xdr:to>
    <xdr:sp macro="" textlink="">
      <xdr:nvSpPr>
        <xdr:cNvPr id="130" name="フローチャート: 判断 129"/>
        <xdr:cNvSpPr/>
      </xdr:nvSpPr>
      <xdr:spPr>
        <a:xfrm>
          <a:off x="1968500" y="100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72853</xdr:rowOff>
    </xdr:from>
    <xdr:ext cx="534377" cy="259045"/>
    <xdr:sp macro="" textlink="">
      <xdr:nvSpPr>
        <xdr:cNvPr id="131" name="テキスト ボックス 130"/>
        <xdr:cNvSpPr txBox="1"/>
      </xdr:nvSpPr>
      <xdr:spPr>
        <a:xfrm>
          <a:off x="1752111" y="98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131180</xdr:rowOff>
    </xdr:from>
    <xdr:to>
      <xdr:col>6</xdr:col>
      <xdr:colOff>38100</xdr:colOff>
      <xdr:row>59</xdr:row>
      <xdr:rowOff>61330</xdr:rowOff>
    </xdr:to>
    <xdr:sp macro="" textlink="">
      <xdr:nvSpPr>
        <xdr:cNvPr id="132" name="フローチャート: 判断 131"/>
        <xdr:cNvSpPr/>
      </xdr:nvSpPr>
      <xdr:spPr>
        <a:xfrm>
          <a:off x="1079500" y="1007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77857</xdr:rowOff>
    </xdr:from>
    <xdr:ext cx="534377" cy="259045"/>
    <xdr:sp macro="" textlink="">
      <xdr:nvSpPr>
        <xdr:cNvPr id="133" name="テキスト ボックス 132"/>
        <xdr:cNvSpPr txBox="1"/>
      </xdr:nvSpPr>
      <xdr:spPr>
        <a:xfrm>
          <a:off x="863111" y="98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125851</xdr:rowOff>
    </xdr:from>
    <xdr:to>
      <xdr:col>24</xdr:col>
      <xdr:colOff>114300</xdr:colOff>
      <xdr:row>59</xdr:row>
      <xdr:rowOff>56001</xdr:rowOff>
    </xdr:to>
    <xdr:sp macro="" textlink="">
      <xdr:nvSpPr>
        <xdr:cNvPr id="139" name="楕円 138"/>
        <xdr:cNvSpPr/>
      </xdr:nvSpPr>
      <xdr:spPr>
        <a:xfrm>
          <a:off x="4584700" y="10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99415</xdr:rowOff>
    </xdr:from>
    <xdr:to>
      <xdr:col>20</xdr:col>
      <xdr:colOff>38100</xdr:colOff>
      <xdr:row>59</xdr:row>
      <xdr:rowOff>29565</xdr:rowOff>
    </xdr:to>
    <xdr:sp macro="" textlink="">
      <xdr:nvSpPr>
        <xdr:cNvPr id="141" name="楕円 140"/>
        <xdr:cNvSpPr/>
      </xdr:nvSpPr>
      <xdr:spPr>
        <a:xfrm>
          <a:off x="3746500" y="100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20692</xdr:rowOff>
    </xdr:from>
    <xdr:ext cx="599010" cy="259045"/>
    <xdr:sp macro="" textlink="">
      <xdr:nvSpPr>
        <xdr:cNvPr id="142" name="テキスト ボックス 141"/>
        <xdr:cNvSpPr txBox="1"/>
      </xdr:nvSpPr>
      <xdr:spPr>
        <a:xfrm>
          <a:off x="3497795" y="1013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12307</xdr:rowOff>
    </xdr:from>
    <xdr:to>
      <xdr:col>15</xdr:col>
      <xdr:colOff>101600</xdr:colOff>
      <xdr:row>58</xdr:row>
      <xdr:rowOff>113907</xdr:rowOff>
    </xdr:to>
    <xdr:sp macro="" textlink="">
      <xdr:nvSpPr>
        <xdr:cNvPr id="143" name="楕円 142"/>
        <xdr:cNvSpPr/>
      </xdr:nvSpPr>
      <xdr:spPr>
        <a:xfrm>
          <a:off x="2857500" y="99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105034</xdr:rowOff>
    </xdr:from>
    <xdr:ext cx="599010" cy="259045"/>
    <xdr:sp macro="" textlink="">
      <xdr:nvSpPr>
        <xdr:cNvPr id="144" name="テキスト ボックス 143"/>
        <xdr:cNvSpPr txBox="1"/>
      </xdr:nvSpPr>
      <xdr:spPr>
        <a:xfrm>
          <a:off x="2608795" y="1004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154256</xdr:rowOff>
    </xdr:from>
    <xdr:to>
      <xdr:col>10</xdr:col>
      <xdr:colOff>165100</xdr:colOff>
      <xdr:row>59</xdr:row>
      <xdr:rowOff>84406</xdr:rowOff>
    </xdr:to>
    <xdr:sp macro="" textlink="">
      <xdr:nvSpPr>
        <xdr:cNvPr id="145" name="楕円 144"/>
        <xdr:cNvSpPr/>
      </xdr:nvSpPr>
      <xdr:spPr>
        <a:xfrm>
          <a:off x="1968500" y="100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75533</xdr:rowOff>
    </xdr:from>
    <xdr:ext cx="534377" cy="259045"/>
    <xdr:sp macro="" textlink="">
      <xdr:nvSpPr>
        <xdr:cNvPr id="146" name="テキスト ボックス 145"/>
        <xdr:cNvSpPr txBox="1"/>
      </xdr:nvSpPr>
      <xdr:spPr>
        <a:xfrm>
          <a:off x="1752111" y="101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160906</xdr:rowOff>
    </xdr:from>
    <xdr:to>
      <xdr:col>6</xdr:col>
      <xdr:colOff>38100</xdr:colOff>
      <xdr:row>59</xdr:row>
      <xdr:rowOff>91056</xdr:rowOff>
    </xdr:to>
    <xdr:sp macro="" textlink="">
      <xdr:nvSpPr>
        <xdr:cNvPr id="147" name="楕円 146"/>
        <xdr:cNvSpPr/>
      </xdr:nvSpPr>
      <xdr:spPr>
        <a:xfrm>
          <a:off x="1079500" y="101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82183</xdr:rowOff>
    </xdr:from>
    <xdr:ext cx="534377" cy="259045"/>
    <xdr:sp macro="" textlink="">
      <xdr:nvSpPr>
        <xdr:cNvPr id="148" name="テキスト ボックス 147"/>
        <xdr:cNvSpPr txBox="1"/>
      </xdr:nvSpPr>
      <xdr:spPr>
        <a:xfrm>
          <a:off x="863111" y="1019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137995</xdr:rowOff>
    </xdr:from>
    <xdr:to>
      <xdr:col>24</xdr:col>
      <xdr:colOff>63500</xdr:colOff>
      <xdr:row>75</xdr:row>
      <xdr:rowOff>158993</xdr:rowOff>
    </xdr:to>
    <xdr:cxnSp macro="">
      <xdr:nvCxnSpPr>
        <xdr:cNvPr id="176" name="直線コネクタ 175"/>
        <xdr:cNvCxnSpPr/>
      </xdr:nvCxnSpPr>
      <xdr:spPr>
        <a:xfrm>
          <a:off x="3797300" y="12996745"/>
          <a:ext cx="8382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137995</xdr:rowOff>
    </xdr:from>
    <xdr:to>
      <xdr:col>19</xdr:col>
      <xdr:colOff>177800</xdr:colOff>
      <xdr:row>76</xdr:row>
      <xdr:rowOff>63855</xdr:rowOff>
    </xdr:to>
    <xdr:cxnSp macro="">
      <xdr:nvCxnSpPr>
        <xdr:cNvPr id="179" name="直線コネクタ 178"/>
        <xdr:cNvCxnSpPr/>
      </xdr:nvCxnSpPr>
      <xdr:spPr>
        <a:xfrm flipV="1">
          <a:off x="2908300" y="12996745"/>
          <a:ext cx="889000" cy="9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63855</xdr:rowOff>
    </xdr:from>
    <xdr:to>
      <xdr:col>15</xdr:col>
      <xdr:colOff>50800</xdr:colOff>
      <xdr:row>76</xdr:row>
      <xdr:rowOff>102726</xdr:rowOff>
    </xdr:to>
    <xdr:cxnSp macro="">
      <xdr:nvCxnSpPr>
        <xdr:cNvPr id="182" name="直線コネクタ 181"/>
        <xdr:cNvCxnSpPr/>
      </xdr:nvCxnSpPr>
      <xdr:spPr>
        <a:xfrm flipV="1">
          <a:off x="2019300" y="13094055"/>
          <a:ext cx="889000" cy="3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3" name="フローチャート: 判断 182"/>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4" name="テキスト ボックス 183"/>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102726</xdr:rowOff>
    </xdr:from>
    <xdr:to>
      <xdr:col>10</xdr:col>
      <xdr:colOff>114300</xdr:colOff>
      <xdr:row>76</xdr:row>
      <xdr:rowOff>132893</xdr:rowOff>
    </xdr:to>
    <xdr:cxnSp macro="">
      <xdr:nvCxnSpPr>
        <xdr:cNvPr id="185" name="直線コネクタ 184"/>
        <xdr:cNvCxnSpPr/>
      </xdr:nvCxnSpPr>
      <xdr:spPr>
        <a:xfrm flipV="1">
          <a:off x="1130300" y="13132926"/>
          <a:ext cx="889000" cy="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6" name="フローチャート: 判断 185"/>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7" name="テキスト ボックス 186"/>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8" name="フローチャート: 判断 187"/>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9" name="テキスト ボックス 188"/>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108194</xdr:rowOff>
    </xdr:from>
    <xdr:to>
      <xdr:col>24</xdr:col>
      <xdr:colOff>114300</xdr:colOff>
      <xdr:row>76</xdr:row>
      <xdr:rowOff>38345</xdr:rowOff>
    </xdr:to>
    <xdr:sp macro="" textlink="">
      <xdr:nvSpPr>
        <xdr:cNvPr id="195" name="楕円 194"/>
        <xdr:cNvSpPr/>
      </xdr:nvSpPr>
      <xdr:spPr>
        <a:xfrm>
          <a:off x="4584700" y="129669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131071</xdr:rowOff>
    </xdr:from>
    <xdr:ext cx="599010" cy="259045"/>
    <xdr:sp macro="" textlink="">
      <xdr:nvSpPr>
        <xdr:cNvPr id="196" name="民生費該当値テキスト"/>
        <xdr:cNvSpPr txBox="1"/>
      </xdr:nvSpPr>
      <xdr:spPr>
        <a:xfrm>
          <a:off x="4686300" y="1281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87195</xdr:rowOff>
    </xdr:from>
    <xdr:to>
      <xdr:col>20</xdr:col>
      <xdr:colOff>38100</xdr:colOff>
      <xdr:row>76</xdr:row>
      <xdr:rowOff>17345</xdr:rowOff>
    </xdr:to>
    <xdr:sp macro="" textlink="">
      <xdr:nvSpPr>
        <xdr:cNvPr id="197" name="楕円 196"/>
        <xdr:cNvSpPr/>
      </xdr:nvSpPr>
      <xdr:spPr>
        <a:xfrm>
          <a:off x="3746500" y="129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8472</xdr:rowOff>
    </xdr:from>
    <xdr:ext cx="599010" cy="259045"/>
    <xdr:sp macro="" textlink="">
      <xdr:nvSpPr>
        <xdr:cNvPr id="198" name="テキスト ボックス 197"/>
        <xdr:cNvSpPr txBox="1"/>
      </xdr:nvSpPr>
      <xdr:spPr>
        <a:xfrm>
          <a:off x="3497795" y="1303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13055</xdr:rowOff>
    </xdr:from>
    <xdr:to>
      <xdr:col>15</xdr:col>
      <xdr:colOff>101600</xdr:colOff>
      <xdr:row>76</xdr:row>
      <xdr:rowOff>114655</xdr:rowOff>
    </xdr:to>
    <xdr:sp macro="" textlink="">
      <xdr:nvSpPr>
        <xdr:cNvPr id="199" name="楕円 198"/>
        <xdr:cNvSpPr/>
      </xdr:nvSpPr>
      <xdr:spPr>
        <a:xfrm>
          <a:off x="2857500" y="130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105782</xdr:rowOff>
    </xdr:from>
    <xdr:ext cx="599010" cy="259045"/>
    <xdr:sp macro="" textlink="">
      <xdr:nvSpPr>
        <xdr:cNvPr id="200" name="テキスト ボックス 199"/>
        <xdr:cNvSpPr txBox="1"/>
      </xdr:nvSpPr>
      <xdr:spPr>
        <a:xfrm>
          <a:off x="2608795" y="1313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51926</xdr:rowOff>
    </xdr:from>
    <xdr:to>
      <xdr:col>10</xdr:col>
      <xdr:colOff>165100</xdr:colOff>
      <xdr:row>76</xdr:row>
      <xdr:rowOff>153526</xdr:rowOff>
    </xdr:to>
    <xdr:sp macro="" textlink="">
      <xdr:nvSpPr>
        <xdr:cNvPr id="201" name="楕円 200"/>
        <xdr:cNvSpPr/>
      </xdr:nvSpPr>
      <xdr:spPr>
        <a:xfrm>
          <a:off x="1968500" y="130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144653</xdr:rowOff>
    </xdr:from>
    <xdr:ext cx="599010" cy="259045"/>
    <xdr:sp macro="" textlink="">
      <xdr:nvSpPr>
        <xdr:cNvPr id="202" name="テキスト ボックス 201"/>
        <xdr:cNvSpPr txBox="1"/>
      </xdr:nvSpPr>
      <xdr:spPr>
        <a:xfrm>
          <a:off x="1719795" y="1317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82093</xdr:rowOff>
    </xdr:from>
    <xdr:to>
      <xdr:col>6</xdr:col>
      <xdr:colOff>38100</xdr:colOff>
      <xdr:row>77</xdr:row>
      <xdr:rowOff>12243</xdr:rowOff>
    </xdr:to>
    <xdr:sp macro="" textlink="">
      <xdr:nvSpPr>
        <xdr:cNvPr id="203" name="楕円 202"/>
        <xdr:cNvSpPr/>
      </xdr:nvSpPr>
      <xdr:spPr>
        <a:xfrm>
          <a:off x="1079500" y="131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3370</xdr:rowOff>
    </xdr:from>
    <xdr:ext cx="599010" cy="259045"/>
    <xdr:sp macro="" textlink="">
      <xdr:nvSpPr>
        <xdr:cNvPr id="204" name="テキスト ボックス 203"/>
        <xdr:cNvSpPr txBox="1"/>
      </xdr:nvSpPr>
      <xdr:spPr>
        <a:xfrm>
          <a:off x="830795" y="1320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134465</xdr:rowOff>
    </xdr:from>
    <xdr:to>
      <xdr:col>24</xdr:col>
      <xdr:colOff>63500</xdr:colOff>
      <xdr:row>98</xdr:row>
      <xdr:rowOff>155956</xdr:rowOff>
    </xdr:to>
    <xdr:cxnSp macro="">
      <xdr:nvCxnSpPr>
        <xdr:cNvPr id="235" name="直線コネクタ 234"/>
        <xdr:cNvCxnSpPr/>
      </xdr:nvCxnSpPr>
      <xdr:spPr>
        <a:xfrm flipV="1">
          <a:off x="3797300" y="16936565"/>
          <a:ext cx="838200" cy="2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155956</xdr:rowOff>
    </xdr:from>
    <xdr:to>
      <xdr:col>19</xdr:col>
      <xdr:colOff>177800</xdr:colOff>
      <xdr:row>99</xdr:row>
      <xdr:rowOff>21775</xdr:rowOff>
    </xdr:to>
    <xdr:cxnSp macro="">
      <xdr:nvCxnSpPr>
        <xdr:cNvPr id="238" name="直線コネクタ 237"/>
        <xdr:cNvCxnSpPr/>
      </xdr:nvCxnSpPr>
      <xdr:spPr>
        <a:xfrm flipV="1">
          <a:off x="2908300" y="16958056"/>
          <a:ext cx="889000" cy="3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21775</xdr:rowOff>
    </xdr:from>
    <xdr:to>
      <xdr:col>15</xdr:col>
      <xdr:colOff>50800</xdr:colOff>
      <xdr:row>99</xdr:row>
      <xdr:rowOff>25541</xdr:rowOff>
    </xdr:to>
    <xdr:cxnSp macro="">
      <xdr:nvCxnSpPr>
        <xdr:cNvPr id="241" name="直線コネクタ 240"/>
        <xdr:cNvCxnSpPr/>
      </xdr:nvCxnSpPr>
      <xdr:spPr>
        <a:xfrm flipV="1">
          <a:off x="2019300" y="16995325"/>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14033</xdr:rowOff>
    </xdr:from>
    <xdr:to>
      <xdr:col>15</xdr:col>
      <xdr:colOff>101600</xdr:colOff>
      <xdr:row>98</xdr:row>
      <xdr:rowOff>115633</xdr:rowOff>
    </xdr:to>
    <xdr:sp macro="" textlink="">
      <xdr:nvSpPr>
        <xdr:cNvPr id="242" name="フローチャート: 判断 241"/>
        <xdr:cNvSpPr/>
      </xdr:nvSpPr>
      <xdr:spPr>
        <a:xfrm>
          <a:off x="2857500" y="1681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132160</xdr:rowOff>
    </xdr:from>
    <xdr:ext cx="534377" cy="259045"/>
    <xdr:sp macro="" textlink="">
      <xdr:nvSpPr>
        <xdr:cNvPr id="243" name="テキスト ボックス 242"/>
        <xdr:cNvSpPr txBox="1"/>
      </xdr:nvSpPr>
      <xdr:spPr>
        <a:xfrm>
          <a:off x="2641111" y="165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21681</xdr:rowOff>
    </xdr:from>
    <xdr:to>
      <xdr:col>10</xdr:col>
      <xdr:colOff>114300</xdr:colOff>
      <xdr:row>99</xdr:row>
      <xdr:rowOff>25541</xdr:rowOff>
    </xdr:to>
    <xdr:cxnSp macro="">
      <xdr:nvCxnSpPr>
        <xdr:cNvPr id="244" name="直線コネクタ 243"/>
        <xdr:cNvCxnSpPr/>
      </xdr:nvCxnSpPr>
      <xdr:spPr>
        <a:xfrm>
          <a:off x="1130300" y="16995231"/>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40120</xdr:rowOff>
    </xdr:from>
    <xdr:to>
      <xdr:col>10</xdr:col>
      <xdr:colOff>165100</xdr:colOff>
      <xdr:row>98</xdr:row>
      <xdr:rowOff>141720</xdr:rowOff>
    </xdr:to>
    <xdr:sp macro="" textlink="">
      <xdr:nvSpPr>
        <xdr:cNvPr id="245" name="フローチャート: 判断 244"/>
        <xdr:cNvSpPr/>
      </xdr:nvSpPr>
      <xdr:spPr>
        <a:xfrm>
          <a:off x="1968500" y="168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158247</xdr:rowOff>
    </xdr:from>
    <xdr:ext cx="534377" cy="259045"/>
    <xdr:sp macro="" textlink="">
      <xdr:nvSpPr>
        <xdr:cNvPr id="246" name="テキスト ボックス 245"/>
        <xdr:cNvSpPr txBox="1"/>
      </xdr:nvSpPr>
      <xdr:spPr>
        <a:xfrm>
          <a:off x="1752111" y="166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52687</xdr:rowOff>
    </xdr:from>
    <xdr:to>
      <xdr:col>6</xdr:col>
      <xdr:colOff>38100</xdr:colOff>
      <xdr:row>98</xdr:row>
      <xdr:rowOff>154287</xdr:rowOff>
    </xdr:to>
    <xdr:sp macro="" textlink="">
      <xdr:nvSpPr>
        <xdr:cNvPr id="247" name="フローチャート: 判断 246"/>
        <xdr:cNvSpPr/>
      </xdr:nvSpPr>
      <xdr:spPr>
        <a:xfrm>
          <a:off x="1079500" y="168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170814</xdr:rowOff>
    </xdr:from>
    <xdr:ext cx="534377" cy="259045"/>
    <xdr:sp macro="" textlink="">
      <xdr:nvSpPr>
        <xdr:cNvPr id="248" name="テキスト ボックス 247"/>
        <xdr:cNvSpPr txBox="1"/>
      </xdr:nvSpPr>
      <xdr:spPr>
        <a:xfrm>
          <a:off x="863111" y="166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83665</xdr:rowOff>
    </xdr:from>
    <xdr:to>
      <xdr:col>24</xdr:col>
      <xdr:colOff>114300</xdr:colOff>
      <xdr:row>99</xdr:row>
      <xdr:rowOff>13815</xdr:rowOff>
    </xdr:to>
    <xdr:sp macro="" textlink="">
      <xdr:nvSpPr>
        <xdr:cNvPr id="254" name="楕円 253"/>
        <xdr:cNvSpPr/>
      </xdr:nvSpPr>
      <xdr:spPr>
        <a:xfrm>
          <a:off x="4584700" y="168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170042</xdr:rowOff>
    </xdr:from>
    <xdr:ext cx="534377" cy="259045"/>
    <xdr:sp macro="" textlink="">
      <xdr:nvSpPr>
        <xdr:cNvPr id="255" name="衛生費該当値テキスト"/>
        <xdr:cNvSpPr txBox="1"/>
      </xdr:nvSpPr>
      <xdr:spPr>
        <a:xfrm>
          <a:off x="4686300" y="1680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105156</xdr:rowOff>
    </xdr:from>
    <xdr:to>
      <xdr:col>20</xdr:col>
      <xdr:colOff>38100</xdr:colOff>
      <xdr:row>99</xdr:row>
      <xdr:rowOff>35306</xdr:rowOff>
    </xdr:to>
    <xdr:sp macro="" textlink="">
      <xdr:nvSpPr>
        <xdr:cNvPr id="256" name="楕円 255"/>
        <xdr:cNvSpPr/>
      </xdr:nvSpPr>
      <xdr:spPr>
        <a:xfrm>
          <a:off x="3746500" y="169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26433</xdr:rowOff>
    </xdr:from>
    <xdr:ext cx="534377" cy="259045"/>
    <xdr:sp macro="" textlink="">
      <xdr:nvSpPr>
        <xdr:cNvPr id="257" name="テキスト ボックス 256"/>
        <xdr:cNvSpPr txBox="1"/>
      </xdr:nvSpPr>
      <xdr:spPr>
        <a:xfrm>
          <a:off x="3530111" y="1699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142425</xdr:rowOff>
    </xdr:from>
    <xdr:to>
      <xdr:col>15</xdr:col>
      <xdr:colOff>101600</xdr:colOff>
      <xdr:row>99</xdr:row>
      <xdr:rowOff>72575</xdr:rowOff>
    </xdr:to>
    <xdr:sp macro="" textlink="">
      <xdr:nvSpPr>
        <xdr:cNvPr id="258" name="楕円 257"/>
        <xdr:cNvSpPr/>
      </xdr:nvSpPr>
      <xdr:spPr>
        <a:xfrm>
          <a:off x="2857500" y="169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63702</xdr:rowOff>
    </xdr:from>
    <xdr:ext cx="534377" cy="259045"/>
    <xdr:sp macro="" textlink="">
      <xdr:nvSpPr>
        <xdr:cNvPr id="259" name="テキスト ボックス 258"/>
        <xdr:cNvSpPr txBox="1"/>
      </xdr:nvSpPr>
      <xdr:spPr>
        <a:xfrm>
          <a:off x="2641111" y="170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146191</xdr:rowOff>
    </xdr:from>
    <xdr:to>
      <xdr:col>10</xdr:col>
      <xdr:colOff>165100</xdr:colOff>
      <xdr:row>99</xdr:row>
      <xdr:rowOff>76341</xdr:rowOff>
    </xdr:to>
    <xdr:sp macro="" textlink="">
      <xdr:nvSpPr>
        <xdr:cNvPr id="260" name="楕円 259"/>
        <xdr:cNvSpPr/>
      </xdr:nvSpPr>
      <xdr:spPr>
        <a:xfrm>
          <a:off x="1968500" y="169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67468</xdr:rowOff>
    </xdr:from>
    <xdr:ext cx="534377" cy="259045"/>
    <xdr:sp macro="" textlink="">
      <xdr:nvSpPr>
        <xdr:cNvPr id="261" name="テキスト ボックス 260"/>
        <xdr:cNvSpPr txBox="1"/>
      </xdr:nvSpPr>
      <xdr:spPr>
        <a:xfrm>
          <a:off x="1752111" y="170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142331</xdr:rowOff>
    </xdr:from>
    <xdr:to>
      <xdr:col>6</xdr:col>
      <xdr:colOff>38100</xdr:colOff>
      <xdr:row>99</xdr:row>
      <xdr:rowOff>72481</xdr:rowOff>
    </xdr:to>
    <xdr:sp macro="" textlink="">
      <xdr:nvSpPr>
        <xdr:cNvPr id="262" name="楕円 261"/>
        <xdr:cNvSpPr/>
      </xdr:nvSpPr>
      <xdr:spPr>
        <a:xfrm>
          <a:off x="1079500" y="169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63608</xdr:rowOff>
    </xdr:from>
    <xdr:ext cx="534377" cy="259045"/>
    <xdr:sp macro="" textlink="">
      <xdr:nvSpPr>
        <xdr:cNvPr id="263" name="テキスト ボックス 262"/>
        <xdr:cNvSpPr txBox="1"/>
      </xdr:nvSpPr>
      <xdr:spPr>
        <a:xfrm>
          <a:off x="863111" y="170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138866</xdr:rowOff>
    </xdr:from>
    <xdr:to>
      <xdr:col>46</xdr:col>
      <xdr:colOff>38100</xdr:colOff>
      <xdr:row>38</xdr:row>
      <xdr:rowOff>69016</xdr:rowOff>
    </xdr:to>
    <xdr:sp macro="" textlink="">
      <xdr:nvSpPr>
        <xdr:cNvPr id="301" name="フローチャート: 判断 300"/>
        <xdr:cNvSpPr/>
      </xdr:nvSpPr>
      <xdr:spPr>
        <a:xfrm>
          <a:off x="8699500" y="64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85543</xdr:rowOff>
    </xdr:from>
    <xdr:ext cx="378565" cy="259045"/>
    <xdr:sp macro="" textlink="">
      <xdr:nvSpPr>
        <xdr:cNvPr id="302" name="テキスト ボックス 301"/>
        <xdr:cNvSpPr txBox="1"/>
      </xdr:nvSpPr>
      <xdr:spPr>
        <a:xfrm>
          <a:off x="8561017" y="625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132007</xdr:rowOff>
    </xdr:from>
    <xdr:to>
      <xdr:col>41</xdr:col>
      <xdr:colOff>101600</xdr:colOff>
      <xdr:row>38</xdr:row>
      <xdr:rowOff>62157</xdr:rowOff>
    </xdr:to>
    <xdr:sp macro="" textlink="">
      <xdr:nvSpPr>
        <xdr:cNvPr id="304" name="フローチャート: 判断 303"/>
        <xdr:cNvSpPr/>
      </xdr:nvSpPr>
      <xdr:spPr>
        <a:xfrm>
          <a:off x="7810500" y="647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78684</xdr:rowOff>
    </xdr:from>
    <xdr:ext cx="378565" cy="259045"/>
    <xdr:sp macro="" textlink="">
      <xdr:nvSpPr>
        <xdr:cNvPr id="305" name="テキスト ボックス 304"/>
        <xdr:cNvSpPr txBox="1"/>
      </xdr:nvSpPr>
      <xdr:spPr>
        <a:xfrm>
          <a:off x="7672017" y="625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163032</xdr:rowOff>
    </xdr:from>
    <xdr:to>
      <xdr:col>36</xdr:col>
      <xdr:colOff>165100</xdr:colOff>
      <xdr:row>38</xdr:row>
      <xdr:rowOff>93182</xdr:rowOff>
    </xdr:to>
    <xdr:sp macro="" textlink="">
      <xdr:nvSpPr>
        <xdr:cNvPr id="306" name="フローチャート: 判断 305"/>
        <xdr:cNvSpPr/>
      </xdr:nvSpPr>
      <xdr:spPr>
        <a:xfrm>
          <a:off x="6921500" y="650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109709</xdr:rowOff>
    </xdr:from>
    <xdr:ext cx="378565" cy="259045"/>
    <xdr:sp macro="" textlink="">
      <xdr:nvSpPr>
        <xdr:cNvPr id="307" name="テキスト ボックス 306"/>
        <xdr:cNvSpPr txBox="1"/>
      </xdr:nvSpPr>
      <xdr:spPr>
        <a:xfrm>
          <a:off x="6783017" y="628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143129</xdr:rowOff>
    </xdr:from>
    <xdr:to>
      <xdr:col>55</xdr:col>
      <xdr:colOff>0</xdr:colOff>
      <xdr:row>57</xdr:row>
      <xdr:rowOff>163529</xdr:rowOff>
    </xdr:to>
    <xdr:cxnSp macro="">
      <xdr:nvCxnSpPr>
        <xdr:cNvPr id="353" name="直線コネクタ 352"/>
        <xdr:cNvCxnSpPr/>
      </xdr:nvCxnSpPr>
      <xdr:spPr>
        <a:xfrm flipV="1">
          <a:off x="9639300" y="9915779"/>
          <a:ext cx="8382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163529</xdr:rowOff>
    </xdr:from>
    <xdr:to>
      <xdr:col>50</xdr:col>
      <xdr:colOff>114300</xdr:colOff>
      <xdr:row>58</xdr:row>
      <xdr:rowOff>1985</xdr:rowOff>
    </xdr:to>
    <xdr:cxnSp macro="">
      <xdr:nvCxnSpPr>
        <xdr:cNvPr id="356" name="直線コネクタ 355"/>
        <xdr:cNvCxnSpPr/>
      </xdr:nvCxnSpPr>
      <xdr:spPr>
        <a:xfrm flipV="1">
          <a:off x="8750300" y="993617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142378</xdr:rowOff>
    </xdr:from>
    <xdr:to>
      <xdr:col>45</xdr:col>
      <xdr:colOff>177800</xdr:colOff>
      <xdr:row>58</xdr:row>
      <xdr:rowOff>1985</xdr:rowOff>
    </xdr:to>
    <xdr:cxnSp macro="">
      <xdr:nvCxnSpPr>
        <xdr:cNvPr id="359" name="直線コネクタ 358"/>
        <xdr:cNvCxnSpPr/>
      </xdr:nvCxnSpPr>
      <xdr:spPr>
        <a:xfrm>
          <a:off x="7861300" y="9915028"/>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11154</xdr:rowOff>
    </xdr:from>
    <xdr:to>
      <xdr:col>46</xdr:col>
      <xdr:colOff>38100</xdr:colOff>
      <xdr:row>58</xdr:row>
      <xdr:rowOff>112754</xdr:rowOff>
    </xdr:to>
    <xdr:sp macro="" textlink="">
      <xdr:nvSpPr>
        <xdr:cNvPr id="360" name="フローチャート: 判断 359"/>
        <xdr:cNvSpPr/>
      </xdr:nvSpPr>
      <xdr:spPr>
        <a:xfrm>
          <a:off x="8699500" y="99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103881</xdr:rowOff>
    </xdr:from>
    <xdr:ext cx="534377" cy="259045"/>
    <xdr:sp macro="" textlink="">
      <xdr:nvSpPr>
        <xdr:cNvPr id="361" name="テキスト ボックス 360"/>
        <xdr:cNvSpPr txBox="1"/>
      </xdr:nvSpPr>
      <xdr:spPr>
        <a:xfrm>
          <a:off x="8483111" y="100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142378</xdr:rowOff>
    </xdr:from>
    <xdr:to>
      <xdr:col>41</xdr:col>
      <xdr:colOff>50800</xdr:colOff>
      <xdr:row>57</xdr:row>
      <xdr:rowOff>161396</xdr:rowOff>
    </xdr:to>
    <xdr:cxnSp macro="">
      <xdr:nvCxnSpPr>
        <xdr:cNvPr id="362" name="直線コネクタ 361"/>
        <xdr:cNvCxnSpPr/>
      </xdr:nvCxnSpPr>
      <xdr:spPr>
        <a:xfrm flipV="1">
          <a:off x="6972300" y="9915028"/>
          <a:ext cx="889000" cy="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25611</xdr:rowOff>
    </xdr:from>
    <xdr:to>
      <xdr:col>41</xdr:col>
      <xdr:colOff>101600</xdr:colOff>
      <xdr:row>58</xdr:row>
      <xdr:rowOff>127211</xdr:rowOff>
    </xdr:to>
    <xdr:sp macro="" textlink="">
      <xdr:nvSpPr>
        <xdr:cNvPr id="363" name="フローチャート: 判断 362"/>
        <xdr:cNvSpPr/>
      </xdr:nvSpPr>
      <xdr:spPr>
        <a:xfrm>
          <a:off x="7810500" y="9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118338</xdr:rowOff>
    </xdr:from>
    <xdr:ext cx="534377" cy="259045"/>
    <xdr:sp macro="" textlink="">
      <xdr:nvSpPr>
        <xdr:cNvPr id="364" name="テキスト ボックス 363"/>
        <xdr:cNvSpPr txBox="1"/>
      </xdr:nvSpPr>
      <xdr:spPr>
        <a:xfrm>
          <a:off x="7594111" y="100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45183</xdr:rowOff>
    </xdr:from>
    <xdr:to>
      <xdr:col>36</xdr:col>
      <xdr:colOff>165100</xdr:colOff>
      <xdr:row>58</xdr:row>
      <xdr:rowOff>146783</xdr:rowOff>
    </xdr:to>
    <xdr:sp macro="" textlink="">
      <xdr:nvSpPr>
        <xdr:cNvPr id="365" name="フローチャート: 判断 364"/>
        <xdr:cNvSpPr/>
      </xdr:nvSpPr>
      <xdr:spPr>
        <a:xfrm>
          <a:off x="6921500" y="998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137910</xdr:rowOff>
    </xdr:from>
    <xdr:ext cx="534377" cy="259045"/>
    <xdr:sp macro="" textlink="">
      <xdr:nvSpPr>
        <xdr:cNvPr id="366" name="テキスト ボックス 365"/>
        <xdr:cNvSpPr txBox="1"/>
      </xdr:nvSpPr>
      <xdr:spPr>
        <a:xfrm>
          <a:off x="6705111" y="100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92329</xdr:rowOff>
    </xdr:from>
    <xdr:to>
      <xdr:col>55</xdr:col>
      <xdr:colOff>50800</xdr:colOff>
      <xdr:row>58</xdr:row>
      <xdr:rowOff>22479</xdr:rowOff>
    </xdr:to>
    <xdr:sp macro="" textlink="">
      <xdr:nvSpPr>
        <xdr:cNvPr id="372" name="楕円 371"/>
        <xdr:cNvSpPr/>
      </xdr:nvSpPr>
      <xdr:spPr>
        <a:xfrm>
          <a:off x="10426700" y="98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70756</xdr:rowOff>
    </xdr:from>
    <xdr:ext cx="534377" cy="259045"/>
    <xdr:sp macro="" textlink="">
      <xdr:nvSpPr>
        <xdr:cNvPr id="373" name="農林水産業費該当値テキスト"/>
        <xdr:cNvSpPr txBox="1"/>
      </xdr:nvSpPr>
      <xdr:spPr>
        <a:xfrm>
          <a:off x="10528300" y="98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112729</xdr:rowOff>
    </xdr:from>
    <xdr:to>
      <xdr:col>50</xdr:col>
      <xdr:colOff>165100</xdr:colOff>
      <xdr:row>58</xdr:row>
      <xdr:rowOff>42879</xdr:rowOff>
    </xdr:to>
    <xdr:sp macro="" textlink="">
      <xdr:nvSpPr>
        <xdr:cNvPr id="374" name="楕円 373"/>
        <xdr:cNvSpPr/>
      </xdr:nvSpPr>
      <xdr:spPr>
        <a:xfrm>
          <a:off x="9588500" y="988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34006</xdr:rowOff>
    </xdr:from>
    <xdr:ext cx="534377" cy="259045"/>
    <xdr:sp macro="" textlink="">
      <xdr:nvSpPr>
        <xdr:cNvPr id="375" name="テキスト ボックス 374"/>
        <xdr:cNvSpPr txBox="1"/>
      </xdr:nvSpPr>
      <xdr:spPr>
        <a:xfrm>
          <a:off x="9372111" y="9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122635</xdr:rowOff>
    </xdr:from>
    <xdr:to>
      <xdr:col>46</xdr:col>
      <xdr:colOff>38100</xdr:colOff>
      <xdr:row>58</xdr:row>
      <xdr:rowOff>52785</xdr:rowOff>
    </xdr:to>
    <xdr:sp macro="" textlink="">
      <xdr:nvSpPr>
        <xdr:cNvPr id="376" name="楕円 375"/>
        <xdr:cNvSpPr/>
      </xdr:nvSpPr>
      <xdr:spPr>
        <a:xfrm>
          <a:off x="8699500" y="989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69312</xdr:rowOff>
    </xdr:from>
    <xdr:ext cx="534377" cy="259045"/>
    <xdr:sp macro="" textlink="">
      <xdr:nvSpPr>
        <xdr:cNvPr id="377" name="テキスト ボックス 376"/>
        <xdr:cNvSpPr txBox="1"/>
      </xdr:nvSpPr>
      <xdr:spPr>
        <a:xfrm>
          <a:off x="8483111" y="96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91578</xdr:rowOff>
    </xdr:from>
    <xdr:to>
      <xdr:col>41</xdr:col>
      <xdr:colOff>101600</xdr:colOff>
      <xdr:row>58</xdr:row>
      <xdr:rowOff>21728</xdr:rowOff>
    </xdr:to>
    <xdr:sp macro="" textlink="">
      <xdr:nvSpPr>
        <xdr:cNvPr id="378" name="楕円 377"/>
        <xdr:cNvSpPr/>
      </xdr:nvSpPr>
      <xdr:spPr>
        <a:xfrm>
          <a:off x="7810500" y="98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38255</xdr:rowOff>
    </xdr:from>
    <xdr:ext cx="534377" cy="259045"/>
    <xdr:sp macro="" textlink="">
      <xdr:nvSpPr>
        <xdr:cNvPr id="379" name="テキスト ボックス 378"/>
        <xdr:cNvSpPr txBox="1"/>
      </xdr:nvSpPr>
      <xdr:spPr>
        <a:xfrm>
          <a:off x="7594111" y="96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110596</xdr:rowOff>
    </xdr:from>
    <xdr:to>
      <xdr:col>36</xdr:col>
      <xdr:colOff>165100</xdr:colOff>
      <xdr:row>58</xdr:row>
      <xdr:rowOff>40746</xdr:rowOff>
    </xdr:to>
    <xdr:sp macro="" textlink="">
      <xdr:nvSpPr>
        <xdr:cNvPr id="380" name="楕円 379"/>
        <xdr:cNvSpPr/>
      </xdr:nvSpPr>
      <xdr:spPr>
        <a:xfrm>
          <a:off x="6921500" y="98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57273</xdr:rowOff>
    </xdr:from>
    <xdr:ext cx="534377" cy="259045"/>
    <xdr:sp macro="" textlink="">
      <xdr:nvSpPr>
        <xdr:cNvPr id="381" name="テキスト ボックス 380"/>
        <xdr:cNvSpPr txBox="1"/>
      </xdr:nvSpPr>
      <xdr:spPr>
        <a:xfrm>
          <a:off x="6705111" y="96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83615</xdr:rowOff>
    </xdr:from>
    <xdr:to>
      <xdr:col>55</xdr:col>
      <xdr:colOff>0</xdr:colOff>
      <xdr:row>78</xdr:row>
      <xdr:rowOff>89545</xdr:rowOff>
    </xdr:to>
    <xdr:cxnSp macro="">
      <xdr:nvCxnSpPr>
        <xdr:cNvPr id="408" name="直線コネクタ 407"/>
        <xdr:cNvCxnSpPr/>
      </xdr:nvCxnSpPr>
      <xdr:spPr>
        <a:xfrm flipV="1">
          <a:off x="9639300" y="13456715"/>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89395</xdr:rowOff>
    </xdr:from>
    <xdr:to>
      <xdr:col>50</xdr:col>
      <xdr:colOff>114300</xdr:colOff>
      <xdr:row>78</xdr:row>
      <xdr:rowOff>89545</xdr:rowOff>
    </xdr:to>
    <xdr:cxnSp macro="">
      <xdr:nvCxnSpPr>
        <xdr:cNvPr id="411" name="直線コネクタ 410"/>
        <xdr:cNvCxnSpPr/>
      </xdr:nvCxnSpPr>
      <xdr:spPr>
        <a:xfrm>
          <a:off x="8750300" y="13462495"/>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89395</xdr:rowOff>
    </xdr:from>
    <xdr:to>
      <xdr:col>45</xdr:col>
      <xdr:colOff>177800</xdr:colOff>
      <xdr:row>78</xdr:row>
      <xdr:rowOff>123177</xdr:rowOff>
    </xdr:to>
    <xdr:cxnSp macro="">
      <xdr:nvCxnSpPr>
        <xdr:cNvPr id="414" name="直線コネクタ 413"/>
        <xdr:cNvCxnSpPr/>
      </xdr:nvCxnSpPr>
      <xdr:spPr>
        <a:xfrm flipV="1">
          <a:off x="7861300" y="1346249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15" name="フローチャート: 判断 414"/>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16" name="テキスト ボックス 415"/>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105671</xdr:rowOff>
    </xdr:from>
    <xdr:to>
      <xdr:col>41</xdr:col>
      <xdr:colOff>50800</xdr:colOff>
      <xdr:row>78</xdr:row>
      <xdr:rowOff>123177</xdr:rowOff>
    </xdr:to>
    <xdr:cxnSp macro="">
      <xdr:nvCxnSpPr>
        <xdr:cNvPr id="417" name="直線コネクタ 416"/>
        <xdr:cNvCxnSpPr/>
      </xdr:nvCxnSpPr>
      <xdr:spPr>
        <a:xfrm>
          <a:off x="6972300" y="13478771"/>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8" name="フローチャート: 判断 417"/>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9" name="テキスト ボックス 418"/>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20" name="フローチャート: 判断 419"/>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21" name="テキスト ボックス 420"/>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32815</xdr:rowOff>
    </xdr:from>
    <xdr:to>
      <xdr:col>55</xdr:col>
      <xdr:colOff>50800</xdr:colOff>
      <xdr:row>78</xdr:row>
      <xdr:rowOff>134415</xdr:rowOff>
    </xdr:to>
    <xdr:sp macro="" textlink="">
      <xdr:nvSpPr>
        <xdr:cNvPr id="427" name="楕円 426"/>
        <xdr:cNvSpPr/>
      </xdr:nvSpPr>
      <xdr:spPr>
        <a:xfrm>
          <a:off x="10426700" y="134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119192</xdr:rowOff>
    </xdr:from>
    <xdr:ext cx="534377" cy="259045"/>
    <xdr:sp macro="" textlink="">
      <xdr:nvSpPr>
        <xdr:cNvPr id="428" name="商工費該当値テキスト"/>
        <xdr:cNvSpPr txBox="1"/>
      </xdr:nvSpPr>
      <xdr:spPr>
        <a:xfrm>
          <a:off x="10528300" y="1332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38745</xdr:rowOff>
    </xdr:from>
    <xdr:to>
      <xdr:col>50</xdr:col>
      <xdr:colOff>165100</xdr:colOff>
      <xdr:row>78</xdr:row>
      <xdr:rowOff>140345</xdr:rowOff>
    </xdr:to>
    <xdr:sp macro="" textlink="">
      <xdr:nvSpPr>
        <xdr:cNvPr id="429" name="楕円 428"/>
        <xdr:cNvSpPr/>
      </xdr:nvSpPr>
      <xdr:spPr>
        <a:xfrm>
          <a:off x="9588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131472</xdr:rowOff>
    </xdr:from>
    <xdr:ext cx="534377" cy="259045"/>
    <xdr:sp macro="" textlink="">
      <xdr:nvSpPr>
        <xdr:cNvPr id="430" name="テキスト ボックス 429"/>
        <xdr:cNvSpPr txBox="1"/>
      </xdr:nvSpPr>
      <xdr:spPr>
        <a:xfrm>
          <a:off x="9372111" y="135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38595</xdr:rowOff>
    </xdr:from>
    <xdr:to>
      <xdr:col>46</xdr:col>
      <xdr:colOff>38100</xdr:colOff>
      <xdr:row>78</xdr:row>
      <xdr:rowOff>140195</xdr:rowOff>
    </xdr:to>
    <xdr:sp macro="" textlink="">
      <xdr:nvSpPr>
        <xdr:cNvPr id="431" name="楕円 430"/>
        <xdr:cNvSpPr/>
      </xdr:nvSpPr>
      <xdr:spPr>
        <a:xfrm>
          <a:off x="8699500" y="134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131322</xdr:rowOff>
    </xdr:from>
    <xdr:ext cx="534377" cy="259045"/>
    <xdr:sp macro="" textlink="">
      <xdr:nvSpPr>
        <xdr:cNvPr id="432" name="テキスト ボックス 431"/>
        <xdr:cNvSpPr txBox="1"/>
      </xdr:nvSpPr>
      <xdr:spPr>
        <a:xfrm>
          <a:off x="8483111" y="1350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72377</xdr:rowOff>
    </xdr:from>
    <xdr:to>
      <xdr:col>41</xdr:col>
      <xdr:colOff>101600</xdr:colOff>
      <xdr:row>79</xdr:row>
      <xdr:rowOff>2527</xdr:rowOff>
    </xdr:to>
    <xdr:sp macro="" textlink="">
      <xdr:nvSpPr>
        <xdr:cNvPr id="433" name="楕円 432"/>
        <xdr:cNvSpPr/>
      </xdr:nvSpPr>
      <xdr:spPr>
        <a:xfrm>
          <a:off x="7810500" y="134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165104</xdr:rowOff>
    </xdr:from>
    <xdr:ext cx="469744" cy="259045"/>
    <xdr:sp macro="" textlink="">
      <xdr:nvSpPr>
        <xdr:cNvPr id="434" name="テキスト ボックス 433"/>
        <xdr:cNvSpPr txBox="1"/>
      </xdr:nvSpPr>
      <xdr:spPr>
        <a:xfrm>
          <a:off x="7626428" y="135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54871</xdr:rowOff>
    </xdr:from>
    <xdr:to>
      <xdr:col>36</xdr:col>
      <xdr:colOff>165100</xdr:colOff>
      <xdr:row>78</xdr:row>
      <xdr:rowOff>156471</xdr:rowOff>
    </xdr:to>
    <xdr:sp macro="" textlink="">
      <xdr:nvSpPr>
        <xdr:cNvPr id="435" name="楕円 434"/>
        <xdr:cNvSpPr/>
      </xdr:nvSpPr>
      <xdr:spPr>
        <a:xfrm>
          <a:off x="6921500" y="134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147598</xdr:rowOff>
    </xdr:from>
    <xdr:ext cx="469744" cy="259045"/>
    <xdr:sp macro="" textlink="">
      <xdr:nvSpPr>
        <xdr:cNvPr id="436" name="テキスト ボックス 435"/>
        <xdr:cNvSpPr txBox="1"/>
      </xdr:nvSpPr>
      <xdr:spPr>
        <a:xfrm>
          <a:off x="6737428" y="135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8617</xdr:rowOff>
    </xdr:from>
    <xdr:to>
      <xdr:col>55</xdr:col>
      <xdr:colOff>0</xdr:colOff>
      <xdr:row>98</xdr:row>
      <xdr:rowOff>21019</xdr:rowOff>
    </xdr:to>
    <xdr:cxnSp macro="">
      <xdr:nvCxnSpPr>
        <xdr:cNvPr id="469" name="直線コネクタ 468"/>
        <xdr:cNvCxnSpPr/>
      </xdr:nvCxnSpPr>
      <xdr:spPr>
        <a:xfrm>
          <a:off x="9639300" y="16810717"/>
          <a:ext cx="8382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159531</xdr:rowOff>
    </xdr:from>
    <xdr:to>
      <xdr:col>50</xdr:col>
      <xdr:colOff>114300</xdr:colOff>
      <xdr:row>98</xdr:row>
      <xdr:rowOff>8617</xdr:rowOff>
    </xdr:to>
    <xdr:cxnSp macro="">
      <xdr:nvCxnSpPr>
        <xdr:cNvPr id="472" name="直線コネクタ 471"/>
        <xdr:cNvCxnSpPr/>
      </xdr:nvCxnSpPr>
      <xdr:spPr>
        <a:xfrm>
          <a:off x="8750300" y="16790181"/>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137176</xdr:rowOff>
    </xdr:from>
    <xdr:to>
      <xdr:col>45</xdr:col>
      <xdr:colOff>177800</xdr:colOff>
      <xdr:row>97</xdr:row>
      <xdr:rowOff>159531</xdr:rowOff>
    </xdr:to>
    <xdr:cxnSp macro="">
      <xdr:nvCxnSpPr>
        <xdr:cNvPr id="475" name="直線コネクタ 474"/>
        <xdr:cNvCxnSpPr/>
      </xdr:nvCxnSpPr>
      <xdr:spPr>
        <a:xfrm>
          <a:off x="7861300" y="16767826"/>
          <a:ext cx="889000" cy="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11043</xdr:rowOff>
    </xdr:from>
    <xdr:to>
      <xdr:col>46</xdr:col>
      <xdr:colOff>38100</xdr:colOff>
      <xdr:row>96</xdr:row>
      <xdr:rowOff>112643</xdr:rowOff>
    </xdr:to>
    <xdr:sp macro="" textlink="">
      <xdr:nvSpPr>
        <xdr:cNvPr id="476" name="フローチャート: 判断 475"/>
        <xdr:cNvSpPr/>
      </xdr:nvSpPr>
      <xdr:spPr>
        <a:xfrm>
          <a:off x="8699500" y="164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129170</xdr:rowOff>
    </xdr:from>
    <xdr:ext cx="534377" cy="259045"/>
    <xdr:sp macro="" textlink="">
      <xdr:nvSpPr>
        <xdr:cNvPr id="477" name="テキスト ボックス 476"/>
        <xdr:cNvSpPr txBox="1"/>
      </xdr:nvSpPr>
      <xdr:spPr>
        <a:xfrm>
          <a:off x="8483111" y="162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37754</xdr:rowOff>
    </xdr:from>
    <xdr:to>
      <xdr:col>41</xdr:col>
      <xdr:colOff>50800</xdr:colOff>
      <xdr:row>97</xdr:row>
      <xdr:rowOff>137176</xdr:rowOff>
    </xdr:to>
    <xdr:cxnSp macro="">
      <xdr:nvCxnSpPr>
        <xdr:cNvPr id="478" name="直線コネクタ 477"/>
        <xdr:cNvCxnSpPr/>
      </xdr:nvCxnSpPr>
      <xdr:spPr>
        <a:xfrm>
          <a:off x="6972300" y="16668404"/>
          <a:ext cx="889000" cy="9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67287</xdr:rowOff>
    </xdr:from>
    <xdr:to>
      <xdr:col>41</xdr:col>
      <xdr:colOff>101600</xdr:colOff>
      <xdr:row>96</xdr:row>
      <xdr:rowOff>168887</xdr:rowOff>
    </xdr:to>
    <xdr:sp macro="" textlink="">
      <xdr:nvSpPr>
        <xdr:cNvPr id="479" name="フローチャート: 判断 478"/>
        <xdr:cNvSpPr/>
      </xdr:nvSpPr>
      <xdr:spPr>
        <a:xfrm>
          <a:off x="7810500" y="1652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13964</xdr:rowOff>
    </xdr:from>
    <xdr:ext cx="534377" cy="259045"/>
    <xdr:sp macro="" textlink="">
      <xdr:nvSpPr>
        <xdr:cNvPr id="480" name="テキスト ボックス 479"/>
        <xdr:cNvSpPr txBox="1"/>
      </xdr:nvSpPr>
      <xdr:spPr>
        <a:xfrm>
          <a:off x="7594111" y="1630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74174</xdr:rowOff>
    </xdr:from>
    <xdr:to>
      <xdr:col>36</xdr:col>
      <xdr:colOff>165100</xdr:colOff>
      <xdr:row>97</xdr:row>
      <xdr:rowOff>4324</xdr:rowOff>
    </xdr:to>
    <xdr:sp macro="" textlink="">
      <xdr:nvSpPr>
        <xdr:cNvPr id="481" name="フローチャート: 判断 480"/>
        <xdr:cNvSpPr/>
      </xdr:nvSpPr>
      <xdr:spPr>
        <a:xfrm>
          <a:off x="6921500" y="1653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20851</xdr:rowOff>
    </xdr:from>
    <xdr:ext cx="534377" cy="259045"/>
    <xdr:sp macro="" textlink="">
      <xdr:nvSpPr>
        <xdr:cNvPr id="482" name="テキスト ボックス 481"/>
        <xdr:cNvSpPr txBox="1"/>
      </xdr:nvSpPr>
      <xdr:spPr>
        <a:xfrm>
          <a:off x="6705111" y="163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141669</xdr:rowOff>
    </xdr:from>
    <xdr:to>
      <xdr:col>55</xdr:col>
      <xdr:colOff>50800</xdr:colOff>
      <xdr:row>98</xdr:row>
      <xdr:rowOff>71819</xdr:rowOff>
    </xdr:to>
    <xdr:sp macro="" textlink="">
      <xdr:nvSpPr>
        <xdr:cNvPr id="488" name="楕円 487"/>
        <xdr:cNvSpPr/>
      </xdr:nvSpPr>
      <xdr:spPr>
        <a:xfrm>
          <a:off x="10426700" y="167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56596</xdr:rowOff>
    </xdr:from>
    <xdr:ext cx="534377" cy="259045"/>
    <xdr:sp macro="" textlink="">
      <xdr:nvSpPr>
        <xdr:cNvPr id="489" name="土木費該当値テキスト"/>
        <xdr:cNvSpPr txBox="1"/>
      </xdr:nvSpPr>
      <xdr:spPr>
        <a:xfrm>
          <a:off x="10528300" y="166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129267</xdr:rowOff>
    </xdr:from>
    <xdr:to>
      <xdr:col>50</xdr:col>
      <xdr:colOff>165100</xdr:colOff>
      <xdr:row>98</xdr:row>
      <xdr:rowOff>59417</xdr:rowOff>
    </xdr:to>
    <xdr:sp macro="" textlink="">
      <xdr:nvSpPr>
        <xdr:cNvPr id="490" name="楕円 489"/>
        <xdr:cNvSpPr/>
      </xdr:nvSpPr>
      <xdr:spPr>
        <a:xfrm>
          <a:off x="9588500" y="167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50544</xdr:rowOff>
    </xdr:from>
    <xdr:ext cx="534377" cy="259045"/>
    <xdr:sp macro="" textlink="">
      <xdr:nvSpPr>
        <xdr:cNvPr id="491" name="テキスト ボックス 490"/>
        <xdr:cNvSpPr txBox="1"/>
      </xdr:nvSpPr>
      <xdr:spPr>
        <a:xfrm>
          <a:off x="9372111" y="168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108731</xdr:rowOff>
    </xdr:from>
    <xdr:to>
      <xdr:col>46</xdr:col>
      <xdr:colOff>38100</xdr:colOff>
      <xdr:row>98</xdr:row>
      <xdr:rowOff>38881</xdr:rowOff>
    </xdr:to>
    <xdr:sp macro="" textlink="">
      <xdr:nvSpPr>
        <xdr:cNvPr id="492" name="楕円 491"/>
        <xdr:cNvSpPr/>
      </xdr:nvSpPr>
      <xdr:spPr>
        <a:xfrm>
          <a:off x="8699500" y="167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30008</xdr:rowOff>
    </xdr:from>
    <xdr:ext cx="534377" cy="259045"/>
    <xdr:sp macro="" textlink="">
      <xdr:nvSpPr>
        <xdr:cNvPr id="493" name="テキスト ボックス 492"/>
        <xdr:cNvSpPr txBox="1"/>
      </xdr:nvSpPr>
      <xdr:spPr>
        <a:xfrm>
          <a:off x="8483111" y="1683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86376</xdr:rowOff>
    </xdr:from>
    <xdr:to>
      <xdr:col>41</xdr:col>
      <xdr:colOff>101600</xdr:colOff>
      <xdr:row>98</xdr:row>
      <xdr:rowOff>16526</xdr:rowOff>
    </xdr:to>
    <xdr:sp macro="" textlink="">
      <xdr:nvSpPr>
        <xdr:cNvPr id="494" name="楕円 493"/>
        <xdr:cNvSpPr/>
      </xdr:nvSpPr>
      <xdr:spPr>
        <a:xfrm>
          <a:off x="7810500" y="167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7653</xdr:rowOff>
    </xdr:from>
    <xdr:ext cx="534377" cy="259045"/>
    <xdr:sp macro="" textlink="">
      <xdr:nvSpPr>
        <xdr:cNvPr id="495" name="テキスト ボックス 494"/>
        <xdr:cNvSpPr txBox="1"/>
      </xdr:nvSpPr>
      <xdr:spPr>
        <a:xfrm>
          <a:off x="7594111" y="1680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158404</xdr:rowOff>
    </xdr:from>
    <xdr:to>
      <xdr:col>36</xdr:col>
      <xdr:colOff>165100</xdr:colOff>
      <xdr:row>97</xdr:row>
      <xdr:rowOff>88554</xdr:rowOff>
    </xdr:to>
    <xdr:sp macro="" textlink="">
      <xdr:nvSpPr>
        <xdr:cNvPr id="496" name="楕円 495"/>
        <xdr:cNvSpPr/>
      </xdr:nvSpPr>
      <xdr:spPr>
        <a:xfrm>
          <a:off x="6921500" y="1661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79681</xdr:rowOff>
    </xdr:from>
    <xdr:ext cx="534377" cy="259045"/>
    <xdr:sp macro="" textlink="">
      <xdr:nvSpPr>
        <xdr:cNvPr id="497" name="テキスト ボックス 496"/>
        <xdr:cNvSpPr txBox="1"/>
      </xdr:nvSpPr>
      <xdr:spPr>
        <a:xfrm>
          <a:off x="6705111" y="167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34582</xdr:rowOff>
    </xdr:from>
    <xdr:to>
      <xdr:col>85</xdr:col>
      <xdr:colOff>127000</xdr:colOff>
      <xdr:row>37</xdr:row>
      <xdr:rowOff>41288</xdr:rowOff>
    </xdr:to>
    <xdr:cxnSp macro="">
      <xdr:nvCxnSpPr>
        <xdr:cNvPr id="526" name="直線コネクタ 525"/>
        <xdr:cNvCxnSpPr/>
      </xdr:nvCxnSpPr>
      <xdr:spPr>
        <a:xfrm flipV="1">
          <a:off x="15481300" y="6378232"/>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136861</xdr:rowOff>
    </xdr:from>
    <xdr:to>
      <xdr:col>81</xdr:col>
      <xdr:colOff>50800</xdr:colOff>
      <xdr:row>37</xdr:row>
      <xdr:rowOff>41288</xdr:rowOff>
    </xdr:to>
    <xdr:cxnSp macro="">
      <xdr:nvCxnSpPr>
        <xdr:cNvPr id="529" name="直線コネクタ 528"/>
        <xdr:cNvCxnSpPr/>
      </xdr:nvCxnSpPr>
      <xdr:spPr>
        <a:xfrm>
          <a:off x="14592300" y="6309061"/>
          <a:ext cx="889000" cy="7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136861</xdr:rowOff>
    </xdr:from>
    <xdr:to>
      <xdr:col>76</xdr:col>
      <xdr:colOff>114300</xdr:colOff>
      <xdr:row>37</xdr:row>
      <xdr:rowOff>34849</xdr:rowOff>
    </xdr:to>
    <xdr:cxnSp macro="">
      <xdr:nvCxnSpPr>
        <xdr:cNvPr id="532" name="直線コネクタ 531"/>
        <xdr:cNvCxnSpPr/>
      </xdr:nvCxnSpPr>
      <xdr:spPr>
        <a:xfrm flipV="1">
          <a:off x="13703300" y="6309061"/>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33" name="フローチャート: 判断 532"/>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34" name="テキスト ボックス 533"/>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34849</xdr:rowOff>
    </xdr:from>
    <xdr:to>
      <xdr:col>71</xdr:col>
      <xdr:colOff>177800</xdr:colOff>
      <xdr:row>37</xdr:row>
      <xdr:rowOff>71672</xdr:rowOff>
    </xdr:to>
    <xdr:cxnSp macro="">
      <xdr:nvCxnSpPr>
        <xdr:cNvPr id="535" name="直線コネクタ 534"/>
        <xdr:cNvCxnSpPr/>
      </xdr:nvCxnSpPr>
      <xdr:spPr>
        <a:xfrm flipV="1">
          <a:off x="12814300" y="6378499"/>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36" name="フローチャート: 判断 535"/>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37" name="テキスト ボックス 536"/>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38" name="フローチャート: 判断 537"/>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9" name="テキスト ボックス 538"/>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155232</xdr:rowOff>
    </xdr:from>
    <xdr:to>
      <xdr:col>85</xdr:col>
      <xdr:colOff>177800</xdr:colOff>
      <xdr:row>37</xdr:row>
      <xdr:rowOff>85382</xdr:rowOff>
    </xdr:to>
    <xdr:sp macro="" textlink="">
      <xdr:nvSpPr>
        <xdr:cNvPr id="545" name="楕円 544"/>
        <xdr:cNvSpPr/>
      </xdr:nvSpPr>
      <xdr:spPr>
        <a:xfrm>
          <a:off x="16268700" y="632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133659</xdr:rowOff>
    </xdr:from>
    <xdr:ext cx="534377" cy="259045"/>
    <xdr:sp macro="" textlink="">
      <xdr:nvSpPr>
        <xdr:cNvPr id="546" name="消防費該当値テキスト"/>
        <xdr:cNvSpPr txBox="1"/>
      </xdr:nvSpPr>
      <xdr:spPr>
        <a:xfrm>
          <a:off x="16370300" y="63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161938</xdr:rowOff>
    </xdr:from>
    <xdr:to>
      <xdr:col>81</xdr:col>
      <xdr:colOff>101600</xdr:colOff>
      <xdr:row>37</xdr:row>
      <xdr:rowOff>92088</xdr:rowOff>
    </xdr:to>
    <xdr:sp macro="" textlink="">
      <xdr:nvSpPr>
        <xdr:cNvPr id="547" name="楕円 546"/>
        <xdr:cNvSpPr/>
      </xdr:nvSpPr>
      <xdr:spPr>
        <a:xfrm>
          <a:off x="15430500" y="63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83215</xdr:rowOff>
    </xdr:from>
    <xdr:ext cx="534377" cy="259045"/>
    <xdr:sp macro="" textlink="">
      <xdr:nvSpPr>
        <xdr:cNvPr id="548" name="テキスト ボックス 547"/>
        <xdr:cNvSpPr txBox="1"/>
      </xdr:nvSpPr>
      <xdr:spPr>
        <a:xfrm>
          <a:off x="15214111" y="64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86061</xdr:rowOff>
    </xdr:from>
    <xdr:to>
      <xdr:col>76</xdr:col>
      <xdr:colOff>165100</xdr:colOff>
      <xdr:row>37</xdr:row>
      <xdr:rowOff>16211</xdr:rowOff>
    </xdr:to>
    <xdr:sp macro="" textlink="">
      <xdr:nvSpPr>
        <xdr:cNvPr id="549" name="楕円 548"/>
        <xdr:cNvSpPr/>
      </xdr:nvSpPr>
      <xdr:spPr>
        <a:xfrm>
          <a:off x="14541500" y="62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7338</xdr:rowOff>
    </xdr:from>
    <xdr:ext cx="534377" cy="259045"/>
    <xdr:sp macro="" textlink="">
      <xdr:nvSpPr>
        <xdr:cNvPr id="550" name="テキスト ボックス 549"/>
        <xdr:cNvSpPr txBox="1"/>
      </xdr:nvSpPr>
      <xdr:spPr>
        <a:xfrm>
          <a:off x="14325111" y="63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155499</xdr:rowOff>
    </xdr:from>
    <xdr:to>
      <xdr:col>72</xdr:col>
      <xdr:colOff>38100</xdr:colOff>
      <xdr:row>37</xdr:row>
      <xdr:rowOff>85649</xdr:rowOff>
    </xdr:to>
    <xdr:sp macro="" textlink="">
      <xdr:nvSpPr>
        <xdr:cNvPr id="551" name="楕円 550"/>
        <xdr:cNvSpPr/>
      </xdr:nvSpPr>
      <xdr:spPr>
        <a:xfrm>
          <a:off x="13652500" y="63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76776</xdr:rowOff>
    </xdr:from>
    <xdr:ext cx="534377" cy="259045"/>
    <xdr:sp macro="" textlink="">
      <xdr:nvSpPr>
        <xdr:cNvPr id="552" name="テキスト ボックス 551"/>
        <xdr:cNvSpPr txBox="1"/>
      </xdr:nvSpPr>
      <xdr:spPr>
        <a:xfrm>
          <a:off x="13436111" y="642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20872</xdr:rowOff>
    </xdr:from>
    <xdr:to>
      <xdr:col>67</xdr:col>
      <xdr:colOff>101600</xdr:colOff>
      <xdr:row>37</xdr:row>
      <xdr:rowOff>122472</xdr:rowOff>
    </xdr:to>
    <xdr:sp macro="" textlink="">
      <xdr:nvSpPr>
        <xdr:cNvPr id="553" name="楕円 552"/>
        <xdr:cNvSpPr/>
      </xdr:nvSpPr>
      <xdr:spPr>
        <a:xfrm>
          <a:off x="12763500" y="63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113599</xdr:rowOff>
    </xdr:from>
    <xdr:ext cx="534377" cy="259045"/>
    <xdr:sp macro="" textlink="">
      <xdr:nvSpPr>
        <xdr:cNvPr id="554" name="テキスト ボックス 553"/>
        <xdr:cNvSpPr txBox="1"/>
      </xdr:nvSpPr>
      <xdr:spPr>
        <a:xfrm>
          <a:off x="12547111" y="64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130137</xdr:rowOff>
    </xdr:from>
    <xdr:to>
      <xdr:col>85</xdr:col>
      <xdr:colOff>127000</xdr:colOff>
      <xdr:row>58</xdr:row>
      <xdr:rowOff>135661</xdr:rowOff>
    </xdr:to>
    <xdr:cxnSp macro="">
      <xdr:nvCxnSpPr>
        <xdr:cNvPr id="584" name="直線コネクタ 583"/>
        <xdr:cNvCxnSpPr/>
      </xdr:nvCxnSpPr>
      <xdr:spPr>
        <a:xfrm flipV="1">
          <a:off x="15481300" y="10074237"/>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113843</xdr:rowOff>
    </xdr:from>
    <xdr:to>
      <xdr:col>81</xdr:col>
      <xdr:colOff>50800</xdr:colOff>
      <xdr:row>58</xdr:row>
      <xdr:rowOff>135661</xdr:rowOff>
    </xdr:to>
    <xdr:cxnSp macro="">
      <xdr:nvCxnSpPr>
        <xdr:cNvPr id="587" name="直線コネクタ 586"/>
        <xdr:cNvCxnSpPr/>
      </xdr:nvCxnSpPr>
      <xdr:spPr>
        <a:xfrm>
          <a:off x="14592300" y="9886493"/>
          <a:ext cx="889000" cy="1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113843</xdr:rowOff>
    </xdr:from>
    <xdr:to>
      <xdr:col>76</xdr:col>
      <xdr:colOff>114300</xdr:colOff>
      <xdr:row>58</xdr:row>
      <xdr:rowOff>27762</xdr:rowOff>
    </xdr:to>
    <xdr:cxnSp macro="">
      <xdr:nvCxnSpPr>
        <xdr:cNvPr id="590" name="直線コネクタ 589"/>
        <xdr:cNvCxnSpPr/>
      </xdr:nvCxnSpPr>
      <xdr:spPr>
        <a:xfrm flipV="1">
          <a:off x="13703300" y="9886493"/>
          <a:ext cx="889000" cy="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591" name="フローチャート: 判断 590"/>
        <xdr:cNvSpPr/>
      </xdr:nvSpPr>
      <xdr:spPr>
        <a:xfrm>
          <a:off x="14541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33037</xdr:rowOff>
    </xdr:from>
    <xdr:ext cx="534377" cy="259045"/>
    <xdr:sp macro="" textlink="">
      <xdr:nvSpPr>
        <xdr:cNvPr id="592" name="テキスト ボックス 591"/>
        <xdr:cNvSpPr txBox="1"/>
      </xdr:nvSpPr>
      <xdr:spPr>
        <a:xfrm>
          <a:off x="14325111" y="94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27762</xdr:rowOff>
    </xdr:from>
    <xdr:to>
      <xdr:col>71</xdr:col>
      <xdr:colOff>177800</xdr:colOff>
      <xdr:row>59</xdr:row>
      <xdr:rowOff>37770</xdr:rowOff>
    </xdr:to>
    <xdr:cxnSp macro="">
      <xdr:nvCxnSpPr>
        <xdr:cNvPr id="593" name="直線コネクタ 592"/>
        <xdr:cNvCxnSpPr/>
      </xdr:nvCxnSpPr>
      <xdr:spPr>
        <a:xfrm flipV="1">
          <a:off x="12814300" y="9971862"/>
          <a:ext cx="889000" cy="1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161036</xdr:rowOff>
    </xdr:from>
    <xdr:to>
      <xdr:col>72</xdr:col>
      <xdr:colOff>38100</xdr:colOff>
      <xdr:row>57</xdr:row>
      <xdr:rowOff>91186</xdr:rowOff>
    </xdr:to>
    <xdr:sp macro="" textlink="">
      <xdr:nvSpPr>
        <xdr:cNvPr id="594" name="フローチャート: 判断 593"/>
        <xdr:cNvSpPr/>
      </xdr:nvSpPr>
      <xdr:spPr>
        <a:xfrm>
          <a:off x="13652500" y="976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107713</xdr:rowOff>
    </xdr:from>
    <xdr:ext cx="534377" cy="259045"/>
    <xdr:sp macro="" textlink="">
      <xdr:nvSpPr>
        <xdr:cNvPr id="595" name="テキスト ボックス 594"/>
        <xdr:cNvSpPr txBox="1"/>
      </xdr:nvSpPr>
      <xdr:spPr>
        <a:xfrm>
          <a:off x="13436111" y="953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82131</xdr:rowOff>
    </xdr:from>
    <xdr:to>
      <xdr:col>67</xdr:col>
      <xdr:colOff>101600</xdr:colOff>
      <xdr:row>58</xdr:row>
      <xdr:rowOff>12281</xdr:rowOff>
    </xdr:to>
    <xdr:sp macro="" textlink="">
      <xdr:nvSpPr>
        <xdr:cNvPr id="596" name="フローチャート: 判断 595"/>
        <xdr:cNvSpPr/>
      </xdr:nvSpPr>
      <xdr:spPr>
        <a:xfrm>
          <a:off x="12763500" y="985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28808</xdr:rowOff>
    </xdr:from>
    <xdr:ext cx="534377" cy="259045"/>
    <xdr:sp macro="" textlink="">
      <xdr:nvSpPr>
        <xdr:cNvPr id="597" name="テキスト ボックス 596"/>
        <xdr:cNvSpPr txBox="1"/>
      </xdr:nvSpPr>
      <xdr:spPr>
        <a:xfrm>
          <a:off x="12547111" y="963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79337</xdr:rowOff>
    </xdr:from>
    <xdr:to>
      <xdr:col>85</xdr:col>
      <xdr:colOff>177800</xdr:colOff>
      <xdr:row>59</xdr:row>
      <xdr:rowOff>9487</xdr:rowOff>
    </xdr:to>
    <xdr:sp macro="" textlink="">
      <xdr:nvSpPr>
        <xdr:cNvPr id="603" name="楕円 602"/>
        <xdr:cNvSpPr/>
      </xdr:nvSpPr>
      <xdr:spPr>
        <a:xfrm>
          <a:off x="16268700" y="100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165714</xdr:rowOff>
    </xdr:from>
    <xdr:ext cx="534377" cy="259045"/>
    <xdr:sp macro="" textlink="">
      <xdr:nvSpPr>
        <xdr:cNvPr id="604" name="教育費該当値テキスト"/>
        <xdr:cNvSpPr txBox="1"/>
      </xdr:nvSpPr>
      <xdr:spPr>
        <a:xfrm>
          <a:off x="16370300" y="99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84861</xdr:rowOff>
    </xdr:from>
    <xdr:to>
      <xdr:col>81</xdr:col>
      <xdr:colOff>101600</xdr:colOff>
      <xdr:row>59</xdr:row>
      <xdr:rowOff>15011</xdr:rowOff>
    </xdr:to>
    <xdr:sp macro="" textlink="">
      <xdr:nvSpPr>
        <xdr:cNvPr id="605" name="楕円 604"/>
        <xdr:cNvSpPr/>
      </xdr:nvSpPr>
      <xdr:spPr>
        <a:xfrm>
          <a:off x="15430500" y="100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6138</xdr:rowOff>
    </xdr:from>
    <xdr:ext cx="534377" cy="259045"/>
    <xdr:sp macro="" textlink="">
      <xdr:nvSpPr>
        <xdr:cNvPr id="606" name="テキスト ボックス 605"/>
        <xdr:cNvSpPr txBox="1"/>
      </xdr:nvSpPr>
      <xdr:spPr>
        <a:xfrm>
          <a:off x="15214111" y="101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63043</xdr:rowOff>
    </xdr:from>
    <xdr:to>
      <xdr:col>76</xdr:col>
      <xdr:colOff>165100</xdr:colOff>
      <xdr:row>57</xdr:row>
      <xdr:rowOff>164643</xdr:rowOff>
    </xdr:to>
    <xdr:sp macro="" textlink="">
      <xdr:nvSpPr>
        <xdr:cNvPr id="607" name="楕円 606"/>
        <xdr:cNvSpPr/>
      </xdr:nvSpPr>
      <xdr:spPr>
        <a:xfrm>
          <a:off x="14541500" y="98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155770</xdr:rowOff>
    </xdr:from>
    <xdr:ext cx="534377" cy="259045"/>
    <xdr:sp macro="" textlink="">
      <xdr:nvSpPr>
        <xdr:cNvPr id="608" name="テキスト ボックス 607"/>
        <xdr:cNvSpPr txBox="1"/>
      </xdr:nvSpPr>
      <xdr:spPr>
        <a:xfrm>
          <a:off x="14325111" y="99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148412</xdr:rowOff>
    </xdr:from>
    <xdr:to>
      <xdr:col>72</xdr:col>
      <xdr:colOff>38100</xdr:colOff>
      <xdr:row>58</xdr:row>
      <xdr:rowOff>78562</xdr:rowOff>
    </xdr:to>
    <xdr:sp macro="" textlink="">
      <xdr:nvSpPr>
        <xdr:cNvPr id="609" name="楕円 608"/>
        <xdr:cNvSpPr/>
      </xdr:nvSpPr>
      <xdr:spPr>
        <a:xfrm>
          <a:off x="13652500" y="992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69689</xdr:rowOff>
    </xdr:from>
    <xdr:ext cx="534377" cy="259045"/>
    <xdr:sp macro="" textlink="">
      <xdr:nvSpPr>
        <xdr:cNvPr id="610" name="テキスト ボックス 609"/>
        <xdr:cNvSpPr txBox="1"/>
      </xdr:nvSpPr>
      <xdr:spPr>
        <a:xfrm>
          <a:off x="13436111" y="100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158420</xdr:rowOff>
    </xdr:from>
    <xdr:to>
      <xdr:col>67</xdr:col>
      <xdr:colOff>101600</xdr:colOff>
      <xdr:row>59</xdr:row>
      <xdr:rowOff>88570</xdr:rowOff>
    </xdr:to>
    <xdr:sp macro="" textlink="">
      <xdr:nvSpPr>
        <xdr:cNvPr id="611" name="楕円 610"/>
        <xdr:cNvSpPr/>
      </xdr:nvSpPr>
      <xdr:spPr>
        <a:xfrm>
          <a:off x="12763500" y="101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79697</xdr:rowOff>
    </xdr:from>
    <xdr:ext cx="534377" cy="259045"/>
    <xdr:sp macro="" textlink="">
      <xdr:nvSpPr>
        <xdr:cNvPr id="612" name="テキスト ボックス 611"/>
        <xdr:cNvSpPr txBox="1"/>
      </xdr:nvSpPr>
      <xdr:spPr>
        <a:xfrm>
          <a:off x="12547111" y="101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45255</xdr:rowOff>
    </xdr:from>
    <xdr:to>
      <xdr:col>85</xdr:col>
      <xdr:colOff>127000</xdr:colOff>
      <xdr:row>76</xdr:row>
      <xdr:rowOff>39018</xdr:rowOff>
    </xdr:to>
    <xdr:cxnSp macro="">
      <xdr:nvCxnSpPr>
        <xdr:cNvPr id="643" name="直線コネクタ 642"/>
        <xdr:cNvCxnSpPr/>
      </xdr:nvCxnSpPr>
      <xdr:spPr>
        <a:xfrm flipV="1">
          <a:off x="15481300" y="12389655"/>
          <a:ext cx="838200" cy="67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39018</xdr:rowOff>
    </xdr:from>
    <xdr:to>
      <xdr:col>81</xdr:col>
      <xdr:colOff>50800</xdr:colOff>
      <xdr:row>78</xdr:row>
      <xdr:rowOff>78991</xdr:rowOff>
    </xdr:to>
    <xdr:cxnSp macro="">
      <xdr:nvCxnSpPr>
        <xdr:cNvPr id="646" name="直線コネクタ 645"/>
        <xdr:cNvCxnSpPr/>
      </xdr:nvCxnSpPr>
      <xdr:spPr>
        <a:xfrm flipV="1">
          <a:off x="14592300" y="13069218"/>
          <a:ext cx="889000" cy="38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23440</xdr:rowOff>
    </xdr:from>
    <xdr:to>
      <xdr:col>76</xdr:col>
      <xdr:colOff>114300</xdr:colOff>
      <xdr:row>78</xdr:row>
      <xdr:rowOff>78991</xdr:rowOff>
    </xdr:to>
    <xdr:cxnSp macro="">
      <xdr:nvCxnSpPr>
        <xdr:cNvPr id="649" name="直線コネクタ 648"/>
        <xdr:cNvCxnSpPr/>
      </xdr:nvCxnSpPr>
      <xdr:spPr>
        <a:xfrm>
          <a:off x="13703300" y="13396540"/>
          <a:ext cx="8890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164517</xdr:rowOff>
    </xdr:from>
    <xdr:to>
      <xdr:col>76</xdr:col>
      <xdr:colOff>165100</xdr:colOff>
      <xdr:row>78</xdr:row>
      <xdr:rowOff>94667</xdr:rowOff>
    </xdr:to>
    <xdr:sp macro="" textlink="">
      <xdr:nvSpPr>
        <xdr:cNvPr id="650" name="フローチャート: 判断 649"/>
        <xdr:cNvSpPr/>
      </xdr:nvSpPr>
      <xdr:spPr>
        <a:xfrm>
          <a:off x="14541500" y="133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111194</xdr:rowOff>
    </xdr:from>
    <xdr:ext cx="534377" cy="259045"/>
    <xdr:sp macro="" textlink="">
      <xdr:nvSpPr>
        <xdr:cNvPr id="651" name="テキスト ボックス 650"/>
        <xdr:cNvSpPr txBox="1"/>
      </xdr:nvSpPr>
      <xdr:spPr>
        <a:xfrm>
          <a:off x="14325111" y="131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153188</xdr:rowOff>
    </xdr:from>
    <xdr:to>
      <xdr:col>71</xdr:col>
      <xdr:colOff>177800</xdr:colOff>
      <xdr:row>78</xdr:row>
      <xdr:rowOff>23440</xdr:rowOff>
    </xdr:to>
    <xdr:cxnSp macro="">
      <xdr:nvCxnSpPr>
        <xdr:cNvPr id="652" name="直線コネクタ 651"/>
        <xdr:cNvCxnSpPr/>
      </xdr:nvCxnSpPr>
      <xdr:spPr>
        <a:xfrm>
          <a:off x="12814300" y="13011938"/>
          <a:ext cx="889000" cy="38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89455</xdr:rowOff>
    </xdr:from>
    <xdr:to>
      <xdr:col>72</xdr:col>
      <xdr:colOff>38100</xdr:colOff>
      <xdr:row>79</xdr:row>
      <xdr:rowOff>19605</xdr:rowOff>
    </xdr:to>
    <xdr:sp macro="" textlink="">
      <xdr:nvSpPr>
        <xdr:cNvPr id="653" name="フローチャート: 判断 652"/>
        <xdr:cNvSpPr/>
      </xdr:nvSpPr>
      <xdr:spPr>
        <a:xfrm>
          <a:off x="13652500" y="1346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10732</xdr:rowOff>
    </xdr:from>
    <xdr:ext cx="469744" cy="259045"/>
    <xdr:sp macro="" textlink="">
      <xdr:nvSpPr>
        <xdr:cNvPr id="654" name="テキスト ボックス 653"/>
        <xdr:cNvSpPr txBox="1"/>
      </xdr:nvSpPr>
      <xdr:spPr>
        <a:xfrm>
          <a:off x="13468428" y="1355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119304</xdr:rowOff>
    </xdr:from>
    <xdr:to>
      <xdr:col>67</xdr:col>
      <xdr:colOff>101600</xdr:colOff>
      <xdr:row>79</xdr:row>
      <xdr:rowOff>49454</xdr:rowOff>
    </xdr:to>
    <xdr:sp macro="" textlink="">
      <xdr:nvSpPr>
        <xdr:cNvPr id="655" name="フローチャート: 判断 654"/>
        <xdr:cNvSpPr/>
      </xdr:nvSpPr>
      <xdr:spPr>
        <a:xfrm>
          <a:off x="12763500" y="1349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40581</xdr:rowOff>
    </xdr:from>
    <xdr:ext cx="469744" cy="259045"/>
    <xdr:sp macro="" textlink="">
      <xdr:nvSpPr>
        <xdr:cNvPr id="656" name="テキスト ボックス 655"/>
        <xdr:cNvSpPr txBox="1"/>
      </xdr:nvSpPr>
      <xdr:spPr>
        <a:xfrm>
          <a:off x="12579428" y="1358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165905</xdr:rowOff>
    </xdr:from>
    <xdr:to>
      <xdr:col>85</xdr:col>
      <xdr:colOff>177800</xdr:colOff>
      <xdr:row>72</xdr:row>
      <xdr:rowOff>96055</xdr:rowOff>
    </xdr:to>
    <xdr:sp macro="" textlink="">
      <xdr:nvSpPr>
        <xdr:cNvPr id="662" name="楕円 661"/>
        <xdr:cNvSpPr/>
      </xdr:nvSpPr>
      <xdr:spPr>
        <a:xfrm>
          <a:off x="16268700" y="123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17332</xdr:rowOff>
    </xdr:from>
    <xdr:ext cx="534377" cy="259045"/>
    <xdr:sp macro="" textlink="">
      <xdr:nvSpPr>
        <xdr:cNvPr id="663" name="災害復旧費該当値テキスト"/>
        <xdr:cNvSpPr txBox="1"/>
      </xdr:nvSpPr>
      <xdr:spPr>
        <a:xfrm>
          <a:off x="16370300" y="1219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159668</xdr:rowOff>
    </xdr:from>
    <xdr:to>
      <xdr:col>81</xdr:col>
      <xdr:colOff>101600</xdr:colOff>
      <xdr:row>76</xdr:row>
      <xdr:rowOff>89818</xdr:rowOff>
    </xdr:to>
    <xdr:sp macro="" textlink="">
      <xdr:nvSpPr>
        <xdr:cNvPr id="664" name="楕円 663"/>
        <xdr:cNvSpPr/>
      </xdr:nvSpPr>
      <xdr:spPr>
        <a:xfrm>
          <a:off x="15430500" y="130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106345</xdr:rowOff>
    </xdr:from>
    <xdr:ext cx="534377" cy="259045"/>
    <xdr:sp macro="" textlink="">
      <xdr:nvSpPr>
        <xdr:cNvPr id="665" name="テキスト ボックス 664"/>
        <xdr:cNvSpPr txBox="1"/>
      </xdr:nvSpPr>
      <xdr:spPr>
        <a:xfrm>
          <a:off x="15214111" y="1279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28191</xdr:rowOff>
    </xdr:from>
    <xdr:to>
      <xdr:col>76</xdr:col>
      <xdr:colOff>165100</xdr:colOff>
      <xdr:row>78</xdr:row>
      <xdr:rowOff>129791</xdr:rowOff>
    </xdr:to>
    <xdr:sp macro="" textlink="">
      <xdr:nvSpPr>
        <xdr:cNvPr id="666" name="楕円 665"/>
        <xdr:cNvSpPr/>
      </xdr:nvSpPr>
      <xdr:spPr>
        <a:xfrm>
          <a:off x="14541500" y="134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120918</xdr:rowOff>
    </xdr:from>
    <xdr:ext cx="534377" cy="259045"/>
    <xdr:sp macro="" textlink="">
      <xdr:nvSpPr>
        <xdr:cNvPr id="667" name="テキスト ボックス 666"/>
        <xdr:cNvSpPr txBox="1"/>
      </xdr:nvSpPr>
      <xdr:spPr>
        <a:xfrm>
          <a:off x="14325111" y="134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144090</xdr:rowOff>
    </xdr:from>
    <xdr:to>
      <xdr:col>72</xdr:col>
      <xdr:colOff>38100</xdr:colOff>
      <xdr:row>78</xdr:row>
      <xdr:rowOff>74240</xdr:rowOff>
    </xdr:to>
    <xdr:sp macro="" textlink="">
      <xdr:nvSpPr>
        <xdr:cNvPr id="668" name="楕円 667"/>
        <xdr:cNvSpPr/>
      </xdr:nvSpPr>
      <xdr:spPr>
        <a:xfrm>
          <a:off x="13652500" y="133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90767</xdr:rowOff>
    </xdr:from>
    <xdr:ext cx="534377" cy="259045"/>
    <xdr:sp macro="" textlink="">
      <xdr:nvSpPr>
        <xdr:cNvPr id="669" name="テキスト ボックス 668"/>
        <xdr:cNvSpPr txBox="1"/>
      </xdr:nvSpPr>
      <xdr:spPr>
        <a:xfrm>
          <a:off x="13436111" y="1312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102388</xdr:rowOff>
    </xdr:from>
    <xdr:to>
      <xdr:col>67</xdr:col>
      <xdr:colOff>101600</xdr:colOff>
      <xdr:row>76</xdr:row>
      <xdr:rowOff>32538</xdr:rowOff>
    </xdr:to>
    <xdr:sp macro="" textlink="">
      <xdr:nvSpPr>
        <xdr:cNvPr id="670" name="楕円 669"/>
        <xdr:cNvSpPr/>
      </xdr:nvSpPr>
      <xdr:spPr>
        <a:xfrm>
          <a:off x="12763500" y="129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49065</xdr:rowOff>
    </xdr:from>
    <xdr:ext cx="534377" cy="259045"/>
    <xdr:sp macro="" textlink="">
      <xdr:nvSpPr>
        <xdr:cNvPr id="671" name="テキスト ボックス 670"/>
        <xdr:cNvSpPr txBox="1"/>
      </xdr:nvSpPr>
      <xdr:spPr>
        <a:xfrm>
          <a:off x="12547111" y="127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80570</xdr:rowOff>
    </xdr:from>
    <xdr:to>
      <xdr:col>85</xdr:col>
      <xdr:colOff>127000</xdr:colOff>
      <xdr:row>98</xdr:row>
      <xdr:rowOff>106217</xdr:rowOff>
    </xdr:to>
    <xdr:cxnSp macro="">
      <xdr:nvCxnSpPr>
        <xdr:cNvPr id="702" name="直線コネクタ 701"/>
        <xdr:cNvCxnSpPr/>
      </xdr:nvCxnSpPr>
      <xdr:spPr>
        <a:xfrm flipV="1">
          <a:off x="15481300" y="16882670"/>
          <a:ext cx="838200" cy="2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106217</xdr:rowOff>
    </xdr:from>
    <xdr:to>
      <xdr:col>81</xdr:col>
      <xdr:colOff>50800</xdr:colOff>
      <xdr:row>98</xdr:row>
      <xdr:rowOff>119329</xdr:rowOff>
    </xdr:to>
    <xdr:cxnSp macro="">
      <xdr:nvCxnSpPr>
        <xdr:cNvPr id="705" name="直線コネクタ 704"/>
        <xdr:cNvCxnSpPr/>
      </xdr:nvCxnSpPr>
      <xdr:spPr>
        <a:xfrm flipV="1">
          <a:off x="14592300" y="16908317"/>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119329</xdr:rowOff>
    </xdr:from>
    <xdr:to>
      <xdr:col>76</xdr:col>
      <xdr:colOff>114300</xdr:colOff>
      <xdr:row>98</xdr:row>
      <xdr:rowOff>122673</xdr:rowOff>
    </xdr:to>
    <xdr:cxnSp macro="">
      <xdr:nvCxnSpPr>
        <xdr:cNvPr id="708" name="直線コネクタ 707"/>
        <xdr:cNvCxnSpPr/>
      </xdr:nvCxnSpPr>
      <xdr:spPr>
        <a:xfrm flipV="1">
          <a:off x="13703300" y="16921429"/>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22289</xdr:rowOff>
    </xdr:from>
    <xdr:to>
      <xdr:col>76</xdr:col>
      <xdr:colOff>165100</xdr:colOff>
      <xdr:row>98</xdr:row>
      <xdr:rowOff>123889</xdr:rowOff>
    </xdr:to>
    <xdr:sp macro="" textlink="">
      <xdr:nvSpPr>
        <xdr:cNvPr id="709" name="フローチャート: 判断 708"/>
        <xdr:cNvSpPr/>
      </xdr:nvSpPr>
      <xdr:spPr>
        <a:xfrm>
          <a:off x="14541500" y="1682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140416</xdr:rowOff>
    </xdr:from>
    <xdr:ext cx="534377" cy="259045"/>
    <xdr:sp macro="" textlink="">
      <xdr:nvSpPr>
        <xdr:cNvPr id="710" name="テキスト ボックス 709"/>
        <xdr:cNvSpPr txBox="1"/>
      </xdr:nvSpPr>
      <xdr:spPr>
        <a:xfrm>
          <a:off x="14325111" y="165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122673</xdr:rowOff>
    </xdr:from>
    <xdr:to>
      <xdr:col>71</xdr:col>
      <xdr:colOff>177800</xdr:colOff>
      <xdr:row>98</xdr:row>
      <xdr:rowOff>128434</xdr:rowOff>
    </xdr:to>
    <xdr:cxnSp macro="">
      <xdr:nvCxnSpPr>
        <xdr:cNvPr id="711" name="直線コネクタ 710"/>
        <xdr:cNvCxnSpPr/>
      </xdr:nvCxnSpPr>
      <xdr:spPr>
        <a:xfrm flipV="1">
          <a:off x="12814300" y="1692477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20313</xdr:rowOff>
    </xdr:from>
    <xdr:to>
      <xdr:col>72</xdr:col>
      <xdr:colOff>38100</xdr:colOff>
      <xdr:row>98</xdr:row>
      <xdr:rowOff>121913</xdr:rowOff>
    </xdr:to>
    <xdr:sp macro="" textlink="">
      <xdr:nvSpPr>
        <xdr:cNvPr id="712" name="フローチャート: 判断 711"/>
        <xdr:cNvSpPr/>
      </xdr:nvSpPr>
      <xdr:spPr>
        <a:xfrm>
          <a:off x="13652500" y="1682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138440</xdr:rowOff>
    </xdr:from>
    <xdr:ext cx="534377" cy="259045"/>
    <xdr:sp macro="" textlink="">
      <xdr:nvSpPr>
        <xdr:cNvPr id="713" name="テキスト ボックス 712"/>
        <xdr:cNvSpPr txBox="1"/>
      </xdr:nvSpPr>
      <xdr:spPr>
        <a:xfrm>
          <a:off x="13436111" y="1659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19340</xdr:rowOff>
    </xdr:from>
    <xdr:to>
      <xdr:col>67</xdr:col>
      <xdr:colOff>101600</xdr:colOff>
      <xdr:row>98</xdr:row>
      <xdr:rowOff>120940</xdr:rowOff>
    </xdr:to>
    <xdr:sp macro="" textlink="">
      <xdr:nvSpPr>
        <xdr:cNvPr id="714" name="フローチャート: 判断 713"/>
        <xdr:cNvSpPr/>
      </xdr:nvSpPr>
      <xdr:spPr>
        <a:xfrm>
          <a:off x="12763500" y="168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137467</xdr:rowOff>
    </xdr:from>
    <xdr:ext cx="534377" cy="259045"/>
    <xdr:sp macro="" textlink="">
      <xdr:nvSpPr>
        <xdr:cNvPr id="715" name="テキスト ボックス 714"/>
        <xdr:cNvSpPr txBox="1"/>
      </xdr:nvSpPr>
      <xdr:spPr>
        <a:xfrm>
          <a:off x="12547111" y="165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29770</xdr:rowOff>
    </xdr:from>
    <xdr:to>
      <xdr:col>85</xdr:col>
      <xdr:colOff>177800</xdr:colOff>
      <xdr:row>98</xdr:row>
      <xdr:rowOff>131370</xdr:rowOff>
    </xdr:to>
    <xdr:sp macro="" textlink="">
      <xdr:nvSpPr>
        <xdr:cNvPr id="721" name="楕円 720"/>
        <xdr:cNvSpPr/>
      </xdr:nvSpPr>
      <xdr:spPr>
        <a:xfrm>
          <a:off x="16268700" y="168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116147</xdr:rowOff>
    </xdr:from>
    <xdr:ext cx="534377" cy="259045"/>
    <xdr:sp macro="" textlink="">
      <xdr:nvSpPr>
        <xdr:cNvPr id="722" name="公債費該当値テキスト"/>
        <xdr:cNvSpPr txBox="1"/>
      </xdr:nvSpPr>
      <xdr:spPr>
        <a:xfrm>
          <a:off x="16370300" y="167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55417</xdr:rowOff>
    </xdr:from>
    <xdr:to>
      <xdr:col>81</xdr:col>
      <xdr:colOff>101600</xdr:colOff>
      <xdr:row>98</xdr:row>
      <xdr:rowOff>157017</xdr:rowOff>
    </xdr:to>
    <xdr:sp macro="" textlink="">
      <xdr:nvSpPr>
        <xdr:cNvPr id="723" name="楕円 722"/>
        <xdr:cNvSpPr/>
      </xdr:nvSpPr>
      <xdr:spPr>
        <a:xfrm>
          <a:off x="15430500" y="1685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148144</xdr:rowOff>
    </xdr:from>
    <xdr:ext cx="534377" cy="259045"/>
    <xdr:sp macro="" textlink="">
      <xdr:nvSpPr>
        <xdr:cNvPr id="724" name="テキスト ボックス 723"/>
        <xdr:cNvSpPr txBox="1"/>
      </xdr:nvSpPr>
      <xdr:spPr>
        <a:xfrm>
          <a:off x="15214111" y="1695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68529</xdr:rowOff>
    </xdr:from>
    <xdr:to>
      <xdr:col>76</xdr:col>
      <xdr:colOff>165100</xdr:colOff>
      <xdr:row>98</xdr:row>
      <xdr:rowOff>170129</xdr:rowOff>
    </xdr:to>
    <xdr:sp macro="" textlink="">
      <xdr:nvSpPr>
        <xdr:cNvPr id="725" name="楕円 724"/>
        <xdr:cNvSpPr/>
      </xdr:nvSpPr>
      <xdr:spPr>
        <a:xfrm>
          <a:off x="14541500" y="168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161256</xdr:rowOff>
    </xdr:from>
    <xdr:ext cx="534377" cy="259045"/>
    <xdr:sp macro="" textlink="">
      <xdr:nvSpPr>
        <xdr:cNvPr id="726" name="テキスト ボックス 725"/>
        <xdr:cNvSpPr txBox="1"/>
      </xdr:nvSpPr>
      <xdr:spPr>
        <a:xfrm>
          <a:off x="14325111" y="169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71873</xdr:rowOff>
    </xdr:from>
    <xdr:to>
      <xdr:col>72</xdr:col>
      <xdr:colOff>38100</xdr:colOff>
      <xdr:row>99</xdr:row>
      <xdr:rowOff>2023</xdr:rowOff>
    </xdr:to>
    <xdr:sp macro="" textlink="">
      <xdr:nvSpPr>
        <xdr:cNvPr id="727" name="楕円 726"/>
        <xdr:cNvSpPr/>
      </xdr:nvSpPr>
      <xdr:spPr>
        <a:xfrm>
          <a:off x="13652500" y="168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164600</xdr:rowOff>
    </xdr:from>
    <xdr:ext cx="534377" cy="259045"/>
    <xdr:sp macro="" textlink="">
      <xdr:nvSpPr>
        <xdr:cNvPr id="728" name="テキスト ボックス 727"/>
        <xdr:cNvSpPr txBox="1"/>
      </xdr:nvSpPr>
      <xdr:spPr>
        <a:xfrm>
          <a:off x="13436111" y="169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77634</xdr:rowOff>
    </xdr:from>
    <xdr:to>
      <xdr:col>67</xdr:col>
      <xdr:colOff>101600</xdr:colOff>
      <xdr:row>99</xdr:row>
      <xdr:rowOff>7784</xdr:rowOff>
    </xdr:to>
    <xdr:sp macro="" textlink="">
      <xdr:nvSpPr>
        <xdr:cNvPr id="729" name="楕円 728"/>
        <xdr:cNvSpPr/>
      </xdr:nvSpPr>
      <xdr:spPr>
        <a:xfrm>
          <a:off x="12763500" y="168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170361</xdr:rowOff>
    </xdr:from>
    <xdr:ext cx="534377" cy="259045"/>
    <xdr:sp macro="" textlink="">
      <xdr:nvSpPr>
        <xdr:cNvPr id="730" name="テキスト ボックス 729"/>
        <xdr:cNvSpPr txBox="1"/>
      </xdr:nvSpPr>
      <xdr:spPr>
        <a:xfrm>
          <a:off x="12547111" y="1697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84328</xdr:rowOff>
    </xdr:from>
    <xdr:to>
      <xdr:col>107</xdr:col>
      <xdr:colOff>101600</xdr:colOff>
      <xdr:row>39</xdr:row>
      <xdr:rowOff>14478</xdr:rowOff>
    </xdr:to>
    <xdr:sp macro="" textlink="">
      <xdr:nvSpPr>
        <xdr:cNvPr id="764" name="フローチャート: 判断 763"/>
        <xdr:cNvSpPr/>
      </xdr:nvSpPr>
      <xdr:spPr>
        <a:xfrm>
          <a:off x="20383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31005</xdr:rowOff>
    </xdr:from>
    <xdr:ext cx="313932" cy="259045"/>
    <xdr:sp macro="" textlink="">
      <xdr:nvSpPr>
        <xdr:cNvPr id="765" name="テキスト ボックス 764"/>
        <xdr:cNvSpPr txBox="1"/>
      </xdr:nvSpPr>
      <xdr:spPr>
        <a:xfrm>
          <a:off x="20277333" y="6374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82590</xdr:rowOff>
    </xdr:from>
    <xdr:to>
      <xdr:col>102</xdr:col>
      <xdr:colOff>165100</xdr:colOff>
      <xdr:row>39</xdr:row>
      <xdr:rowOff>12740</xdr:rowOff>
    </xdr:to>
    <xdr:sp macro="" textlink="">
      <xdr:nvSpPr>
        <xdr:cNvPr id="767" name="フローチャート: 判断 766"/>
        <xdr:cNvSpPr/>
      </xdr:nvSpPr>
      <xdr:spPr>
        <a:xfrm>
          <a:off x="19494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29268</xdr:rowOff>
    </xdr:from>
    <xdr:ext cx="313932" cy="259045"/>
    <xdr:sp macro="" textlink="">
      <xdr:nvSpPr>
        <xdr:cNvPr id="768" name="テキスト ボックス 767"/>
        <xdr:cNvSpPr txBox="1"/>
      </xdr:nvSpPr>
      <xdr:spPr>
        <a:xfrm>
          <a:off x="19388333" y="6372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79573</xdr:rowOff>
    </xdr:from>
    <xdr:to>
      <xdr:col>98</xdr:col>
      <xdr:colOff>38100</xdr:colOff>
      <xdr:row>39</xdr:row>
      <xdr:rowOff>9723</xdr:rowOff>
    </xdr:to>
    <xdr:sp macro="" textlink="">
      <xdr:nvSpPr>
        <xdr:cNvPr id="769" name="フローチャート: 判断 768"/>
        <xdr:cNvSpPr/>
      </xdr:nvSpPr>
      <xdr:spPr>
        <a:xfrm>
          <a:off x="18605500" y="659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26250</xdr:rowOff>
    </xdr:from>
    <xdr:ext cx="378565" cy="259045"/>
    <xdr:sp macro="" textlink="">
      <xdr:nvSpPr>
        <xdr:cNvPr id="770" name="テキスト ボックス 769"/>
        <xdr:cNvSpPr txBox="1"/>
      </xdr:nvSpPr>
      <xdr:spPr>
        <a:xfrm>
          <a:off x="18467017" y="6369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600,889</a:t>
          </a:r>
          <a:r>
            <a:rPr kumimoji="1" lang="ja-JP" altLang="en-US" sz="1300">
              <a:latin typeface="ＭＳ Ｐゴシック" panose="020B0600070205080204" pitchFamily="50" charset="-128"/>
              <a:ea typeface="ＭＳ Ｐゴシック" panose="020B0600070205080204" pitchFamily="50" charset="-128"/>
            </a:rPr>
            <a:t>円（前年度</a:t>
          </a:r>
          <a:r>
            <a:rPr kumimoji="1" lang="en-US" altLang="ja-JP" sz="1300">
              <a:latin typeface="ＭＳ Ｐゴシック" panose="020B0600070205080204" pitchFamily="50" charset="-128"/>
              <a:ea typeface="ＭＳ Ｐゴシック" panose="020B0600070205080204" pitchFamily="50" charset="-128"/>
            </a:rPr>
            <a:t>570,974</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29,915</a:t>
          </a:r>
          <a:r>
            <a:rPr kumimoji="1" lang="ja-JP" altLang="en-US" sz="1300">
              <a:latin typeface="ＭＳ Ｐゴシック" panose="020B0600070205080204" pitchFamily="50" charset="-128"/>
              <a:ea typeface="ＭＳ Ｐゴシック" panose="020B0600070205080204" pitchFamily="50" charset="-128"/>
            </a:rPr>
            <a:t>円の増加となった。増加の大きな要因としては、災害復旧費における庁舎建設事業に係る費用の増加等が挙げられる。その他、特徴的な内容について以下のとおり。</a:t>
          </a:r>
        </a:p>
        <a:p>
          <a:r>
            <a:rPr kumimoji="1" lang="ja-JP" altLang="en-US" sz="1300">
              <a:latin typeface="ＭＳ Ｐゴシック" panose="020B0600070205080204" pitchFamily="50" charset="-128"/>
              <a:ea typeface="ＭＳ Ｐゴシック" panose="020B0600070205080204" pitchFamily="50" charset="-128"/>
            </a:rPr>
            <a:t>　・総務費については、前年度比で</a:t>
          </a:r>
          <a:r>
            <a:rPr kumimoji="1" lang="en-US" altLang="ja-JP" sz="1300">
              <a:latin typeface="ＭＳ Ｐゴシック" panose="020B0600070205080204" pitchFamily="50" charset="-128"/>
              <a:ea typeface="ＭＳ Ｐゴシック" panose="020B0600070205080204" pitchFamily="50" charset="-128"/>
            </a:rPr>
            <a:t>24,286</a:t>
          </a:r>
          <a:r>
            <a:rPr kumimoji="1" lang="ja-JP" altLang="en-US" sz="1300">
              <a:latin typeface="ＭＳ Ｐゴシック" panose="020B0600070205080204" pitchFamily="50" charset="-128"/>
              <a:ea typeface="ＭＳ Ｐゴシック" panose="020B0600070205080204" pitchFamily="50" charset="-128"/>
            </a:rPr>
            <a:t>円減少している。光ブロードバンド基盤整備事業に係る経費が皆減したことが主な要因である。</a:t>
          </a:r>
        </a:p>
        <a:p>
          <a:r>
            <a:rPr kumimoji="1" lang="ja-JP" altLang="en-US" sz="1300">
              <a:latin typeface="ＭＳ Ｐゴシック" panose="020B0600070205080204" pitchFamily="50" charset="-128"/>
              <a:ea typeface="ＭＳ Ｐゴシック" panose="020B0600070205080204" pitchFamily="50" charset="-128"/>
            </a:rPr>
            <a:t>　・衛生費については、前年度比で</a:t>
          </a:r>
          <a:r>
            <a:rPr kumimoji="1" lang="en-US" altLang="ja-JP" sz="1300">
              <a:latin typeface="ＭＳ Ｐゴシック" panose="020B0600070205080204" pitchFamily="50" charset="-128"/>
              <a:ea typeface="ＭＳ Ｐゴシック" panose="020B0600070205080204" pitchFamily="50" charset="-128"/>
            </a:rPr>
            <a:t>6,581</a:t>
          </a:r>
          <a:r>
            <a:rPr kumimoji="1" lang="ja-JP" altLang="en-US" sz="1300">
              <a:latin typeface="ＭＳ Ｐゴシック" panose="020B0600070205080204" pitchFamily="50" charset="-128"/>
              <a:ea typeface="ＭＳ Ｐゴシック" panose="020B0600070205080204" pitchFamily="50" charset="-128"/>
            </a:rPr>
            <a:t>円増加している。環境衛生に係る広域連合負担金（廃棄物処理施設建設事業）が前年度と比べ増加したことが主な要因である。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・農林水産業費については、前年度比で</a:t>
          </a:r>
          <a:r>
            <a:rPr kumimoji="1" lang="en-US" altLang="ja-JP" sz="1300">
              <a:latin typeface="ＭＳ Ｐゴシック" panose="020B0600070205080204" pitchFamily="50" charset="-128"/>
              <a:ea typeface="ＭＳ Ｐゴシック" panose="020B0600070205080204" pitchFamily="50" charset="-128"/>
            </a:rPr>
            <a:t>1,874</a:t>
          </a:r>
          <a:r>
            <a:rPr kumimoji="1" lang="ja-JP" altLang="en-US" sz="1300">
              <a:latin typeface="ＭＳ Ｐゴシック" panose="020B0600070205080204" pitchFamily="50" charset="-128"/>
              <a:ea typeface="ＭＳ Ｐゴシック" panose="020B0600070205080204" pitchFamily="50" charset="-128"/>
            </a:rPr>
            <a:t>円増加している。農業水路等長寿命化・防災減災事業が前年度と比べ増額したことが主な要因である。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・公債費については、前年度と比べ</a:t>
          </a:r>
          <a:r>
            <a:rPr kumimoji="1" lang="en-US" altLang="ja-JP" sz="1300">
              <a:latin typeface="ＭＳ Ｐゴシック" panose="020B0600070205080204" pitchFamily="50" charset="-128"/>
              <a:ea typeface="ＭＳ Ｐゴシック" panose="020B0600070205080204" pitchFamily="50" charset="-128"/>
            </a:rPr>
            <a:t>7,853</a:t>
          </a:r>
          <a:r>
            <a:rPr kumimoji="1" lang="ja-JP" altLang="en-US" sz="1300">
              <a:latin typeface="ＭＳ Ｐゴシック" panose="020B0600070205080204" pitchFamily="50" charset="-128"/>
              <a:ea typeface="ＭＳ Ｐゴシック" panose="020B0600070205080204" pitchFamily="50" charset="-128"/>
            </a:rPr>
            <a:t>円増加している。熊本地震からの復旧事業に係る地方債の償還等により元金償還金が増加したことが主な要因であり、今後も償還が続いていくため増加することが見込まれる。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財政調整基金残高は標準財政規模比</a:t>
          </a:r>
          <a:r>
            <a:rPr kumimoji="1" lang="en-US" altLang="ja-JP" sz="1400">
              <a:latin typeface="ＭＳ ゴシック" pitchFamily="49" charset="-128"/>
              <a:ea typeface="ＭＳ ゴシック" pitchFamily="49" charset="-128"/>
            </a:rPr>
            <a:t>46.21</a:t>
          </a:r>
          <a:r>
            <a:rPr kumimoji="1" lang="ja-JP" altLang="en-US" sz="1400">
              <a:latin typeface="ＭＳ ゴシック" pitchFamily="49" charset="-128"/>
              <a:ea typeface="ＭＳ ゴシック" pitchFamily="49" charset="-128"/>
            </a:rPr>
            <a:t>で、前年度比で</a:t>
          </a:r>
          <a:r>
            <a:rPr kumimoji="1" lang="en-US" altLang="ja-JP" sz="1400">
              <a:latin typeface="ＭＳ ゴシック" pitchFamily="49" charset="-128"/>
              <a:ea typeface="ＭＳ ゴシック" pitchFamily="49" charset="-128"/>
            </a:rPr>
            <a:t>6.24</a:t>
          </a:r>
          <a:r>
            <a:rPr kumimoji="1" lang="ja-JP" altLang="en-US" sz="1400">
              <a:latin typeface="ＭＳ ゴシック" pitchFamily="49" charset="-128"/>
              <a:ea typeface="ＭＳ ゴシック" pitchFamily="49" charset="-128"/>
            </a:rPr>
            <a:t>ポイント増加した。要因としては令和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年度決算剰余金を</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百万円積み増したことが挙げられる。実質収支額は標準財政規模比</a:t>
          </a:r>
          <a:r>
            <a:rPr kumimoji="1" lang="en-US" altLang="ja-JP" sz="1400">
              <a:latin typeface="ＭＳ ゴシック" pitchFamily="49" charset="-128"/>
              <a:ea typeface="ＭＳ ゴシック" pitchFamily="49" charset="-128"/>
            </a:rPr>
            <a:t>13.72</a:t>
          </a:r>
          <a:r>
            <a:rPr kumimoji="1" lang="ja-JP" altLang="en-US" sz="1400">
              <a:latin typeface="ＭＳ ゴシック" pitchFamily="49" charset="-128"/>
              <a:ea typeface="ＭＳ ゴシック" pitchFamily="49" charset="-128"/>
            </a:rPr>
            <a:t>％で、前年度比で</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ポイント増加した。要因としては、地方税や普通交付税の増額等が挙げられる。実質単年度収支は前年度比で</a:t>
          </a:r>
          <a:r>
            <a:rPr kumimoji="1" lang="en-US" altLang="ja-JP" sz="1400">
              <a:latin typeface="ＭＳ ゴシック" pitchFamily="49" charset="-128"/>
              <a:ea typeface="ＭＳ ゴシック" pitchFamily="49" charset="-128"/>
            </a:rPr>
            <a:t>3.59</a:t>
          </a:r>
          <a:r>
            <a:rPr kumimoji="1" lang="ja-JP" altLang="en-US" sz="1400">
              <a:latin typeface="ＭＳ ゴシック" pitchFamily="49" charset="-128"/>
              <a:ea typeface="ＭＳ ゴシック" pitchFamily="49" charset="-128"/>
            </a:rPr>
            <a:t>ポイント減少している。要因として、単年度収支が前年度と比べ減少したことが挙げられる。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全会計赤字はなく、良好な運営を行っている。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歳入においては、市税の徴収強化や自主財源の確保に努めるとともに、歳出予算の抑制を行うことで、健全な財政運営に努めている。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公共下水道事業会計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公営企業会計に移行しているため、独立採算を行っているが、公債費に対する部分の一部に一般会計からの補助を支出している。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水道事業会計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公営企業会計に移行しており、独立採算を行っている。簡易水道事業特別会計を統合したことに伴い、旧簡易水道事業の公債費の一部に一般会計から繰出金を支出しているが、良好な運営を行っている。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介護保険事業</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高齢者人口の増加により、給付費等が増加している状況であるため、収支は黒字だが厳しい財政状況である。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国民健康保険特別会計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赤字補てんを目的とした一般会計からの基準外繰出金の支出は、令和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年度以降支出していない。</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漁業集落排水施設整備事業特別会計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使用料収入では運営が難しいため、一般会計からの繰出金により収支を保っており、運営は厳しい状況となっている。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後期高齢者医療特別会計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広域連合に対する負担金等に対し一般会計からの繰出金を支出しているが、健全な運営を行っている。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23381770</v>
      </c>
      <c r="BO4" s="371"/>
      <c r="BP4" s="371"/>
      <c r="BQ4" s="371"/>
      <c r="BR4" s="371"/>
      <c r="BS4" s="371"/>
      <c r="BT4" s="371"/>
      <c r="BU4" s="372"/>
      <c r="BV4" s="370">
        <v>22281080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13.7</v>
      </c>
      <c r="CU4" s="377"/>
      <c r="CV4" s="377"/>
      <c r="CW4" s="377"/>
      <c r="CX4" s="377"/>
      <c r="CY4" s="377"/>
      <c r="CZ4" s="377"/>
      <c r="DA4" s="378"/>
      <c r="DB4" s="376">
        <v>12</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21922240</v>
      </c>
      <c r="BO5" s="439"/>
      <c r="BP5" s="439"/>
      <c r="BQ5" s="439"/>
      <c r="BR5" s="439"/>
      <c r="BS5" s="439"/>
      <c r="BT5" s="439"/>
      <c r="BU5" s="440"/>
      <c r="BV5" s="438">
        <v>20888518</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93.8</v>
      </c>
      <c r="CU5" s="405"/>
      <c r="CV5" s="405"/>
      <c r="CW5" s="405"/>
      <c r="CX5" s="405"/>
      <c r="CY5" s="405"/>
      <c r="CZ5" s="405"/>
      <c r="DA5" s="406"/>
      <c r="DB5" s="404">
        <v>87.6</v>
      </c>
      <c r="DC5" s="405"/>
      <c r="DD5" s="405"/>
      <c r="DE5" s="405"/>
      <c r="DF5" s="405"/>
      <c r="DG5" s="405"/>
      <c r="DH5" s="405"/>
      <c r="DI5" s="406"/>
    </row>
    <row r="6" spans="1:119" ht="18.75" customHeight="1">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1459530</v>
      </c>
      <c r="BO6" s="439"/>
      <c r="BP6" s="439"/>
      <c r="BQ6" s="439"/>
      <c r="BR6" s="439"/>
      <c r="BS6" s="439"/>
      <c r="BT6" s="439"/>
      <c r="BU6" s="440"/>
      <c r="BV6" s="438">
        <v>1392562</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95.3</v>
      </c>
      <c r="CU6" s="445"/>
      <c r="CV6" s="445"/>
      <c r="CW6" s="445"/>
      <c r="CX6" s="445"/>
      <c r="CY6" s="445"/>
      <c r="CZ6" s="445"/>
      <c r="DA6" s="446"/>
      <c r="DB6" s="444">
        <v>92.6</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177114</v>
      </c>
      <c r="BO7" s="439"/>
      <c r="BP7" s="439"/>
      <c r="BQ7" s="439"/>
      <c r="BR7" s="439"/>
      <c r="BS7" s="439"/>
      <c r="BT7" s="439"/>
      <c r="BU7" s="440"/>
      <c r="BV7" s="438">
        <v>276922</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9346565</v>
      </c>
      <c r="CU7" s="439"/>
      <c r="CV7" s="439"/>
      <c r="CW7" s="439"/>
      <c r="CX7" s="439"/>
      <c r="CY7" s="439"/>
      <c r="CZ7" s="439"/>
      <c r="DA7" s="440"/>
      <c r="DB7" s="438">
        <v>9278247</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1282416</v>
      </c>
      <c r="BO8" s="439"/>
      <c r="BP8" s="439"/>
      <c r="BQ8" s="439"/>
      <c r="BR8" s="439"/>
      <c r="BS8" s="439"/>
      <c r="BT8" s="439"/>
      <c r="BU8" s="440"/>
      <c r="BV8" s="438">
        <v>1115640</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0.52</v>
      </c>
      <c r="CU8" s="448"/>
      <c r="CV8" s="448"/>
      <c r="CW8" s="448"/>
      <c r="CX8" s="448"/>
      <c r="CY8" s="448"/>
      <c r="CZ8" s="448"/>
      <c r="DA8" s="449"/>
      <c r="DB8" s="447">
        <v>0.53</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36122</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166776</v>
      </c>
      <c r="BO9" s="439"/>
      <c r="BP9" s="439"/>
      <c r="BQ9" s="439"/>
      <c r="BR9" s="439"/>
      <c r="BS9" s="439"/>
      <c r="BT9" s="439"/>
      <c r="BU9" s="440"/>
      <c r="BV9" s="438">
        <v>505178</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15.8</v>
      </c>
      <c r="CU9" s="405"/>
      <c r="CV9" s="405"/>
      <c r="CW9" s="405"/>
      <c r="CX9" s="405"/>
      <c r="CY9" s="405"/>
      <c r="CZ9" s="405"/>
      <c r="DA9" s="406"/>
      <c r="DB9" s="404">
        <v>14</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1"/>
      <c r="N10" s="431"/>
      <c r="O10" s="431"/>
      <c r="P10" s="431"/>
      <c r="Q10" s="432"/>
      <c r="R10" s="458">
        <v>37026</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9687</v>
      </c>
      <c r="BO10" s="439"/>
      <c r="BP10" s="439"/>
      <c r="BQ10" s="439"/>
      <c r="BR10" s="439"/>
      <c r="BS10" s="439"/>
      <c r="BT10" s="439"/>
      <c r="BU10" s="440"/>
      <c r="BV10" s="438">
        <v>3443</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118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36483</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131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36196</v>
      </c>
      <c r="S13" s="492"/>
      <c r="T13" s="492"/>
      <c r="U13" s="492"/>
      <c r="V13" s="493"/>
      <c r="W13" s="417" t="s">
        <v>141</v>
      </c>
      <c r="X13" s="418"/>
      <c r="Y13" s="418"/>
      <c r="Z13" s="418"/>
      <c r="AA13" s="418"/>
      <c r="AB13" s="408"/>
      <c r="AC13" s="458">
        <v>1265</v>
      </c>
      <c r="AD13" s="459"/>
      <c r="AE13" s="459"/>
      <c r="AF13" s="459"/>
      <c r="AG13" s="501"/>
      <c r="AH13" s="458">
        <v>1626</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176463</v>
      </c>
      <c r="BO13" s="439"/>
      <c r="BP13" s="439"/>
      <c r="BQ13" s="439"/>
      <c r="BR13" s="439"/>
      <c r="BS13" s="439"/>
      <c r="BT13" s="439"/>
      <c r="BU13" s="440"/>
      <c r="BV13" s="438">
        <v>508621</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11.1</v>
      </c>
      <c r="CU13" s="405"/>
      <c r="CV13" s="405"/>
      <c r="CW13" s="405"/>
      <c r="CX13" s="405"/>
      <c r="CY13" s="405"/>
      <c r="CZ13" s="405"/>
      <c r="DA13" s="406"/>
      <c r="DB13" s="404">
        <v>10.6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36584</v>
      </c>
      <c r="S14" s="492"/>
      <c r="T14" s="492"/>
      <c r="U14" s="492"/>
      <c r="V14" s="493"/>
      <c r="W14" s="397"/>
      <c r="X14" s="398"/>
      <c r="Y14" s="398"/>
      <c r="Z14" s="398"/>
      <c r="AA14" s="398"/>
      <c r="AB14" s="387"/>
      <c r="AC14" s="494">
        <v>8.1</v>
      </c>
      <c r="AD14" s="495"/>
      <c r="AE14" s="495"/>
      <c r="AF14" s="495"/>
      <c r="AG14" s="496"/>
      <c r="AH14" s="494">
        <v>9.4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131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149</v>
      </c>
      <c r="N15" s="499"/>
      <c r="O15" s="499"/>
      <c r="P15" s="499"/>
      <c r="Q15" s="500"/>
      <c r="R15" s="491">
        <v>36359</v>
      </c>
      <c r="S15" s="492"/>
      <c r="T15" s="492"/>
      <c r="U15" s="492"/>
      <c r="V15" s="493"/>
      <c r="W15" s="417" t="s">
        <v>150</v>
      </c>
      <c r="X15" s="418"/>
      <c r="Y15" s="418"/>
      <c r="Z15" s="418"/>
      <c r="AA15" s="418"/>
      <c r="AB15" s="408"/>
      <c r="AC15" s="458">
        <v>3573</v>
      </c>
      <c r="AD15" s="459"/>
      <c r="AE15" s="459"/>
      <c r="AF15" s="459"/>
      <c r="AG15" s="501"/>
      <c r="AH15" s="458">
        <v>3967</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4092576</v>
      </c>
      <c r="BO15" s="371"/>
      <c r="BP15" s="371"/>
      <c r="BQ15" s="371"/>
      <c r="BR15" s="371"/>
      <c r="BS15" s="371"/>
      <c r="BT15" s="371"/>
      <c r="BU15" s="372"/>
      <c r="BV15" s="370">
        <v>3896901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23</v>
      </c>
      <c r="AD16" s="495"/>
      <c r="AE16" s="495"/>
      <c r="AF16" s="495"/>
      <c r="AG16" s="496"/>
      <c r="AH16" s="494">
        <v>22.9</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8145260</v>
      </c>
      <c r="BO16" s="439"/>
      <c r="BP16" s="439"/>
      <c r="BQ16" s="439"/>
      <c r="BR16" s="439"/>
      <c r="BS16" s="439"/>
      <c r="BT16" s="439"/>
      <c r="BU16" s="440"/>
      <c r="BV16" s="438">
        <v>7766966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10693</v>
      </c>
      <c r="AD17" s="459"/>
      <c r="AE17" s="459"/>
      <c r="AF17" s="459"/>
      <c r="AG17" s="501"/>
      <c r="AH17" s="458">
        <v>11719</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5139972</v>
      </c>
      <c r="BO17" s="439"/>
      <c r="BP17" s="439"/>
      <c r="BQ17" s="439"/>
      <c r="BR17" s="439"/>
      <c r="BS17" s="439"/>
      <c r="BT17" s="439"/>
      <c r="BU17" s="440"/>
      <c r="BV17" s="438">
        <v>4882004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160</v>
      </c>
      <c r="C18" s="450"/>
      <c r="D18" s="450"/>
      <c r="E18" s="522"/>
      <c r="F18" s="522"/>
      <c r="G18" s="522"/>
      <c r="H18" s="522"/>
      <c r="I18" s="522"/>
      <c r="J18" s="522"/>
      <c r="K18" s="522"/>
      <c r="L18" s="523">
        <v>74.3</v>
      </c>
      <c r="M18" s="523"/>
      <c r="N18" s="523"/>
      <c r="O18" s="523"/>
      <c r="P18" s="523"/>
      <c r="Q18" s="523"/>
      <c r="R18" s="524"/>
      <c r="S18" s="524"/>
      <c r="T18" s="524"/>
      <c r="U18" s="524"/>
      <c r="V18" s="525"/>
      <c r="W18" s="419"/>
      <c r="X18" s="420"/>
      <c r="Y18" s="420"/>
      <c r="Z18" s="420"/>
      <c r="AA18" s="420"/>
      <c r="AB18" s="411"/>
      <c r="AC18" s="526">
        <v>68.8</v>
      </c>
      <c r="AD18" s="527"/>
      <c r="AE18" s="527"/>
      <c r="AF18" s="527"/>
      <c r="AG18" s="528"/>
      <c r="AH18" s="526">
        <v>67.7</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9004008</v>
      </c>
      <c r="BO18" s="439"/>
      <c r="BP18" s="439"/>
      <c r="BQ18" s="439"/>
      <c r="BR18" s="439"/>
      <c r="BS18" s="439"/>
      <c r="BT18" s="439"/>
      <c r="BU18" s="440"/>
      <c r="BV18" s="438">
        <v>8465498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162</v>
      </c>
      <c r="C19" s="450"/>
      <c r="D19" s="450"/>
      <c r="E19" s="522"/>
      <c r="F19" s="522"/>
      <c r="G19" s="522"/>
      <c r="H19" s="522"/>
      <c r="I19" s="522"/>
      <c r="J19" s="522"/>
      <c r="K19" s="522"/>
      <c r="L19" s="530">
        <v>486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12849570</v>
      </c>
      <c r="BO19" s="439"/>
      <c r="BP19" s="439"/>
      <c r="BQ19" s="439"/>
      <c r="BR19" s="439"/>
      <c r="BS19" s="439"/>
      <c r="BT19" s="439"/>
      <c r="BU19" s="440"/>
      <c r="BV19" s="438">
        <v>12416737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164</v>
      </c>
      <c r="C20" s="450"/>
      <c r="D20" s="450"/>
      <c r="E20" s="522"/>
      <c r="F20" s="522"/>
      <c r="G20" s="522"/>
      <c r="H20" s="522"/>
      <c r="I20" s="522"/>
      <c r="J20" s="522"/>
      <c r="K20" s="522"/>
      <c r="L20" s="530">
        <v>13499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22463297</v>
      </c>
      <c r="BO22" s="371"/>
      <c r="BP22" s="371"/>
      <c r="BQ22" s="371"/>
      <c r="BR22" s="371"/>
      <c r="BS22" s="371"/>
      <c r="BT22" s="371"/>
      <c r="BU22" s="372"/>
      <c r="BV22" s="370">
        <v>20940415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19317184</v>
      </c>
      <c r="BO23" s="439"/>
      <c r="BP23" s="439"/>
      <c r="BQ23" s="439"/>
      <c r="BR23" s="439"/>
      <c r="BS23" s="439"/>
      <c r="BT23" s="439"/>
      <c r="BU23" s="440"/>
      <c r="BV23" s="438">
        <v>17612859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174</v>
      </c>
      <c r="F24" s="431"/>
      <c r="G24" s="431"/>
      <c r="H24" s="431"/>
      <c r="I24" s="431"/>
      <c r="J24" s="431"/>
      <c r="K24" s="432"/>
      <c r="L24" s="458">
        <v>1</v>
      </c>
      <c r="M24" s="459"/>
      <c r="N24" s="459"/>
      <c r="O24" s="459"/>
      <c r="P24" s="501"/>
      <c r="Q24" s="458">
        <v>8110</v>
      </c>
      <c r="R24" s="459"/>
      <c r="S24" s="459"/>
      <c r="T24" s="459"/>
      <c r="U24" s="459"/>
      <c r="V24" s="501"/>
      <c r="W24" s="566"/>
      <c r="X24" s="554"/>
      <c r="Y24" s="555"/>
      <c r="Z24" s="457" t="s">
        <v>175</v>
      </c>
      <c r="AA24" s="431"/>
      <c r="AB24" s="431"/>
      <c r="AC24" s="431"/>
      <c r="AD24" s="431"/>
      <c r="AE24" s="431"/>
      <c r="AF24" s="431"/>
      <c r="AG24" s="432"/>
      <c r="AH24" s="458">
        <v>222</v>
      </c>
      <c r="AI24" s="459"/>
      <c r="AJ24" s="459"/>
      <c r="AK24" s="459"/>
      <c r="AL24" s="501"/>
      <c r="AM24" s="458">
        <v>671328</v>
      </c>
      <c r="AN24" s="459"/>
      <c r="AO24" s="459"/>
      <c r="AP24" s="459"/>
      <c r="AQ24" s="459"/>
      <c r="AR24" s="501"/>
      <c r="AS24" s="458">
        <v>3024</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17252092</v>
      </c>
      <c r="BO24" s="439"/>
      <c r="BP24" s="439"/>
      <c r="BQ24" s="439"/>
      <c r="BR24" s="439"/>
      <c r="BS24" s="439"/>
      <c r="BT24" s="439"/>
      <c r="BU24" s="440"/>
      <c r="BV24" s="438">
        <v>15361031</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177</v>
      </c>
      <c r="F25" s="431"/>
      <c r="G25" s="431"/>
      <c r="H25" s="431"/>
      <c r="I25" s="431"/>
      <c r="J25" s="431"/>
      <c r="K25" s="432"/>
      <c r="L25" s="458">
        <v>1</v>
      </c>
      <c r="M25" s="459"/>
      <c r="N25" s="459"/>
      <c r="O25" s="459"/>
      <c r="P25" s="501"/>
      <c r="Q25" s="458">
        <v>6410</v>
      </c>
      <c r="R25" s="459"/>
      <c r="S25" s="459"/>
      <c r="T25" s="459"/>
      <c r="U25" s="459"/>
      <c r="V25" s="501"/>
      <c r="W25" s="566"/>
      <c r="X25" s="554"/>
      <c r="Y25" s="555"/>
      <c r="Z25" s="457" t="s">
        <v>178</v>
      </c>
      <c r="AA25" s="431"/>
      <c r="AB25" s="431"/>
      <c r="AC25" s="431"/>
      <c r="AD25" s="431"/>
      <c r="AE25" s="431"/>
      <c r="AF25" s="431"/>
      <c r="AG25" s="432"/>
      <c r="AH25" s="458" t="s">
        <v>179</v>
      </c>
      <c r="AI25" s="459"/>
      <c r="AJ25" s="459"/>
      <c r="AK25" s="459"/>
      <c r="AL25" s="501"/>
      <c r="AM25" s="458" t="s">
        <v>148</v>
      </c>
      <c r="AN25" s="459"/>
      <c r="AO25" s="459"/>
      <c r="AP25" s="459"/>
      <c r="AQ25" s="459"/>
      <c r="AR25" s="501"/>
      <c r="AS25" s="458" t="s">
        <v>148</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9610747</v>
      </c>
      <c r="BO25" s="371"/>
      <c r="BP25" s="371"/>
      <c r="BQ25" s="371"/>
      <c r="BR25" s="371"/>
      <c r="BS25" s="371"/>
      <c r="BT25" s="371"/>
      <c r="BU25" s="372"/>
      <c r="BV25" s="370">
        <v>9905020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181</v>
      </c>
      <c r="F26" s="431"/>
      <c r="G26" s="431"/>
      <c r="H26" s="431"/>
      <c r="I26" s="431"/>
      <c r="J26" s="431"/>
      <c r="K26" s="432"/>
      <c r="L26" s="458">
        <v>1</v>
      </c>
      <c r="M26" s="459"/>
      <c r="N26" s="459"/>
      <c r="O26" s="459"/>
      <c r="P26" s="501"/>
      <c r="Q26" s="458">
        <v>5670</v>
      </c>
      <c r="R26" s="459"/>
      <c r="S26" s="459"/>
      <c r="T26" s="459"/>
      <c r="U26" s="459"/>
      <c r="V26" s="501"/>
      <c r="W26" s="566"/>
      <c r="X26" s="554"/>
      <c r="Y26" s="555"/>
      <c r="Z26" s="457" t="s">
        <v>182</v>
      </c>
      <c r="AA26" s="578"/>
      <c r="AB26" s="578"/>
      <c r="AC26" s="578"/>
      <c r="AD26" s="578"/>
      <c r="AE26" s="578"/>
      <c r="AF26" s="578"/>
      <c r="AG26" s="579"/>
      <c r="AH26" s="458" t="s">
        <v>148</v>
      </c>
      <c r="AI26" s="459"/>
      <c r="AJ26" s="459"/>
      <c r="AK26" s="459"/>
      <c r="AL26" s="501"/>
      <c r="AM26" s="458" t="s">
        <v>179</v>
      </c>
      <c r="AN26" s="459"/>
      <c r="AO26" s="459"/>
      <c r="AP26" s="459"/>
      <c r="AQ26" s="459"/>
      <c r="AR26" s="501"/>
      <c r="AS26" s="458" t="s">
        <v>148</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148</v>
      </c>
      <c r="BO26" s="439"/>
      <c r="BP26" s="439"/>
      <c r="BQ26" s="439"/>
      <c r="BR26" s="439"/>
      <c r="BS26" s="439"/>
      <c r="BT26" s="439"/>
      <c r="BU26" s="440"/>
      <c r="BV26" s="438" t="s">
        <v>148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184</v>
      </c>
      <c r="F27" s="431"/>
      <c r="G27" s="431"/>
      <c r="H27" s="431"/>
      <c r="I27" s="431"/>
      <c r="J27" s="431"/>
      <c r="K27" s="432"/>
      <c r="L27" s="458">
        <v>1</v>
      </c>
      <c r="M27" s="459"/>
      <c r="N27" s="459"/>
      <c r="O27" s="459"/>
      <c r="P27" s="501"/>
      <c r="Q27" s="458">
        <v>4017</v>
      </c>
      <c r="R27" s="459"/>
      <c r="S27" s="459"/>
      <c r="T27" s="459"/>
      <c r="U27" s="459"/>
      <c r="V27" s="501"/>
      <c r="W27" s="566"/>
      <c r="X27" s="554"/>
      <c r="Y27" s="555"/>
      <c r="Z27" s="457" t="s">
        <v>185</v>
      </c>
      <c r="AA27" s="431"/>
      <c r="AB27" s="431"/>
      <c r="AC27" s="431"/>
      <c r="AD27" s="431"/>
      <c r="AE27" s="431"/>
      <c r="AF27" s="431"/>
      <c r="AG27" s="432"/>
      <c r="AH27" s="458">
        <v>13</v>
      </c>
      <c r="AI27" s="459"/>
      <c r="AJ27" s="459"/>
      <c r="AK27" s="459"/>
      <c r="AL27" s="501"/>
      <c r="AM27" s="458">
        <v>36730</v>
      </c>
      <c r="AN27" s="459"/>
      <c r="AO27" s="459"/>
      <c r="AP27" s="459"/>
      <c r="AQ27" s="459"/>
      <c r="AR27" s="501"/>
      <c r="AS27" s="458">
        <v>2825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t="s">
        <v>148</v>
      </c>
      <c r="BO27" s="548"/>
      <c r="BP27" s="548"/>
      <c r="BQ27" s="548"/>
      <c r="BR27" s="548"/>
      <c r="BS27" s="548"/>
      <c r="BT27" s="548"/>
      <c r="BU27" s="549"/>
      <c r="BV27" s="547" t="s">
        <v>148</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187</v>
      </c>
      <c r="F28" s="431"/>
      <c r="G28" s="431"/>
      <c r="H28" s="431"/>
      <c r="I28" s="431"/>
      <c r="J28" s="431"/>
      <c r="K28" s="432"/>
      <c r="L28" s="458">
        <v>1</v>
      </c>
      <c r="M28" s="459"/>
      <c r="N28" s="459"/>
      <c r="O28" s="459"/>
      <c r="P28" s="501"/>
      <c r="Q28" s="458">
        <v>3678</v>
      </c>
      <c r="R28" s="459"/>
      <c r="S28" s="459"/>
      <c r="T28" s="459"/>
      <c r="U28" s="459"/>
      <c r="V28" s="501"/>
      <c r="W28" s="566"/>
      <c r="X28" s="554"/>
      <c r="Y28" s="555"/>
      <c r="Z28" s="457" t="s">
        <v>188</v>
      </c>
      <c r="AA28" s="431"/>
      <c r="AB28" s="431"/>
      <c r="AC28" s="431"/>
      <c r="AD28" s="431"/>
      <c r="AE28" s="431"/>
      <c r="AF28" s="431"/>
      <c r="AG28" s="432"/>
      <c r="AH28" s="458" t="s">
        <v>148</v>
      </c>
      <c r="AI28" s="459"/>
      <c r="AJ28" s="459"/>
      <c r="AK28" s="459"/>
      <c r="AL28" s="501"/>
      <c r="AM28" s="458" t="s">
        <v>148</v>
      </c>
      <c r="AN28" s="459"/>
      <c r="AO28" s="459"/>
      <c r="AP28" s="459"/>
      <c r="AQ28" s="459"/>
      <c r="AR28" s="501"/>
      <c r="AS28" s="458" t="s">
        <v>148</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4318648</v>
      </c>
      <c r="BO28" s="371"/>
      <c r="BP28" s="371"/>
      <c r="BQ28" s="371"/>
      <c r="BR28" s="371"/>
      <c r="BS28" s="371"/>
      <c r="BT28" s="371"/>
      <c r="BU28" s="372"/>
      <c r="BV28" s="370">
        <v>3708961</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190</v>
      </c>
      <c r="F29" s="431"/>
      <c r="G29" s="431"/>
      <c r="H29" s="431"/>
      <c r="I29" s="431"/>
      <c r="J29" s="431"/>
      <c r="K29" s="432"/>
      <c r="L29" s="458">
        <v>16</v>
      </c>
      <c r="M29" s="459"/>
      <c r="N29" s="459"/>
      <c r="O29" s="459"/>
      <c r="P29" s="501"/>
      <c r="Q29" s="458">
        <v>3469</v>
      </c>
      <c r="R29" s="459"/>
      <c r="S29" s="459"/>
      <c r="T29" s="459"/>
      <c r="U29" s="459"/>
      <c r="V29" s="501"/>
      <c r="W29" s="567"/>
      <c r="X29" s="568"/>
      <c r="Y29" s="569"/>
      <c r="Z29" s="457" t="s">
        <v>191</v>
      </c>
      <c r="AA29" s="431"/>
      <c r="AB29" s="431"/>
      <c r="AC29" s="431"/>
      <c r="AD29" s="431"/>
      <c r="AE29" s="431"/>
      <c r="AF29" s="431"/>
      <c r="AG29" s="432"/>
      <c r="AH29" s="458">
        <v>235</v>
      </c>
      <c r="AI29" s="459"/>
      <c r="AJ29" s="459"/>
      <c r="AK29" s="459"/>
      <c r="AL29" s="501"/>
      <c r="AM29" s="458">
        <v>708058</v>
      </c>
      <c r="AN29" s="459"/>
      <c r="AO29" s="459"/>
      <c r="AP29" s="459"/>
      <c r="AQ29" s="459"/>
      <c r="AR29" s="501"/>
      <c r="AS29" s="458">
        <v>3013</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868309</v>
      </c>
      <c r="BO29" s="439"/>
      <c r="BP29" s="439"/>
      <c r="BQ29" s="439"/>
      <c r="BR29" s="439"/>
      <c r="BS29" s="439"/>
      <c r="BT29" s="439"/>
      <c r="BU29" s="440"/>
      <c r="BV29" s="438">
        <v>868292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97.8</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2069379</v>
      </c>
      <c r="BO30" s="548"/>
      <c r="BP30" s="548"/>
      <c r="BQ30" s="548"/>
      <c r="BR30" s="548"/>
      <c r="BS30" s="548"/>
      <c r="BT30" s="548"/>
      <c r="BU30" s="549"/>
      <c r="BV30" s="547">
        <v>2325497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205</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宇土市国民健康保険特別会計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宇土市水道事業会計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宇土市漁業集落排水施設整備事業特別会計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宇城広域連合（一般会計）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宇土市土地開発公社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宇土市介護保険特別会計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宇土市公共下水道事業会計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宇城広域連合（宇城ふるさと市町村圏基金特別会計）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宇土市後期高齢者医療特別会計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熊本県市町村総合事務組合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熊本県後期高齢者医療広域連合（一般会計）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熊本県後期高齢者医療広域連合（特別会計）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上天草・宇城水道企業団</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gl3+ZSHehFnM3zYbkOHquh3xjouzLd30HS91rZEn/Tf4mFUcQdYOnZqoEzgUcVby2rRGeB7OIf6NAr3lm/FGTA==" saltValue="loS7aDz7ixdnvfNsVVodC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51" t="s">
        <v>565</v>
      </c>
      <c r="D34" s="1151"/>
      <c r="E34" s="1152"/>
      <c r="F34" s="32">
        <v>8.7799999999999994</v>
      </c>
      <c r="G34" s="33">
        <v>4.04</v>
      </c>
      <c r="H34" s="33">
        <v>6.96</v>
      </c>
      <c r="I34" s="33">
        <v>12.02</v>
      </c>
      <c r="J34" s="34">
        <v>13.72</v>
      </c>
      <c r="K34" s="22"/>
      <c r="L34" s="22"/>
      <c r="M34" s="22"/>
      <c r="N34" s="22"/>
      <c r="O34" s="22"/>
      <c r="P34" s="22"/>
    </row>
    <row r="35" spans="1:16" ht="39" customHeight="1">
      <c r="A35" s="22"/>
      <c r="B35" s="35"/>
      <c r="C35" s="1145" t="s">
        <v>566</v>
      </c>
      <c r="D35" s="1146"/>
      <c r="E35" s="1147"/>
      <c r="F35" s="36">
        <v>8.43</v>
      </c>
      <c r="G35" s="37">
        <v>10.050000000000001</v>
      </c>
      <c r="H35" s="37">
        <v>11.31</v>
      </c>
      <c r="I35" s="37">
        <v>11.73</v>
      </c>
      <c r="J35" s="38">
        <v>12.61</v>
      </c>
      <c r="K35" s="22"/>
      <c r="L35" s="22"/>
      <c r="M35" s="22"/>
      <c r="N35" s="22"/>
      <c r="O35" s="22"/>
      <c r="P35" s="22"/>
    </row>
    <row r="36" spans="1:16" ht="39" customHeight="1">
      <c r="A36" s="22"/>
      <c r="B36" s="35"/>
      <c r="C36" s="1145" t="s">
        <v>567</v>
      </c>
      <c r="D36" s="1146"/>
      <c r="E36" s="1147"/>
      <c r="F36" s="36">
        <v>7.24</v>
      </c>
      <c r="G36" s="37">
        <v>7.96</v>
      </c>
      <c r="H36" s="37">
        <v>8.7899999999999991</v>
      </c>
      <c r="I36" s="37">
        <v>8.33</v>
      </c>
      <c r="J36" s="38">
        <v>8.58</v>
      </c>
      <c r="K36" s="22"/>
      <c r="L36" s="22"/>
      <c r="M36" s="22"/>
      <c r="N36" s="22"/>
      <c r="O36" s="22"/>
      <c r="P36" s="22"/>
    </row>
    <row r="37" spans="1:16" ht="39" customHeight="1">
      <c r="A37" s="22"/>
      <c r="B37" s="35"/>
      <c r="C37" s="1145" t="s">
        <v>568</v>
      </c>
      <c r="D37" s="1146"/>
      <c r="E37" s="1147"/>
      <c r="F37" s="36">
        <v>2.44</v>
      </c>
      <c r="G37" s="37">
        <v>2.09</v>
      </c>
      <c r="H37" s="37">
        <v>2.23</v>
      </c>
      <c r="I37" s="37">
        <v>2.3199999999999998</v>
      </c>
      <c r="J37" s="38">
        <v>2.1</v>
      </c>
      <c r="K37" s="22"/>
      <c r="L37" s="22"/>
      <c r="M37" s="22"/>
      <c r="N37" s="22"/>
      <c r="O37" s="22"/>
      <c r="P37" s="22"/>
    </row>
    <row r="38" spans="1:16" ht="39" customHeight="1">
      <c r="A38" s="22"/>
      <c r="B38" s="35"/>
      <c r="C38" s="1145" t="s">
        <v>569</v>
      </c>
      <c r="D38" s="1146"/>
      <c r="E38" s="1147"/>
      <c r="F38" s="36">
        <v>0</v>
      </c>
      <c r="G38" s="37">
        <v>0.28999999999999998</v>
      </c>
      <c r="H38" s="37">
        <v>0.5</v>
      </c>
      <c r="I38" s="37">
        <v>0.22</v>
      </c>
      <c r="J38" s="38">
        <v>0.61</v>
      </c>
      <c r="K38" s="22"/>
      <c r="L38" s="22"/>
      <c r="M38" s="22"/>
      <c r="N38" s="22"/>
      <c r="O38" s="22"/>
      <c r="P38" s="22"/>
    </row>
    <row r="39" spans="1:16" ht="39" customHeight="1">
      <c r="A39" s="22"/>
      <c r="B39" s="35"/>
      <c r="C39" s="1145" t="s">
        <v>570</v>
      </c>
      <c r="D39" s="1146"/>
      <c r="E39" s="1147"/>
      <c r="F39" s="36">
        <v>0</v>
      </c>
      <c r="G39" s="37">
        <v>0</v>
      </c>
      <c r="H39" s="37">
        <v>0.1</v>
      </c>
      <c r="I39" s="37">
        <v>0.1</v>
      </c>
      <c r="J39" s="38">
        <v>0.11</v>
      </c>
      <c r="K39" s="22"/>
      <c r="L39" s="22"/>
      <c r="M39" s="22"/>
      <c r="N39" s="22"/>
      <c r="O39" s="22"/>
      <c r="P39" s="22"/>
    </row>
    <row r="40" spans="1:16" ht="39" customHeight="1">
      <c r="A40" s="22"/>
      <c r="B40" s="35"/>
      <c r="C40" s="1145" t="s">
        <v>571</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572</v>
      </c>
      <c r="D42" s="1146"/>
      <c r="E42" s="1147"/>
      <c r="F42" s="36" t="s">
        <v>517</v>
      </c>
      <c r="G42" s="37" t="s">
        <v>517</v>
      </c>
      <c r="H42" s="37" t="s">
        <v>517</v>
      </c>
      <c r="I42" s="37" t="s">
        <v>517</v>
      </c>
      <c r="J42" s="38" t="s">
        <v>517</v>
      </c>
      <c r="K42" s="22"/>
      <c r="L42" s="22"/>
      <c r="M42" s="22"/>
      <c r="N42" s="22"/>
      <c r="O42" s="22"/>
      <c r="P42" s="22"/>
    </row>
    <row r="43" spans="1:16" ht="39" customHeight="1" thickBot="1">
      <c r="A43" s="22"/>
      <c r="B43" s="40"/>
      <c r="C43" s="1148" t="s">
        <v>573</v>
      </c>
      <c r="D43" s="1149"/>
      <c r="E43" s="1150"/>
      <c r="F43" s="41">
        <v>0.14000000000000001</v>
      </c>
      <c r="G43" s="42">
        <v>0.66</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OjYJ1eRW0uoB+EHdSCTWV5AHgg9Oe8w2TKJbdjEHZTYTxzKvSyVQdl/SFqVd9rU8xJHMDYtwtri3ojrCw+v64Q==" saltValue="W1/vKgnFn/1B1tZifiRn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topLeftCell="A31"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53" t="s">
        <v>11</v>
      </c>
      <c r="C45" s="1154"/>
      <c r="D45" s="58"/>
      <c r="E45" s="1159" t="s">
        <v>12</v>
      </c>
      <c r="F45" s="1159"/>
      <c r="G45" s="1159"/>
      <c r="H45" s="1159"/>
      <c r="I45" s="1159"/>
      <c r="J45" s="1160"/>
      <c r="K45" s="59">
        <v>1623</v>
      </c>
      <c r="L45" s="60">
        <v>1675</v>
      </c>
      <c r="M45" s="60">
        <v>1707</v>
      </c>
      <c r="N45" s="60">
        <v>1838</v>
      </c>
      <c r="O45" s="61">
        <v>2120</v>
      </c>
      <c r="P45" s="48"/>
      <c r="Q45" s="48"/>
      <c r="R45" s="48"/>
      <c r="S45" s="48"/>
      <c r="T45" s="48"/>
      <c r="U45" s="48"/>
    </row>
    <row r="46" spans="1:21" ht="30.75" customHeight="1">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c r="A48" s="48"/>
      <c r="B48" s="1155"/>
      <c r="C48" s="1156"/>
      <c r="D48" s="62"/>
      <c r="E48" s="1161" t="s">
        <v>15</v>
      </c>
      <c r="F48" s="1161"/>
      <c r="G48" s="1161"/>
      <c r="H48" s="1161"/>
      <c r="I48" s="1161"/>
      <c r="J48" s="1162"/>
      <c r="K48" s="63">
        <v>228</v>
      </c>
      <c r="L48" s="64">
        <v>228</v>
      </c>
      <c r="M48" s="64">
        <v>227</v>
      </c>
      <c r="N48" s="64">
        <v>214</v>
      </c>
      <c r="O48" s="65">
        <v>211</v>
      </c>
      <c r="P48" s="48"/>
      <c r="Q48" s="48"/>
      <c r="R48" s="48"/>
      <c r="S48" s="48"/>
      <c r="T48" s="48"/>
      <c r="U48" s="48"/>
    </row>
    <row r="49" spans="1:21" ht="30.75" customHeight="1">
      <c r="A49" s="48"/>
      <c r="B49" s="1155"/>
      <c r="C49" s="1156"/>
      <c r="D49" s="62"/>
      <c r="E49" s="1161" t="s">
        <v>16</v>
      </c>
      <c r="F49" s="1161"/>
      <c r="G49" s="1161"/>
      <c r="H49" s="1161"/>
      <c r="I49" s="1161"/>
      <c r="J49" s="1162"/>
      <c r="K49" s="63">
        <v>100</v>
      </c>
      <c r="L49" s="64">
        <v>101</v>
      </c>
      <c r="M49" s="64">
        <v>112</v>
      </c>
      <c r="N49" s="64">
        <v>138</v>
      </c>
      <c r="O49" s="65">
        <v>174</v>
      </c>
      <c r="P49" s="48"/>
      <c r="Q49" s="48"/>
      <c r="R49" s="48"/>
      <c r="S49" s="48"/>
      <c r="T49" s="48"/>
      <c r="U49" s="48"/>
    </row>
    <row r="50" spans="1:21" ht="30.75" customHeight="1">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c r="A52" s="48"/>
      <c r="B52" s="1163" t="s">
        <v>19</v>
      </c>
      <c r="C52" s="1164"/>
      <c r="D52" s="66"/>
      <c r="E52" s="1161" t="s">
        <v>20</v>
      </c>
      <c r="F52" s="1161"/>
      <c r="G52" s="1161"/>
      <c r="H52" s="1161"/>
      <c r="I52" s="1161"/>
      <c r="J52" s="1162"/>
      <c r="K52" s="63">
        <v>1248</v>
      </c>
      <c r="L52" s="64">
        <v>1214</v>
      </c>
      <c r="M52" s="64">
        <v>1215</v>
      </c>
      <c r="N52" s="64">
        <v>1339</v>
      </c>
      <c r="O52" s="65">
        <v>1548</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703</v>
      </c>
      <c r="L53" s="69">
        <v>790</v>
      </c>
      <c r="M53" s="69">
        <v>831</v>
      </c>
      <c r="N53" s="69">
        <v>851</v>
      </c>
      <c r="O53" s="70">
        <v>957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jFmt6fZT0QXrl94jWZloS1tdiRik2BqQ3lETbR6TKg319UIlwrW4m6Y8mzBYK0aPkDisrejdGmLc2+tkKNr2Q==" saltValue="y/mg4b+86Nd3tUX76iGQF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558</v>
      </c>
      <c r="J40" s="103" t="s">
        <v>559</v>
      </c>
      <c r="K40" s="103" t="s">
        <v>560</v>
      </c>
      <c r="L40" s="103" t="s">
        <v>561</v>
      </c>
      <c r="M40" s="104" t="s">
        <v>562</v>
      </c>
    </row>
    <row r="41" spans="2:13" ht="27.75" customHeight="1">
      <c r="B41" s="1184" t="s">
        <v>32</v>
      </c>
      <c r="C41" s="1185"/>
      <c r="D41" s="105"/>
      <c r="E41" s="1190" t="s">
        <v>33</v>
      </c>
      <c r="F41" s="1190"/>
      <c r="G41" s="1190"/>
      <c r="H41" s="1191"/>
      <c r="I41" s="355">
        <v>19796</v>
      </c>
      <c r="J41" s="356">
        <v>19755</v>
      </c>
      <c r="K41" s="356">
        <v>20076</v>
      </c>
      <c r="L41" s="356">
        <v>20940</v>
      </c>
      <c r="M41" s="357">
        <v>22463</v>
      </c>
    </row>
    <row r="42" spans="2:13" ht="27.75" customHeight="1">
      <c r="B42" s="1186"/>
      <c r="C42" s="1187"/>
      <c r="D42" s="106"/>
      <c r="E42" s="1192" t="s">
        <v>34</v>
      </c>
      <c r="F42" s="1192"/>
      <c r="G42" s="1192"/>
      <c r="H42" s="1193"/>
      <c r="I42" s="358" t="s">
        <v>517</v>
      </c>
      <c r="J42" s="359" t="s">
        <v>517</v>
      </c>
      <c r="K42" s="359" t="s">
        <v>517</v>
      </c>
      <c r="L42" s="359" t="s">
        <v>517</v>
      </c>
      <c r="M42" s="360" t="s">
        <v>517</v>
      </c>
    </row>
    <row r="43" spans="2:13" ht="27.75" customHeight="1">
      <c r="B43" s="1186"/>
      <c r="C43" s="1187"/>
      <c r="D43" s="106"/>
      <c r="E43" s="1192" t="s">
        <v>35</v>
      </c>
      <c r="F43" s="1192"/>
      <c r="G43" s="1192"/>
      <c r="H43" s="1193"/>
      <c r="I43" s="358">
        <v>2674</v>
      </c>
      <c r="J43" s="359">
        <v>2621</v>
      </c>
      <c r="K43" s="359">
        <v>2430</v>
      </c>
      <c r="L43" s="359">
        <v>2125</v>
      </c>
      <c r="M43" s="360">
        <v>2072</v>
      </c>
    </row>
    <row r="44" spans="2:13" ht="27.75" customHeight="1">
      <c r="B44" s="1186"/>
      <c r="C44" s="1187"/>
      <c r="D44" s="106"/>
      <c r="E44" s="1192" t="s">
        <v>36</v>
      </c>
      <c r="F44" s="1192"/>
      <c r="G44" s="1192"/>
      <c r="H44" s="1193"/>
      <c r="I44" s="358">
        <v>400</v>
      </c>
      <c r="J44" s="359">
        <v>415</v>
      </c>
      <c r="K44" s="359">
        <v>3500</v>
      </c>
      <c r="L44" s="359">
        <v>3280</v>
      </c>
      <c r="M44" s="360">
        <v>3792</v>
      </c>
    </row>
    <row r="45" spans="2:13" ht="27.75" customHeight="1">
      <c r="B45" s="1186"/>
      <c r="C45" s="1187"/>
      <c r="D45" s="106"/>
      <c r="E45" s="1192" t="s">
        <v>37</v>
      </c>
      <c r="F45" s="1192"/>
      <c r="G45" s="1192"/>
      <c r="H45" s="1193"/>
      <c r="I45" s="358">
        <v>1517</v>
      </c>
      <c r="J45" s="359">
        <v>1543</v>
      </c>
      <c r="K45" s="359">
        <v>1628</v>
      </c>
      <c r="L45" s="359">
        <v>1707</v>
      </c>
      <c r="M45" s="360">
        <v>1722</v>
      </c>
    </row>
    <row r="46" spans="2:13" ht="27.75" customHeight="1">
      <c r="B46" s="1186"/>
      <c r="C46" s="1187"/>
      <c r="D46" s="107"/>
      <c r="E46" s="1192" t="s">
        <v>38</v>
      </c>
      <c r="F46" s="1192"/>
      <c r="G46" s="1192"/>
      <c r="H46" s="1193"/>
      <c r="I46" s="358">
        <v>32</v>
      </c>
      <c r="J46" s="359" t="s">
        <v>517</v>
      </c>
      <c r="K46" s="359" t="s">
        <v>517</v>
      </c>
      <c r="L46" s="359" t="s">
        <v>517</v>
      </c>
      <c r="M46" s="360" t="s">
        <v>517</v>
      </c>
    </row>
    <row r="47" spans="2:13" ht="27.75" customHeight="1">
      <c r="B47" s="1186"/>
      <c r="C47" s="1187"/>
      <c r="D47" s="108"/>
      <c r="E47" s="1194" t="s">
        <v>39</v>
      </c>
      <c r="F47" s="1195"/>
      <c r="G47" s="1195"/>
      <c r="H47" s="1196"/>
      <c r="I47" s="358" t="s">
        <v>517</v>
      </c>
      <c r="J47" s="359" t="s">
        <v>517</v>
      </c>
      <c r="K47" s="359" t="s">
        <v>517</v>
      </c>
      <c r="L47" s="359" t="s">
        <v>517</v>
      </c>
      <c r="M47" s="360" t="s">
        <v>517</v>
      </c>
    </row>
    <row r="48" spans="2:13" ht="27.75" customHeight="1">
      <c r="B48" s="1186"/>
      <c r="C48" s="1187"/>
      <c r="D48" s="106"/>
      <c r="E48" s="1192" t="s">
        <v>40</v>
      </c>
      <c r="F48" s="1192"/>
      <c r="G48" s="1192"/>
      <c r="H48" s="1193"/>
      <c r="I48" s="358" t="s">
        <v>517</v>
      </c>
      <c r="J48" s="359" t="s">
        <v>517</v>
      </c>
      <c r="K48" s="359" t="s">
        <v>517</v>
      </c>
      <c r="L48" s="359" t="s">
        <v>517</v>
      </c>
      <c r="M48" s="360" t="s">
        <v>517</v>
      </c>
    </row>
    <row r="49" spans="2:13" ht="27.75" customHeight="1">
      <c r="B49" s="1188"/>
      <c r="C49" s="1189"/>
      <c r="D49" s="106"/>
      <c r="E49" s="1192" t="s">
        <v>41</v>
      </c>
      <c r="F49" s="1192"/>
      <c r="G49" s="1192"/>
      <c r="H49" s="1193"/>
      <c r="I49" s="358" t="s">
        <v>517</v>
      </c>
      <c r="J49" s="359" t="s">
        <v>517</v>
      </c>
      <c r="K49" s="359" t="s">
        <v>517</v>
      </c>
      <c r="L49" s="359" t="s">
        <v>517</v>
      </c>
      <c r="M49" s="360" t="s">
        <v>517</v>
      </c>
    </row>
    <row r="50" spans="2:13" ht="27.75" customHeight="1">
      <c r="B50" s="1197" t="s">
        <v>42</v>
      </c>
      <c r="C50" s="1198"/>
      <c r="D50" s="109"/>
      <c r="E50" s="1192" t="s">
        <v>43</v>
      </c>
      <c r="F50" s="1192"/>
      <c r="G50" s="1192"/>
      <c r="H50" s="1193"/>
      <c r="I50" s="358">
        <v>6067</v>
      </c>
      <c r="J50" s="359">
        <v>6324</v>
      </c>
      <c r="K50" s="359">
        <v>6533</v>
      </c>
      <c r="L50" s="359">
        <v>7548</v>
      </c>
      <c r="M50" s="360">
        <v>8016</v>
      </c>
    </row>
    <row r="51" spans="2:13" ht="27.75" customHeight="1">
      <c r="B51" s="1186"/>
      <c r="C51" s="1187"/>
      <c r="D51" s="106"/>
      <c r="E51" s="1192" t="s">
        <v>44</v>
      </c>
      <c r="F51" s="1192"/>
      <c r="G51" s="1192"/>
      <c r="H51" s="1193"/>
      <c r="I51" s="358">
        <v>718</v>
      </c>
      <c r="J51" s="359">
        <v>565</v>
      </c>
      <c r="K51" s="359">
        <v>510</v>
      </c>
      <c r="L51" s="359">
        <v>401</v>
      </c>
      <c r="M51" s="360">
        <v>286</v>
      </c>
    </row>
    <row r="52" spans="2:13" ht="27.75" customHeight="1">
      <c r="B52" s="1188"/>
      <c r="C52" s="1189"/>
      <c r="D52" s="106"/>
      <c r="E52" s="1192" t="s">
        <v>45</v>
      </c>
      <c r="F52" s="1192"/>
      <c r="G52" s="1192"/>
      <c r="H52" s="1193"/>
      <c r="I52" s="358">
        <v>15997</v>
      </c>
      <c r="J52" s="359">
        <v>17242</v>
      </c>
      <c r="K52" s="359">
        <v>19032</v>
      </c>
      <c r="L52" s="359">
        <v>20523</v>
      </c>
      <c r="M52" s="360">
        <v>22307</v>
      </c>
    </row>
    <row r="53" spans="2:13" ht="27.75" customHeight="1" thickBot="1">
      <c r="B53" s="1199" t="s">
        <v>46</v>
      </c>
      <c r="C53" s="1200"/>
      <c r="D53" s="110"/>
      <c r="E53" s="1201" t="s">
        <v>47</v>
      </c>
      <c r="F53" s="1201"/>
      <c r="G53" s="1201"/>
      <c r="H53" s="1202"/>
      <c r="I53" s="361">
        <v>1638</v>
      </c>
      <c r="J53" s="362">
        <v>203</v>
      </c>
      <c r="K53" s="362">
        <v>1557</v>
      </c>
      <c r="L53" s="362">
        <v>-419</v>
      </c>
      <c r="M53" s="363">
        <v>-561</v>
      </c>
    </row>
    <row r="54" spans="2:13" ht="27.75" customHeight="1">
      <c r="B54" s="111" t="s">
        <v>48</v>
      </c>
      <c r="C54" s="112"/>
      <c r="D54" s="112"/>
      <c r="E54" s="113"/>
      <c r="F54" s="113"/>
      <c r="G54" s="113"/>
      <c r="H54" s="113"/>
      <c r="I54" s="114"/>
      <c r="J54" s="114"/>
      <c r="K54" s="114"/>
      <c r="L54" s="114"/>
      <c r="M54" s="114"/>
    </row>
    <row r="55" spans="2:13" ht="13"/>
  </sheetData>
  <sheetProtection algorithmName="SHA-512" hashValue="Kr01h5afYuVL66JGVwEZUFmX0yOf3AocRdJCbM9PQlNB6i0CqLzi6fTUVfX6B4CddA+MI5DQzUTb8511vbJvdw==" saltValue="NCeuAbUwK9RGOGDj8kMG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560</v>
      </c>
      <c r="G54" s="119" t="s">
        <v>561</v>
      </c>
      <c r="H54" s="120" t="s">
        <v>562</v>
      </c>
    </row>
    <row r="55" spans="2:8" ht="52.5" customHeight="1">
      <c r="B55" s="121"/>
      <c r="C55" s="1211" t="s">
        <v>50</v>
      </c>
      <c r="D55" s="1211"/>
      <c r="E55" s="1212"/>
      <c r="F55" s="122">
        <v>3396</v>
      </c>
      <c r="G55" s="122">
        <v>3709</v>
      </c>
      <c r="H55" s="123">
        <v>4319</v>
      </c>
    </row>
    <row r="56" spans="2:8" ht="52.5" customHeight="1">
      <c r="B56" s="124"/>
      <c r="C56" s="1213" t="s">
        <v>51</v>
      </c>
      <c r="D56" s="1213"/>
      <c r="E56" s="1214"/>
      <c r="F56" s="125">
        <v>233</v>
      </c>
      <c r="G56" s="125">
        <v>868</v>
      </c>
      <c r="H56" s="126">
        <v>868</v>
      </c>
    </row>
    <row r="57" spans="2:8" ht="53.25" customHeight="1">
      <c r="B57" s="124"/>
      <c r="C57" s="1215" t="s">
        <v>52</v>
      </c>
      <c r="D57" s="1215"/>
      <c r="E57" s="1216"/>
      <c r="F57" s="127">
        <v>2408</v>
      </c>
      <c r="G57" s="127">
        <v>2325</v>
      </c>
      <c r="H57" s="128">
        <v>2069</v>
      </c>
    </row>
    <row r="58" spans="2:8" ht="45.75" customHeight="1">
      <c r="B58" s="129"/>
      <c r="C58" s="1203" t="s">
        <v>588</v>
      </c>
      <c r="D58" s="1204"/>
      <c r="E58" s="1205"/>
      <c r="F58" s="130">
        <v>1132</v>
      </c>
      <c r="G58" s="130">
        <v>1133</v>
      </c>
      <c r="H58" s="131">
        <v>1066</v>
      </c>
    </row>
    <row r="59" spans="2:8" ht="45.75" customHeight="1">
      <c r="B59" s="129"/>
      <c r="C59" s="1203" t="s">
        <v>589</v>
      </c>
      <c r="D59" s="1204"/>
      <c r="E59" s="1205"/>
      <c r="F59" s="130">
        <v>820</v>
      </c>
      <c r="G59" s="130">
        <v>831</v>
      </c>
      <c r="H59" s="131">
        <v>716</v>
      </c>
    </row>
    <row r="60" spans="2:8" ht="45.75" customHeight="1">
      <c r="B60" s="129"/>
      <c r="C60" s="1203" t="s">
        <v>590</v>
      </c>
      <c r="D60" s="1204"/>
      <c r="E60" s="1205"/>
      <c r="F60" s="130">
        <v>103</v>
      </c>
      <c r="G60" s="130">
        <v>103</v>
      </c>
      <c r="H60" s="131">
        <v>104</v>
      </c>
    </row>
    <row r="61" spans="2:8" ht="45.75" customHeight="1">
      <c r="B61" s="129"/>
      <c r="C61" s="1203" t="s">
        <v>591</v>
      </c>
      <c r="D61" s="1204"/>
      <c r="E61" s="1205"/>
      <c r="F61" s="130">
        <v>180</v>
      </c>
      <c r="G61" s="130">
        <v>108</v>
      </c>
      <c r="H61" s="131">
        <v>50</v>
      </c>
    </row>
    <row r="62" spans="2:8" ht="45.75" customHeight="1" thickBot="1">
      <c r="B62" s="132"/>
      <c r="C62" s="1206" t="s">
        <v>592</v>
      </c>
      <c r="D62" s="1207"/>
      <c r="E62" s="1208"/>
      <c r="F62" s="133">
        <v>46</v>
      </c>
      <c r="G62" s="133">
        <v>41</v>
      </c>
      <c r="H62" s="134">
        <v>37</v>
      </c>
    </row>
    <row r="63" spans="2:8" ht="52.5" customHeight="1" thickBot="1">
      <c r="B63" s="135"/>
      <c r="C63" s="1209" t="s">
        <v>53</v>
      </c>
      <c r="D63" s="1209"/>
      <c r="E63" s="1210"/>
      <c r="F63" s="136">
        <v>6037</v>
      </c>
      <c r="G63" s="136">
        <v>6903</v>
      </c>
      <c r="H63" s="137">
        <v>7256</v>
      </c>
    </row>
    <row r="64" spans="2:8" ht="13"/>
  </sheetData>
  <sheetProtection algorithmName="SHA-512" hashValue="G1IqnckxJgH8snDQmL2IUxuCbgDBfmgnOt7MLGvEnk5Q3V/yof/VhLqBMIMN87vMeDc1WcOA2XesHQnSOwvW0w==" saltValue="Ff9SxbhWr53HhS25fh7u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4" customWidth="1"/>
    <col min="2" max="8" width="13.36328125" style="144" customWidth="1"/>
    <col min="9" max="16384" width="11.08984375" style="144"/>
  </cols>
  <sheetData>
    <row r="1" spans="1:8">
      <c r="A1" s="138"/>
      <c r="B1" s="139"/>
      <c r="C1" s="140"/>
      <c r="D1" s="141"/>
      <c r="E1" s="142"/>
      <c r="F1" s="142"/>
      <c r="G1" s="142"/>
      <c r="H1" s="143"/>
    </row>
    <row r="2" spans="1:8">
      <c r="A2" s="145"/>
      <c r="B2" s="146"/>
      <c r="C2" s="147"/>
      <c r="D2" s="148" t="s">
        <v>54</v>
      </c>
      <c r="E2" s="149"/>
      <c r="F2" s="150" t="s">
        <v>555</v>
      </c>
      <c r="G2" s="151"/>
      <c r="H2" s="152"/>
    </row>
    <row r="3" spans="1:8">
      <c r="A3" s="148" t="s">
        <v>548</v>
      </c>
      <c r="B3" s="153"/>
      <c r="C3" s="154"/>
      <c r="D3" s="155">
        <v>54228</v>
      </c>
      <c r="E3" s="156"/>
      <c r="F3" s="157">
        <v>65080</v>
      </c>
      <c r="G3" s="158"/>
      <c r="H3" s="159"/>
    </row>
    <row r="4" spans="1:8">
      <c r="A4" s="160"/>
      <c r="B4" s="161"/>
      <c r="C4" s="162"/>
      <c r="D4" s="163">
        <v>18590</v>
      </c>
      <c r="E4" s="164"/>
      <c r="F4" s="165">
        <v>38201</v>
      </c>
      <c r="G4" s="166"/>
      <c r="H4" s="167"/>
    </row>
    <row r="5" spans="1:8">
      <c r="A5" s="148" t="s">
        <v>550</v>
      </c>
      <c r="B5" s="153"/>
      <c r="C5" s="154"/>
      <c r="D5" s="155">
        <v>67491</v>
      </c>
      <c r="E5" s="156"/>
      <c r="F5" s="157">
        <v>79288</v>
      </c>
      <c r="G5" s="158"/>
      <c r="H5" s="159"/>
    </row>
    <row r="6" spans="1:8">
      <c r="A6" s="160"/>
      <c r="B6" s="161"/>
      <c r="C6" s="162"/>
      <c r="D6" s="163">
        <v>25497</v>
      </c>
      <c r="E6" s="164"/>
      <c r="F6" s="165">
        <v>41870</v>
      </c>
      <c r="G6" s="166"/>
      <c r="H6" s="167"/>
    </row>
    <row r="7" spans="1:8">
      <c r="A7" s="148" t="s">
        <v>551</v>
      </c>
      <c r="B7" s="153"/>
      <c r="C7" s="154"/>
      <c r="D7" s="155">
        <v>60803</v>
      </c>
      <c r="E7" s="156"/>
      <c r="F7" s="157">
        <v>84962</v>
      </c>
      <c r="G7" s="158"/>
      <c r="H7" s="159"/>
    </row>
    <row r="8" spans="1:8">
      <c r="A8" s="160"/>
      <c r="B8" s="161"/>
      <c r="C8" s="162"/>
      <c r="D8" s="163">
        <v>23790</v>
      </c>
      <c r="E8" s="164"/>
      <c r="F8" s="165">
        <v>42793</v>
      </c>
      <c r="G8" s="166"/>
      <c r="H8" s="167"/>
    </row>
    <row r="9" spans="1:8">
      <c r="A9" s="148" t="s">
        <v>552</v>
      </c>
      <c r="B9" s="153"/>
      <c r="C9" s="154"/>
      <c r="D9" s="155">
        <v>52201</v>
      </c>
      <c r="E9" s="156"/>
      <c r="F9" s="157">
        <v>96469</v>
      </c>
      <c r="G9" s="158"/>
      <c r="H9" s="159"/>
    </row>
    <row r="10" spans="1:8">
      <c r="A10" s="160"/>
      <c r="B10" s="161"/>
      <c r="C10" s="162"/>
      <c r="D10" s="163">
        <v>29459</v>
      </c>
      <c r="E10" s="164"/>
      <c r="F10" s="165">
        <v>49775</v>
      </c>
      <c r="G10" s="166"/>
      <c r="H10" s="167"/>
    </row>
    <row r="11" spans="1:8">
      <c r="A11" s="148" t="s">
        <v>553</v>
      </c>
      <c r="B11" s="153"/>
      <c r="C11" s="154"/>
      <c r="D11" s="155">
        <v>48278</v>
      </c>
      <c r="E11" s="156"/>
      <c r="F11" s="157">
        <v>85743</v>
      </c>
      <c r="G11" s="158"/>
      <c r="H11" s="159"/>
    </row>
    <row r="12" spans="1:8">
      <c r="A12" s="160"/>
      <c r="B12" s="161"/>
      <c r="C12" s="168"/>
      <c r="D12" s="163">
        <v>25834</v>
      </c>
      <c r="E12" s="164"/>
      <c r="F12" s="165">
        <v>45231</v>
      </c>
      <c r="G12" s="166"/>
      <c r="H12" s="167"/>
    </row>
    <row r="13" spans="1:8">
      <c r="A13" s="148"/>
      <c r="B13" s="153"/>
      <c r="C13" s="169"/>
      <c r="D13" s="170">
        <v>56600</v>
      </c>
      <c r="E13" s="171"/>
      <c r="F13" s="172">
        <v>82308</v>
      </c>
      <c r="G13" s="173"/>
      <c r="H13" s="159"/>
    </row>
    <row r="14" spans="1:8">
      <c r="A14" s="160"/>
      <c r="B14" s="161"/>
      <c r="C14" s="162"/>
      <c r="D14" s="163">
        <v>24634</v>
      </c>
      <c r="E14" s="164"/>
      <c r="F14" s="165">
        <v>43574</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8.7899999999999991</v>
      </c>
      <c r="C19" s="174">
        <f>ROUND(VALUE(SUBSTITUTE(実質収支比率等に係る経年分析!G$48,"▲","-")),2)</f>
        <v>4.04</v>
      </c>
      <c r="D19" s="174">
        <f>ROUND(VALUE(SUBSTITUTE(実質収支比率等に係る経年分析!H$48,"▲","-")),2)</f>
        <v>6.97</v>
      </c>
      <c r="E19" s="174">
        <f>ROUND(VALUE(SUBSTITUTE(実質収支比率等に係る経年分析!I$48,"▲","-")),2)</f>
        <v>12.02</v>
      </c>
      <c r="F19" s="174">
        <f>ROUND(VALUE(SUBSTITUTE(実質収支比率等に係る経年分析!J$48,"▲","-")),2)</f>
        <v>13.72</v>
      </c>
    </row>
    <row r="20" spans="1:11">
      <c r="A20" s="174" t="s">
        <v>57</v>
      </c>
      <c r="B20" s="174">
        <f>ROUND(VALUE(SUBSTITUTE(実質収支比率等に係る経年分析!F$47,"▲","-")),2)</f>
        <v>33.06</v>
      </c>
      <c r="C20" s="174">
        <f>ROUND(VALUE(SUBSTITUTE(実質収支比率等に係る経年分析!G$47,"▲","-")),2)</f>
        <v>37.479999999999997</v>
      </c>
      <c r="D20" s="174">
        <f>ROUND(VALUE(SUBSTITUTE(実質収支比率等に係る経年分析!H$47,"▲","-")),2)</f>
        <v>38.75</v>
      </c>
      <c r="E20" s="174">
        <f>ROUND(VALUE(SUBSTITUTE(実質収支比率等に係る経年分析!I$47,"▲","-")),2)</f>
        <v>39.97</v>
      </c>
      <c r="F20" s="174">
        <f>ROUND(VALUE(SUBSTITUTE(実質収支比率等に係る経年分析!J$47,"▲","-")),2)</f>
        <v>46.21</v>
      </c>
    </row>
    <row r="21" spans="1:11">
      <c r="A21" s="174" t="s">
        <v>58</v>
      </c>
      <c r="B21" s="174">
        <f>IF(ISNUMBER(VALUE(SUBSTITUTE(実質収支比率等に係る経年分析!F$49,"▲","-"))),ROUND(VALUE(SUBSTITUTE(実質収支比率等に係る経年分析!F$49,"▲","-")),2),NA())</f>
        <v>-0.36</v>
      </c>
      <c r="C21" s="174">
        <f>IF(ISNUMBER(VALUE(SUBSTITUTE(実質収支比率等に係る経年分析!G$49,"▲","-"))),ROUND(VALUE(SUBSTITUTE(実質収支比率等に係る経年分析!G$49,"▲","-")),2),NA())</f>
        <v>-4.66</v>
      </c>
      <c r="D21" s="174">
        <f>IF(ISNUMBER(VALUE(SUBSTITUTE(実質収支比率等に係る経年分析!H$49,"▲","-"))),ROUND(VALUE(SUBSTITUTE(実質収支比率等に係る経年分析!H$49,"▲","-")),2),NA())</f>
        <v>3.02</v>
      </c>
      <c r="E21" s="174">
        <f>IF(ISNUMBER(VALUE(SUBSTITUTE(実質収支比率等に係る経年分析!I$49,"▲","-"))),ROUND(VALUE(SUBSTITUTE(実質収支比率等に係る経年分析!I$49,"▲","-")),2),NA())</f>
        <v>5.48</v>
      </c>
      <c r="F21" s="174">
        <f>IF(ISNUMBER(VALUE(SUBSTITUTE(実質収支比率等に係る経年分析!J$49,"▲","-"))),ROUND(VALUE(SUBSTITUTE(実質収支比率等に係る経年分析!J$49,"▲","-")),2),NA())</f>
        <v>1.89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0.14000000000000001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宇土市漁業集落排水施設整備事業特別会計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宇土市後期高齢者医療特別会計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c r="A32" s="175" t="str">
        <f>IF(連結実質赤字比率に係る赤字・黒字の構成分析!C$38="",NA(),連結実質赤字比率に係る赤字・黒字の構成分析!C$38)</f>
        <v>宇土市国民健康保険特別会計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0.28999999999999998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0.61</v>
      </c>
    </row>
    <row r="33" spans="1:16">
      <c r="A33" s="175" t="str">
        <f>IF(連結実質赤字比率に係る赤字・黒字の構成分析!C$37="",NA(),連結実質赤字比率に係る赤字・黒字の構成分析!C$37)</f>
        <v>宇土市介護保険特別会計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2.44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2.3199999999999998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v>
      </c>
    </row>
    <row r="34" spans="1:16">
      <c r="A34" s="175" t="str">
        <f>IF(連結実質赤字比率に係る赤字・黒字の構成分析!C$36="",NA(),連結実質赤字比率に係る赤字・黒字の構成分析!C$36)</f>
        <v>宇土市水道事業会計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8.7899999999999991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8.58</v>
      </c>
    </row>
    <row r="35" spans="1:16">
      <c r="A35" s="175" t="str">
        <f>IF(連結実質赤字比率に係る赤字・黒字の構成分析!C$35="",NA(),連結実質赤字比率に係る赤字・黒字の構成分析!C$35)</f>
        <v>宇土市公共下水道事業会計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8.43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10.050000000000001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12.61</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8.7799999999999994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13.72</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1248</v>
      </c>
      <c r="E42" s="176"/>
      <c r="F42" s="176"/>
      <c r="G42" s="176">
        <f>'実質公債費比率（分子）の構造'!L$52</f>
        <v>1214</v>
      </c>
      <c r="H42" s="176"/>
      <c r="I42" s="176"/>
      <c r="J42" s="176">
        <f>'実質公債費比率（分子）の構造'!M$52</f>
        <v>1215</v>
      </c>
      <c r="K42" s="176"/>
      <c r="L42" s="176"/>
      <c r="M42" s="176">
        <f>'実質公債費比率（分子）の構造'!N$52</f>
        <v>1339</v>
      </c>
      <c r="N42" s="176"/>
      <c r="O42" s="176"/>
      <c r="P42" s="176">
        <f>'実質公債費比率（分子）の構造'!O$52</f>
        <v>1548</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68</v>
      </c>
      <c r="B45" s="176">
        <f>'実質公債費比率（分子）の構造'!K$49</f>
        <v>100</v>
      </c>
      <c r="C45" s="176"/>
      <c r="D45" s="176"/>
      <c r="E45" s="176">
        <f>'実質公債費比率（分子）の構造'!L$49</f>
        <v>101</v>
      </c>
      <c r="F45" s="176"/>
      <c r="G45" s="176"/>
      <c r="H45" s="176">
        <f>'実質公債費比率（分子）の構造'!M$49</f>
        <v>112</v>
      </c>
      <c r="I45" s="176"/>
      <c r="J45" s="176"/>
      <c r="K45" s="176">
        <f>'実質公債費比率（分子）の構造'!N$49</f>
        <v>138</v>
      </c>
      <c r="L45" s="176"/>
      <c r="M45" s="176"/>
      <c r="N45" s="176">
        <f>'実質公債費比率（分子）の構造'!O$49</f>
        <v>174</v>
      </c>
      <c r="O45" s="176"/>
      <c r="P45" s="176"/>
    </row>
    <row r="46" spans="1:16">
      <c r="A46" s="176" t="s">
        <v>69</v>
      </c>
      <c r="B46" s="176">
        <f>'実質公債費比率（分子）の構造'!K$48</f>
        <v>228</v>
      </c>
      <c r="C46" s="176"/>
      <c r="D46" s="176"/>
      <c r="E46" s="176">
        <f>'実質公債費比率（分子）の構造'!L$48</f>
        <v>228</v>
      </c>
      <c r="F46" s="176"/>
      <c r="G46" s="176"/>
      <c r="H46" s="176">
        <f>'実質公債費比率（分子）の構造'!M$48</f>
        <v>227</v>
      </c>
      <c r="I46" s="176"/>
      <c r="J46" s="176"/>
      <c r="K46" s="176">
        <f>'実質公債費比率（分子）の構造'!N$48</f>
        <v>214</v>
      </c>
      <c r="L46" s="176"/>
      <c r="M46" s="176"/>
      <c r="N46" s="176">
        <f>'実質公債費比率（分子）の構造'!O$48</f>
        <v>211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1623</v>
      </c>
      <c r="C49" s="176"/>
      <c r="D49" s="176"/>
      <c r="E49" s="176">
        <f>'実質公債費比率（分子）の構造'!L$45</f>
        <v>1675</v>
      </c>
      <c r="F49" s="176"/>
      <c r="G49" s="176"/>
      <c r="H49" s="176">
        <f>'実質公債費比率（分子）の構造'!M$45</f>
        <v>1707</v>
      </c>
      <c r="I49" s="176"/>
      <c r="J49" s="176"/>
      <c r="K49" s="176">
        <f>'実質公債費比率（分子）の構造'!N$45</f>
        <v>1838</v>
      </c>
      <c r="L49" s="176"/>
      <c r="M49" s="176"/>
      <c r="N49" s="176">
        <f>'実質公債費比率（分子）の構造'!O$45</f>
        <v>2120</v>
      </c>
      <c r="O49" s="176"/>
      <c r="P49" s="176"/>
    </row>
    <row r="50" spans="1:16">
      <c r="A50" s="176" t="s">
        <v>73</v>
      </c>
      <c r="B50" s="176" t="e">
        <f>NA()</f>
        <v>#N/A</v>
      </c>
      <c r="C50" s="176">
        <f>IF(ISNUMBER('実質公債費比率（分子）の構造'!K$53),'実質公債費比率（分子）の構造'!K$53,NA())</f>
        <v>703</v>
      </c>
      <c r="D50" s="176" t="e">
        <f>NA()</f>
        <v>#N/A</v>
      </c>
      <c r="E50" s="176" t="e">
        <f>NA()</f>
        <v>#N/A</v>
      </c>
      <c r="F50" s="176">
        <f>IF(ISNUMBER('実質公債費比率（分子）の構造'!L$53),'実質公債費比率（分子）の構造'!L$53,NA())</f>
        <v>790</v>
      </c>
      <c r="G50" s="176" t="e">
        <f>NA()</f>
        <v>#N/A</v>
      </c>
      <c r="H50" s="176" t="e">
        <f>NA()</f>
        <v>#N/A</v>
      </c>
      <c r="I50" s="176">
        <f>IF(ISNUMBER('実質公債費比率（分子）の構造'!M$53),'実質公債費比率（分子）の構造'!M$53,NA())</f>
        <v>831</v>
      </c>
      <c r="J50" s="176" t="e">
        <f>NA()</f>
        <v>#N/A</v>
      </c>
      <c r="K50" s="176" t="e">
        <f>NA()</f>
        <v>#N/A</v>
      </c>
      <c r="L50" s="176">
        <f>IF(ISNUMBER('実質公債費比率（分子）の構造'!N$53),'実質公債費比率（分子）の構造'!N$53,NA())</f>
        <v>851</v>
      </c>
      <c r="M50" s="176" t="e">
        <f>NA()</f>
        <v>#N/A</v>
      </c>
      <c r="N50" s="176" t="e">
        <f>NA()</f>
        <v>#N/A</v>
      </c>
      <c r="O50" s="176">
        <f>IF(ISNUMBER('実質公債費比率（分子）の構造'!O$53),'実質公債費比率（分子）の構造'!O$53,NA())</f>
        <v>957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15997</v>
      </c>
      <c r="E56" s="175"/>
      <c r="F56" s="175"/>
      <c r="G56" s="175">
        <f>'将来負担比率（分子）の構造'!J$52</f>
        <v>17242</v>
      </c>
      <c r="H56" s="175"/>
      <c r="I56" s="175"/>
      <c r="J56" s="175">
        <f>'将来負担比率（分子）の構造'!K$52</f>
        <v>19032</v>
      </c>
      <c r="K56" s="175"/>
      <c r="L56" s="175"/>
      <c r="M56" s="175">
        <f>'将来負担比率（分子）の構造'!L$52</f>
        <v>20523</v>
      </c>
      <c r="N56" s="175"/>
      <c r="O56" s="175"/>
      <c r="P56" s="175">
        <f>'将来負担比率（分子）の構造'!M$52</f>
        <v>22307</v>
      </c>
    </row>
    <row r="57" spans="1:16">
      <c r="A57" s="175" t="s">
        <v>44</v>
      </c>
      <c r="B57" s="175"/>
      <c r="C57" s="175"/>
      <c r="D57" s="175">
        <f>'将来負担比率（分子）の構造'!I$51</f>
        <v>718</v>
      </c>
      <c r="E57" s="175"/>
      <c r="F57" s="175"/>
      <c r="G57" s="175">
        <f>'将来負担比率（分子）の構造'!J$51</f>
        <v>565</v>
      </c>
      <c r="H57" s="175"/>
      <c r="I57" s="175"/>
      <c r="J57" s="175">
        <f>'将来負担比率（分子）の構造'!K$51</f>
        <v>510</v>
      </c>
      <c r="K57" s="175"/>
      <c r="L57" s="175"/>
      <c r="M57" s="175">
        <f>'将来負担比率（分子）の構造'!L$51</f>
        <v>401</v>
      </c>
      <c r="N57" s="175"/>
      <c r="O57" s="175"/>
      <c r="P57" s="175">
        <f>'将来負担比率（分子）の構造'!M$51</f>
        <v>286</v>
      </c>
    </row>
    <row r="58" spans="1:16">
      <c r="A58" s="175" t="s">
        <v>43</v>
      </c>
      <c r="B58" s="175"/>
      <c r="C58" s="175"/>
      <c r="D58" s="175">
        <f>'将来負担比率（分子）の構造'!I$50</f>
        <v>6067</v>
      </c>
      <c r="E58" s="175"/>
      <c r="F58" s="175"/>
      <c r="G58" s="175">
        <f>'将来負担比率（分子）の構造'!J$50</f>
        <v>6324</v>
      </c>
      <c r="H58" s="175"/>
      <c r="I58" s="175"/>
      <c r="J58" s="175">
        <f>'将来負担比率（分子）の構造'!K$50</f>
        <v>6533</v>
      </c>
      <c r="K58" s="175"/>
      <c r="L58" s="175"/>
      <c r="M58" s="175">
        <f>'将来負担比率（分子）の構造'!L$50</f>
        <v>7548</v>
      </c>
      <c r="N58" s="175"/>
      <c r="O58" s="175"/>
      <c r="P58" s="175">
        <f>'将来負担比率（分子）の構造'!M$50</f>
        <v>8016</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32</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1517</v>
      </c>
      <c r="C62" s="175"/>
      <c r="D62" s="175"/>
      <c r="E62" s="175">
        <f>'将来負担比率（分子）の構造'!J$45</f>
        <v>1543</v>
      </c>
      <c r="F62" s="175"/>
      <c r="G62" s="175"/>
      <c r="H62" s="175">
        <f>'将来負担比率（分子）の構造'!K$45</f>
        <v>1628</v>
      </c>
      <c r="I62" s="175"/>
      <c r="J62" s="175"/>
      <c r="K62" s="175">
        <f>'将来負担比率（分子）の構造'!L$45</f>
        <v>1707</v>
      </c>
      <c r="L62" s="175"/>
      <c r="M62" s="175"/>
      <c r="N62" s="175">
        <f>'将来負担比率（分子）の構造'!M$45</f>
        <v>1722</v>
      </c>
      <c r="O62" s="175"/>
      <c r="P62" s="175"/>
    </row>
    <row r="63" spans="1:16">
      <c r="A63" s="175" t="s">
        <v>36</v>
      </c>
      <c r="B63" s="175">
        <f>'将来負担比率（分子）の構造'!I$44</f>
        <v>400</v>
      </c>
      <c r="C63" s="175"/>
      <c r="D63" s="175"/>
      <c r="E63" s="175">
        <f>'将来負担比率（分子）の構造'!J$44</f>
        <v>415</v>
      </c>
      <c r="F63" s="175"/>
      <c r="G63" s="175"/>
      <c r="H63" s="175">
        <f>'将来負担比率（分子）の構造'!K$44</f>
        <v>3500</v>
      </c>
      <c r="I63" s="175"/>
      <c r="J63" s="175"/>
      <c r="K63" s="175">
        <f>'将来負担比率（分子）の構造'!L$44</f>
        <v>3280</v>
      </c>
      <c r="L63" s="175"/>
      <c r="M63" s="175"/>
      <c r="N63" s="175">
        <f>'将来負担比率（分子）の構造'!M$44</f>
        <v>3792</v>
      </c>
      <c r="O63" s="175"/>
      <c r="P63" s="175"/>
    </row>
    <row r="64" spans="1:16">
      <c r="A64" s="175" t="s">
        <v>35</v>
      </c>
      <c r="B64" s="175">
        <f>'将来負担比率（分子）の構造'!I$43</f>
        <v>2674</v>
      </c>
      <c r="C64" s="175"/>
      <c r="D64" s="175"/>
      <c r="E64" s="175">
        <f>'将来負担比率（分子）の構造'!J$43</f>
        <v>2621</v>
      </c>
      <c r="F64" s="175"/>
      <c r="G64" s="175"/>
      <c r="H64" s="175">
        <f>'将来負担比率（分子）の構造'!K$43</f>
        <v>2430</v>
      </c>
      <c r="I64" s="175"/>
      <c r="J64" s="175"/>
      <c r="K64" s="175">
        <f>'将来負担比率（分子）の構造'!L$43</f>
        <v>2125</v>
      </c>
      <c r="L64" s="175"/>
      <c r="M64" s="175"/>
      <c r="N64" s="175">
        <f>'将来負担比率（分子）の構造'!M$43</f>
        <v>2072</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19796</v>
      </c>
      <c r="C66" s="175"/>
      <c r="D66" s="175"/>
      <c r="E66" s="175">
        <f>'将来負担比率（分子）の構造'!J$41</f>
        <v>19755</v>
      </c>
      <c r="F66" s="175"/>
      <c r="G66" s="175"/>
      <c r="H66" s="175">
        <f>'将来負担比率（分子）の構造'!K$41</f>
        <v>20076</v>
      </c>
      <c r="I66" s="175"/>
      <c r="J66" s="175"/>
      <c r="K66" s="175">
        <f>'将来負担比率（分子）の構造'!L$41</f>
        <v>20940</v>
      </c>
      <c r="L66" s="175"/>
      <c r="M66" s="175"/>
      <c r="N66" s="175">
        <f>'将来負担比率（分子）の構造'!M$41</f>
        <v>22463</v>
      </c>
      <c r="O66" s="175"/>
      <c r="P66" s="175"/>
    </row>
    <row r="67" spans="1:16">
      <c r="A67" s="175" t="s">
        <v>77</v>
      </c>
      <c r="B67" s="175" t="e">
        <f>NA()</f>
        <v>#N/A</v>
      </c>
      <c r="C67" s="175">
        <f>IF(ISNUMBER('将来負担比率（分子）の構造'!I$53), IF('将来負担比率（分子）の構造'!I$53 &lt; 0, 0, '将来負担比率（分子）の構造'!I$53), NA())</f>
        <v>1638</v>
      </c>
      <c r="D67" s="175" t="e">
        <f>NA()</f>
        <v>#N/A</v>
      </c>
      <c r="E67" s="175" t="e">
        <f>NA()</f>
        <v>#N/A</v>
      </c>
      <c r="F67" s="175">
        <f>IF(ISNUMBER('将来負担比率（分子）の構造'!J$53), IF('将来負担比率（分子）の構造'!J$53 &lt; 0, 0, '将来負担比率（分子）の構造'!J$53), NA())</f>
        <v>203</v>
      </c>
      <c r="G67" s="175" t="e">
        <f>NA()</f>
        <v>#N/A</v>
      </c>
      <c r="H67" s="175" t="e">
        <f>NA()</f>
        <v>#N/A</v>
      </c>
      <c r="I67" s="175">
        <f>IF(ISNUMBER('将来負担比率（分子）の構造'!K$53), IF('将来負担比率（分子）の構造'!K$53 &lt; 0, 0, '将来負担比率（分子）の構造'!K$53), NA())</f>
        <v>1557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3396</v>
      </c>
      <c r="C72" s="179">
        <f>基金残高に係る経年分析!G55</f>
        <v>3709</v>
      </c>
      <c r="D72" s="179">
        <f>基金残高に係る経年分析!H55</f>
        <v>4319</v>
      </c>
    </row>
    <row r="73" spans="1:16">
      <c r="A73" s="178" t="s">
        <v>80</v>
      </c>
      <c r="B73" s="179">
        <f>基金残高に係る経年分析!F56</f>
        <v>233</v>
      </c>
      <c r="C73" s="179">
        <f>基金残高に係る経年分析!G56</f>
        <v>868</v>
      </c>
      <c r="D73" s="179">
        <f>基金残高に係る経年分析!H56</f>
        <v>868</v>
      </c>
    </row>
    <row r="74" spans="1:16">
      <c r="A74" s="178" t="s">
        <v>81</v>
      </c>
      <c r="B74" s="179">
        <f>基金残高に係る経年分析!F57</f>
        <v>2408</v>
      </c>
      <c r="C74" s="179">
        <f>基金残高に係る経年分析!G57</f>
        <v>2325</v>
      </c>
      <c r="D74" s="179">
        <f>基金残高に係る経年分析!H57</f>
        <v>2069</v>
      </c>
    </row>
  </sheetData>
  <sheetProtection algorithmName="SHA-512" hashValue="Q7e2NJHhjfaJZ03VO+QPyxspaj1PxEXeGIZRw0cki4ymjAc1hNE/m7wZq6JQRs5mBA4S/1CXjBGaaauTCZiWfQ==" saltValue="+WOmAZuq40NoELoY9ecE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230</v>
      </c>
      <c r="C5" s="610"/>
      <c r="D5" s="610"/>
      <c r="E5" s="610"/>
      <c r="F5" s="610"/>
      <c r="G5" s="610"/>
      <c r="H5" s="610"/>
      <c r="I5" s="610"/>
      <c r="J5" s="610"/>
      <c r="K5" s="610"/>
      <c r="L5" s="610"/>
      <c r="M5" s="610"/>
      <c r="N5" s="610"/>
      <c r="O5" s="610"/>
      <c r="P5" s="610"/>
      <c r="Q5" s="611"/>
      <c r="R5" s="612">
        <v>4211184</v>
      </c>
      <c r="S5" s="613"/>
      <c r="T5" s="613"/>
      <c r="U5" s="613"/>
      <c r="V5" s="613"/>
      <c r="W5" s="613"/>
      <c r="X5" s="613"/>
      <c r="Y5" s="614"/>
      <c r="Z5" s="615">
        <v>18</v>
      </c>
      <c r="AA5" s="615"/>
      <c r="AB5" s="615"/>
      <c r="AC5" s="615"/>
      <c r="AD5" s="616">
        <v>4211184</v>
      </c>
      <c r="AE5" s="616"/>
      <c r="AF5" s="616"/>
      <c r="AG5" s="616"/>
      <c r="AH5" s="616"/>
      <c r="AI5" s="616"/>
      <c r="AJ5" s="616"/>
      <c r="AK5" s="616"/>
      <c r="AL5" s="617">
        <v>44.6</v>
      </c>
      <c r="AM5" s="618"/>
      <c r="AN5" s="618"/>
      <c r="AO5" s="619"/>
      <c r="AP5" s="609" t="s">
        <v>231</v>
      </c>
      <c r="AQ5" s="610"/>
      <c r="AR5" s="610"/>
      <c r="AS5" s="610"/>
      <c r="AT5" s="610"/>
      <c r="AU5" s="610"/>
      <c r="AV5" s="610"/>
      <c r="AW5" s="610"/>
      <c r="AX5" s="610"/>
      <c r="AY5" s="610"/>
      <c r="AZ5" s="610"/>
      <c r="BA5" s="610"/>
      <c r="BB5" s="610"/>
      <c r="BC5" s="610"/>
      <c r="BD5" s="610"/>
      <c r="BE5" s="610"/>
      <c r="BF5" s="611"/>
      <c r="BG5" s="623">
        <v>4211184</v>
      </c>
      <c r="BH5" s="624"/>
      <c r="BI5" s="624"/>
      <c r="BJ5" s="624"/>
      <c r="BK5" s="624"/>
      <c r="BL5" s="624"/>
      <c r="BM5" s="624"/>
      <c r="BN5" s="625"/>
      <c r="BO5" s="626">
        <v>100</v>
      </c>
      <c r="BP5" s="626"/>
      <c r="BQ5" s="626"/>
      <c r="BR5" s="626"/>
      <c r="BS5" s="627">
        <v>204656</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152159</v>
      </c>
      <c r="S6" s="624"/>
      <c r="T6" s="624"/>
      <c r="U6" s="624"/>
      <c r="V6" s="624"/>
      <c r="W6" s="624"/>
      <c r="X6" s="624"/>
      <c r="Y6" s="625"/>
      <c r="Z6" s="626">
        <v>0.7</v>
      </c>
      <c r="AA6" s="626"/>
      <c r="AB6" s="626"/>
      <c r="AC6" s="626"/>
      <c r="AD6" s="627">
        <v>152159</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4211184</v>
      </c>
      <c r="BH6" s="624"/>
      <c r="BI6" s="624"/>
      <c r="BJ6" s="624"/>
      <c r="BK6" s="624"/>
      <c r="BL6" s="624"/>
      <c r="BM6" s="624"/>
      <c r="BN6" s="625"/>
      <c r="BO6" s="626">
        <v>100</v>
      </c>
      <c r="BP6" s="626"/>
      <c r="BQ6" s="626"/>
      <c r="BR6" s="626"/>
      <c r="BS6" s="627">
        <v>204656</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168841</v>
      </c>
      <c r="CS6" s="624"/>
      <c r="CT6" s="624"/>
      <c r="CU6" s="624"/>
      <c r="CV6" s="624"/>
      <c r="CW6" s="624"/>
      <c r="CX6" s="624"/>
      <c r="CY6" s="625"/>
      <c r="CZ6" s="617">
        <v>0.8</v>
      </c>
      <c r="DA6" s="618"/>
      <c r="DB6" s="618"/>
      <c r="DC6" s="634"/>
      <c r="DD6" s="632" t="s">
        <v>238</v>
      </c>
      <c r="DE6" s="624"/>
      <c r="DF6" s="624"/>
      <c r="DG6" s="624"/>
      <c r="DH6" s="624"/>
      <c r="DI6" s="624"/>
      <c r="DJ6" s="624"/>
      <c r="DK6" s="624"/>
      <c r="DL6" s="624"/>
      <c r="DM6" s="624"/>
      <c r="DN6" s="624"/>
      <c r="DO6" s="624"/>
      <c r="DP6" s="625"/>
      <c r="DQ6" s="632">
        <v>168425</v>
      </c>
      <c r="DR6" s="624"/>
      <c r="DS6" s="624"/>
      <c r="DT6" s="624"/>
      <c r="DU6" s="624"/>
      <c r="DV6" s="624"/>
      <c r="DW6" s="624"/>
      <c r="DX6" s="624"/>
      <c r="DY6" s="624"/>
      <c r="DZ6" s="624"/>
      <c r="EA6" s="624"/>
      <c r="EB6" s="624"/>
      <c r="EC6" s="633"/>
    </row>
    <row r="7" spans="2:143" ht="11.25" customHeight="1">
      <c r="B7" s="620" t="s">
        <v>239</v>
      </c>
      <c r="C7" s="621"/>
      <c r="D7" s="621"/>
      <c r="E7" s="621"/>
      <c r="F7" s="621"/>
      <c r="G7" s="621"/>
      <c r="H7" s="621"/>
      <c r="I7" s="621"/>
      <c r="J7" s="621"/>
      <c r="K7" s="621"/>
      <c r="L7" s="621"/>
      <c r="M7" s="621"/>
      <c r="N7" s="621"/>
      <c r="O7" s="621"/>
      <c r="P7" s="621"/>
      <c r="Q7" s="622"/>
      <c r="R7" s="623">
        <v>883</v>
      </c>
      <c r="S7" s="624"/>
      <c r="T7" s="624"/>
      <c r="U7" s="624"/>
      <c r="V7" s="624"/>
      <c r="W7" s="624"/>
      <c r="X7" s="624"/>
      <c r="Y7" s="625"/>
      <c r="Z7" s="626">
        <v>0</v>
      </c>
      <c r="AA7" s="626"/>
      <c r="AB7" s="626"/>
      <c r="AC7" s="626"/>
      <c r="AD7" s="627">
        <v>883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1705929</v>
      </c>
      <c r="BH7" s="624"/>
      <c r="BI7" s="624"/>
      <c r="BJ7" s="624"/>
      <c r="BK7" s="624"/>
      <c r="BL7" s="624"/>
      <c r="BM7" s="624"/>
      <c r="BN7" s="625"/>
      <c r="BO7" s="626">
        <v>40.5</v>
      </c>
      <c r="BP7" s="626"/>
      <c r="BQ7" s="626"/>
      <c r="BR7" s="626"/>
      <c r="BS7" s="627">
        <v>66737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3139540</v>
      </c>
      <c r="CS7" s="624"/>
      <c r="CT7" s="624"/>
      <c r="CU7" s="624"/>
      <c r="CV7" s="624"/>
      <c r="CW7" s="624"/>
      <c r="CX7" s="624"/>
      <c r="CY7" s="625"/>
      <c r="CZ7" s="626">
        <v>14.3</v>
      </c>
      <c r="DA7" s="626"/>
      <c r="DB7" s="626"/>
      <c r="DC7" s="626"/>
      <c r="DD7" s="632">
        <v>115250</v>
      </c>
      <c r="DE7" s="624"/>
      <c r="DF7" s="624"/>
      <c r="DG7" s="624"/>
      <c r="DH7" s="624"/>
      <c r="DI7" s="624"/>
      <c r="DJ7" s="624"/>
      <c r="DK7" s="624"/>
      <c r="DL7" s="624"/>
      <c r="DM7" s="624"/>
      <c r="DN7" s="624"/>
      <c r="DO7" s="624"/>
      <c r="DP7" s="625"/>
      <c r="DQ7" s="632">
        <v>1863952</v>
      </c>
      <c r="DR7" s="624"/>
      <c r="DS7" s="624"/>
      <c r="DT7" s="624"/>
      <c r="DU7" s="624"/>
      <c r="DV7" s="624"/>
      <c r="DW7" s="624"/>
      <c r="DX7" s="624"/>
      <c r="DY7" s="624"/>
      <c r="DZ7" s="624"/>
      <c r="EA7" s="624"/>
      <c r="EB7" s="624"/>
      <c r="EC7" s="633"/>
    </row>
    <row r="8" spans="2:143" ht="11.25" customHeight="1">
      <c r="B8" s="620" t="s">
        <v>242</v>
      </c>
      <c r="C8" s="621"/>
      <c r="D8" s="621"/>
      <c r="E8" s="621"/>
      <c r="F8" s="621"/>
      <c r="G8" s="621"/>
      <c r="H8" s="621"/>
      <c r="I8" s="621"/>
      <c r="J8" s="621"/>
      <c r="K8" s="621"/>
      <c r="L8" s="621"/>
      <c r="M8" s="621"/>
      <c r="N8" s="621"/>
      <c r="O8" s="621"/>
      <c r="P8" s="621"/>
      <c r="Q8" s="622"/>
      <c r="R8" s="623">
        <v>16989</v>
      </c>
      <c r="S8" s="624"/>
      <c r="T8" s="624"/>
      <c r="U8" s="624"/>
      <c r="V8" s="624"/>
      <c r="W8" s="624"/>
      <c r="X8" s="624"/>
      <c r="Y8" s="625"/>
      <c r="Z8" s="626">
        <v>0.1</v>
      </c>
      <c r="AA8" s="626"/>
      <c r="AB8" s="626"/>
      <c r="AC8" s="626"/>
      <c r="AD8" s="627">
        <v>16989</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61196</v>
      </c>
      <c r="BH8" s="624"/>
      <c r="BI8" s="624"/>
      <c r="BJ8" s="624"/>
      <c r="BK8" s="624"/>
      <c r="BL8" s="624"/>
      <c r="BM8" s="624"/>
      <c r="BN8" s="625"/>
      <c r="BO8" s="626">
        <v>1.5</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7598674</v>
      </c>
      <c r="CS8" s="624"/>
      <c r="CT8" s="624"/>
      <c r="CU8" s="624"/>
      <c r="CV8" s="624"/>
      <c r="CW8" s="624"/>
      <c r="CX8" s="624"/>
      <c r="CY8" s="625"/>
      <c r="CZ8" s="626">
        <v>34.700000000000003</v>
      </c>
      <c r="DA8" s="626"/>
      <c r="DB8" s="626"/>
      <c r="DC8" s="626"/>
      <c r="DD8" s="632">
        <v>49071</v>
      </c>
      <c r="DE8" s="624"/>
      <c r="DF8" s="624"/>
      <c r="DG8" s="624"/>
      <c r="DH8" s="624"/>
      <c r="DI8" s="624"/>
      <c r="DJ8" s="624"/>
      <c r="DK8" s="624"/>
      <c r="DL8" s="624"/>
      <c r="DM8" s="624"/>
      <c r="DN8" s="624"/>
      <c r="DO8" s="624"/>
      <c r="DP8" s="625"/>
      <c r="DQ8" s="632">
        <v>3334865</v>
      </c>
      <c r="DR8" s="624"/>
      <c r="DS8" s="624"/>
      <c r="DT8" s="624"/>
      <c r="DU8" s="624"/>
      <c r="DV8" s="624"/>
      <c r="DW8" s="624"/>
      <c r="DX8" s="624"/>
      <c r="DY8" s="624"/>
      <c r="DZ8" s="624"/>
      <c r="EA8" s="624"/>
      <c r="EB8" s="624"/>
      <c r="EC8" s="633"/>
    </row>
    <row r="9" spans="2:143" ht="11.25" customHeight="1">
      <c r="B9" s="620" t="s">
        <v>246</v>
      </c>
      <c r="C9" s="621"/>
      <c r="D9" s="621"/>
      <c r="E9" s="621"/>
      <c r="F9" s="621"/>
      <c r="G9" s="621"/>
      <c r="H9" s="621"/>
      <c r="I9" s="621"/>
      <c r="J9" s="621"/>
      <c r="K9" s="621"/>
      <c r="L9" s="621"/>
      <c r="M9" s="621"/>
      <c r="N9" s="621"/>
      <c r="O9" s="621"/>
      <c r="P9" s="621"/>
      <c r="Q9" s="622"/>
      <c r="R9" s="623">
        <v>11607</v>
      </c>
      <c r="S9" s="624"/>
      <c r="T9" s="624"/>
      <c r="U9" s="624"/>
      <c r="V9" s="624"/>
      <c r="W9" s="624"/>
      <c r="X9" s="624"/>
      <c r="Y9" s="625"/>
      <c r="Z9" s="626">
        <v>0</v>
      </c>
      <c r="AA9" s="626"/>
      <c r="AB9" s="626"/>
      <c r="AC9" s="626"/>
      <c r="AD9" s="627">
        <v>11607</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1361975</v>
      </c>
      <c r="BH9" s="624"/>
      <c r="BI9" s="624"/>
      <c r="BJ9" s="624"/>
      <c r="BK9" s="624"/>
      <c r="BL9" s="624"/>
      <c r="BM9" s="624"/>
      <c r="BN9" s="625"/>
      <c r="BO9" s="626">
        <v>32.299999999999997</v>
      </c>
      <c r="BP9" s="626"/>
      <c r="BQ9" s="626"/>
      <c r="BR9" s="626"/>
      <c r="BS9" s="627" t="s">
        <v>238</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1517819</v>
      </c>
      <c r="CS9" s="624"/>
      <c r="CT9" s="624"/>
      <c r="CU9" s="624"/>
      <c r="CV9" s="624"/>
      <c r="CW9" s="624"/>
      <c r="CX9" s="624"/>
      <c r="CY9" s="625"/>
      <c r="CZ9" s="626">
        <v>6.9</v>
      </c>
      <c r="DA9" s="626"/>
      <c r="DB9" s="626"/>
      <c r="DC9" s="626"/>
      <c r="DD9" s="632">
        <v>95881</v>
      </c>
      <c r="DE9" s="624"/>
      <c r="DF9" s="624"/>
      <c r="DG9" s="624"/>
      <c r="DH9" s="624"/>
      <c r="DI9" s="624"/>
      <c r="DJ9" s="624"/>
      <c r="DK9" s="624"/>
      <c r="DL9" s="624"/>
      <c r="DM9" s="624"/>
      <c r="DN9" s="624"/>
      <c r="DO9" s="624"/>
      <c r="DP9" s="625"/>
      <c r="DQ9" s="632">
        <v>1039093</v>
      </c>
      <c r="DR9" s="624"/>
      <c r="DS9" s="624"/>
      <c r="DT9" s="624"/>
      <c r="DU9" s="624"/>
      <c r="DV9" s="624"/>
      <c r="DW9" s="624"/>
      <c r="DX9" s="624"/>
      <c r="DY9" s="624"/>
      <c r="DZ9" s="624"/>
      <c r="EA9" s="624"/>
      <c r="EB9" s="624"/>
      <c r="EC9" s="633"/>
    </row>
    <row r="10" spans="2:143" ht="11.25" customHeight="1">
      <c r="B10" s="620" t="s">
        <v>249</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238</v>
      </c>
      <c r="AA10" s="626"/>
      <c r="AB10" s="626"/>
      <c r="AC10" s="626"/>
      <c r="AD10" s="627" t="s">
        <v>244</v>
      </c>
      <c r="AE10" s="627"/>
      <c r="AF10" s="627"/>
      <c r="AG10" s="627"/>
      <c r="AH10" s="627"/>
      <c r="AI10" s="627"/>
      <c r="AJ10" s="627"/>
      <c r="AK10" s="627"/>
      <c r="AL10" s="628" t="s">
        <v>238</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119700</v>
      </c>
      <c r="BH10" s="624"/>
      <c r="BI10" s="624"/>
      <c r="BJ10" s="624"/>
      <c r="BK10" s="624"/>
      <c r="BL10" s="624"/>
      <c r="BM10" s="624"/>
      <c r="BN10" s="625"/>
      <c r="BO10" s="626">
        <v>2.8</v>
      </c>
      <c r="BP10" s="626"/>
      <c r="BQ10" s="626"/>
      <c r="BR10" s="626"/>
      <c r="BS10" s="627">
        <v>20168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244</v>
      </c>
      <c r="CS10" s="624"/>
      <c r="CT10" s="624"/>
      <c r="CU10" s="624"/>
      <c r="CV10" s="624"/>
      <c r="CW10" s="624"/>
      <c r="CX10" s="624"/>
      <c r="CY10" s="625"/>
      <c r="CZ10" s="626" t="s">
        <v>238</v>
      </c>
      <c r="DA10" s="626"/>
      <c r="DB10" s="626"/>
      <c r="DC10" s="626"/>
      <c r="DD10" s="632" t="s">
        <v>238</v>
      </c>
      <c r="DE10" s="624"/>
      <c r="DF10" s="624"/>
      <c r="DG10" s="624"/>
      <c r="DH10" s="624"/>
      <c r="DI10" s="624"/>
      <c r="DJ10" s="624"/>
      <c r="DK10" s="624"/>
      <c r="DL10" s="624"/>
      <c r="DM10" s="624"/>
      <c r="DN10" s="624"/>
      <c r="DO10" s="624"/>
      <c r="DP10" s="625"/>
      <c r="DQ10" s="632" t="s">
        <v>238</v>
      </c>
      <c r="DR10" s="624"/>
      <c r="DS10" s="624"/>
      <c r="DT10" s="624"/>
      <c r="DU10" s="624"/>
      <c r="DV10" s="624"/>
      <c r="DW10" s="624"/>
      <c r="DX10" s="624"/>
      <c r="DY10" s="624"/>
      <c r="DZ10" s="624"/>
      <c r="EA10" s="624"/>
      <c r="EB10" s="624"/>
      <c r="EC10" s="633"/>
    </row>
    <row r="11" spans="2:143" ht="11.25" customHeight="1">
      <c r="B11" s="620" t="s">
        <v>252</v>
      </c>
      <c r="C11" s="621"/>
      <c r="D11" s="621"/>
      <c r="E11" s="621"/>
      <c r="F11" s="621"/>
      <c r="G11" s="621"/>
      <c r="H11" s="621"/>
      <c r="I11" s="621"/>
      <c r="J11" s="621"/>
      <c r="K11" s="621"/>
      <c r="L11" s="621"/>
      <c r="M11" s="621"/>
      <c r="N11" s="621"/>
      <c r="O11" s="621"/>
      <c r="P11" s="621"/>
      <c r="Q11" s="622"/>
      <c r="R11" s="623">
        <v>860090</v>
      </c>
      <c r="S11" s="624"/>
      <c r="T11" s="624"/>
      <c r="U11" s="624"/>
      <c r="V11" s="624"/>
      <c r="W11" s="624"/>
      <c r="X11" s="624"/>
      <c r="Y11" s="625"/>
      <c r="Z11" s="628">
        <v>3.7</v>
      </c>
      <c r="AA11" s="629"/>
      <c r="AB11" s="629"/>
      <c r="AC11" s="635"/>
      <c r="AD11" s="632">
        <v>860090</v>
      </c>
      <c r="AE11" s="624"/>
      <c r="AF11" s="624"/>
      <c r="AG11" s="624"/>
      <c r="AH11" s="624"/>
      <c r="AI11" s="624"/>
      <c r="AJ11" s="624"/>
      <c r="AK11" s="625"/>
      <c r="AL11" s="628">
        <v>9.1</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163058</v>
      </c>
      <c r="BH11" s="624"/>
      <c r="BI11" s="624"/>
      <c r="BJ11" s="624"/>
      <c r="BK11" s="624"/>
      <c r="BL11" s="624"/>
      <c r="BM11" s="624"/>
      <c r="BN11" s="625"/>
      <c r="BO11" s="626">
        <v>3.9</v>
      </c>
      <c r="BP11" s="626"/>
      <c r="BQ11" s="626"/>
      <c r="BR11" s="626"/>
      <c r="BS11" s="627">
        <v>46569</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1000908</v>
      </c>
      <c r="CS11" s="624"/>
      <c r="CT11" s="624"/>
      <c r="CU11" s="624"/>
      <c r="CV11" s="624"/>
      <c r="CW11" s="624"/>
      <c r="CX11" s="624"/>
      <c r="CY11" s="625"/>
      <c r="CZ11" s="626">
        <v>4.5999999999999996</v>
      </c>
      <c r="DA11" s="626"/>
      <c r="DB11" s="626"/>
      <c r="DC11" s="626"/>
      <c r="DD11" s="632">
        <v>660624</v>
      </c>
      <c r="DE11" s="624"/>
      <c r="DF11" s="624"/>
      <c r="DG11" s="624"/>
      <c r="DH11" s="624"/>
      <c r="DI11" s="624"/>
      <c r="DJ11" s="624"/>
      <c r="DK11" s="624"/>
      <c r="DL11" s="624"/>
      <c r="DM11" s="624"/>
      <c r="DN11" s="624"/>
      <c r="DO11" s="624"/>
      <c r="DP11" s="625"/>
      <c r="DQ11" s="632">
        <v>346296</v>
      </c>
      <c r="DR11" s="624"/>
      <c r="DS11" s="624"/>
      <c r="DT11" s="624"/>
      <c r="DU11" s="624"/>
      <c r="DV11" s="624"/>
      <c r="DW11" s="624"/>
      <c r="DX11" s="624"/>
      <c r="DY11" s="624"/>
      <c r="DZ11" s="624"/>
      <c r="EA11" s="624"/>
      <c r="EB11" s="624"/>
      <c r="EC11" s="633"/>
    </row>
    <row r="12" spans="2:143" ht="11.25" customHeight="1">
      <c r="B12" s="620" t="s">
        <v>255</v>
      </c>
      <c r="C12" s="621"/>
      <c r="D12" s="621"/>
      <c r="E12" s="621"/>
      <c r="F12" s="621"/>
      <c r="G12" s="621"/>
      <c r="H12" s="621"/>
      <c r="I12" s="621"/>
      <c r="J12" s="621"/>
      <c r="K12" s="621"/>
      <c r="L12" s="621"/>
      <c r="M12" s="621"/>
      <c r="N12" s="621"/>
      <c r="O12" s="621"/>
      <c r="P12" s="621"/>
      <c r="Q12" s="622"/>
      <c r="R12" s="623">
        <v>10190</v>
      </c>
      <c r="S12" s="624"/>
      <c r="T12" s="624"/>
      <c r="U12" s="624"/>
      <c r="V12" s="624"/>
      <c r="W12" s="624"/>
      <c r="X12" s="624"/>
      <c r="Y12" s="625"/>
      <c r="Z12" s="626">
        <v>0</v>
      </c>
      <c r="AA12" s="626"/>
      <c r="AB12" s="626"/>
      <c r="AC12" s="626"/>
      <c r="AD12" s="627">
        <v>10190</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2079281</v>
      </c>
      <c r="BH12" s="624"/>
      <c r="BI12" s="624"/>
      <c r="BJ12" s="624"/>
      <c r="BK12" s="624"/>
      <c r="BL12" s="624"/>
      <c r="BM12" s="624"/>
      <c r="BN12" s="625"/>
      <c r="BO12" s="626">
        <v>49.4</v>
      </c>
      <c r="BP12" s="626"/>
      <c r="BQ12" s="626"/>
      <c r="BR12" s="626"/>
      <c r="BS12" s="627">
        <v>137919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447554</v>
      </c>
      <c r="CS12" s="624"/>
      <c r="CT12" s="624"/>
      <c r="CU12" s="624"/>
      <c r="CV12" s="624"/>
      <c r="CW12" s="624"/>
      <c r="CX12" s="624"/>
      <c r="CY12" s="625"/>
      <c r="CZ12" s="626">
        <v>2</v>
      </c>
      <c r="DA12" s="626"/>
      <c r="DB12" s="626"/>
      <c r="DC12" s="626"/>
      <c r="DD12" s="632">
        <v>21497</v>
      </c>
      <c r="DE12" s="624"/>
      <c r="DF12" s="624"/>
      <c r="DG12" s="624"/>
      <c r="DH12" s="624"/>
      <c r="DI12" s="624"/>
      <c r="DJ12" s="624"/>
      <c r="DK12" s="624"/>
      <c r="DL12" s="624"/>
      <c r="DM12" s="624"/>
      <c r="DN12" s="624"/>
      <c r="DO12" s="624"/>
      <c r="DP12" s="625"/>
      <c r="DQ12" s="632">
        <v>370935</v>
      </c>
      <c r="DR12" s="624"/>
      <c r="DS12" s="624"/>
      <c r="DT12" s="624"/>
      <c r="DU12" s="624"/>
      <c r="DV12" s="624"/>
      <c r="DW12" s="624"/>
      <c r="DX12" s="624"/>
      <c r="DY12" s="624"/>
      <c r="DZ12" s="624"/>
      <c r="EA12" s="624"/>
      <c r="EB12" s="624"/>
      <c r="EC12" s="633"/>
    </row>
    <row r="13" spans="2:143" ht="11.25" customHeight="1">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244</v>
      </c>
      <c r="AA13" s="626"/>
      <c r="AB13" s="626"/>
      <c r="AC13" s="626"/>
      <c r="AD13" s="627" t="s">
        <v>238</v>
      </c>
      <c r="AE13" s="627"/>
      <c r="AF13" s="627"/>
      <c r="AG13" s="627"/>
      <c r="AH13" s="627"/>
      <c r="AI13" s="627"/>
      <c r="AJ13" s="627"/>
      <c r="AK13" s="627"/>
      <c r="AL13" s="628" t="s">
        <v>244</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2077141</v>
      </c>
      <c r="BH13" s="624"/>
      <c r="BI13" s="624"/>
      <c r="BJ13" s="624"/>
      <c r="BK13" s="624"/>
      <c r="BL13" s="624"/>
      <c r="BM13" s="624"/>
      <c r="BN13" s="625"/>
      <c r="BO13" s="626">
        <v>49.3</v>
      </c>
      <c r="BP13" s="626"/>
      <c r="BQ13" s="626"/>
      <c r="BR13" s="626"/>
      <c r="BS13" s="627">
        <v>137919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1111269</v>
      </c>
      <c r="CS13" s="624"/>
      <c r="CT13" s="624"/>
      <c r="CU13" s="624"/>
      <c r="CV13" s="624"/>
      <c r="CW13" s="624"/>
      <c r="CX13" s="624"/>
      <c r="CY13" s="625"/>
      <c r="CZ13" s="626">
        <v>5.0999999999999996</v>
      </c>
      <c r="DA13" s="626"/>
      <c r="DB13" s="626"/>
      <c r="DC13" s="626"/>
      <c r="DD13" s="632">
        <v>607373</v>
      </c>
      <c r="DE13" s="624"/>
      <c r="DF13" s="624"/>
      <c r="DG13" s="624"/>
      <c r="DH13" s="624"/>
      <c r="DI13" s="624"/>
      <c r="DJ13" s="624"/>
      <c r="DK13" s="624"/>
      <c r="DL13" s="624"/>
      <c r="DM13" s="624"/>
      <c r="DN13" s="624"/>
      <c r="DO13" s="624"/>
      <c r="DP13" s="625"/>
      <c r="DQ13" s="632">
        <v>465196</v>
      </c>
      <c r="DR13" s="624"/>
      <c r="DS13" s="624"/>
      <c r="DT13" s="624"/>
      <c r="DU13" s="624"/>
      <c r="DV13" s="624"/>
      <c r="DW13" s="624"/>
      <c r="DX13" s="624"/>
      <c r="DY13" s="624"/>
      <c r="DZ13" s="624"/>
      <c r="EA13" s="624"/>
      <c r="EB13" s="624"/>
      <c r="EC13" s="633"/>
    </row>
    <row r="14" spans="2:143" ht="11.25" customHeight="1">
      <c r="B14" s="620" t="s">
        <v>261</v>
      </c>
      <c r="C14" s="621"/>
      <c r="D14" s="621"/>
      <c r="E14" s="621"/>
      <c r="F14" s="621"/>
      <c r="G14" s="621"/>
      <c r="H14" s="621"/>
      <c r="I14" s="621"/>
      <c r="J14" s="621"/>
      <c r="K14" s="621"/>
      <c r="L14" s="621"/>
      <c r="M14" s="621"/>
      <c r="N14" s="621"/>
      <c r="O14" s="621"/>
      <c r="P14" s="621"/>
      <c r="Q14" s="622"/>
      <c r="R14" s="623" t="s">
        <v>238</v>
      </c>
      <c r="S14" s="624"/>
      <c r="T14" s="624"/>
      <c r="U14" s="624"/>
      <c r="V14" s="624"/>
      <c r="W14" s="624"/>
      <c r="X14" s="624"/>
      <c r="Y14" s="625"/>
      <c r="Z14" s="626" t="s">
        <v>238</v>
      </c>
      <c r="AA14" s="626"/>
      <c r="AB14" s="626"/>
      <c r="AC14" s="626"/>
      <c r="AD14" s="627" t="s">
        <v>244</v>
      </c>
      <c r="AE14" s="627"/>
      <c r="AF14" s="627"/>
      <c r="AG14" s="627"/>
      <c r="AH14" s="627"/>
      <c r="AI14" s="627"/>
      <c r="AJ14" s="627"/>
      <c r="AK14" s="627"/>
      <c r="AL14" s="628" t="s">
        <v>244</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147332</v>
      </c>
      <c r="BH14" s="624"/>
      <c r="BI14" s="624"/>
      <c r="BJ14" s="624"/>
      <c r="BK14" s="624"/>
      <c r="BL14" s="624"/>
      <c r="BM14" s="624"/>
      <c r="BN14" s="625"/>
      <c r="BO14" s="626">
        <v>3.5</v>
      </c>
      <c r="BP14" s="626"/>
      <c r="BQ14" s="626"/>
      <c r="BR14" s="626"/>
      <c r="BS14" s="627" t="s">
        <v>238</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675585</v>
      </c>
      <c r="CS14" s="624"/>
      <c r="CT14" s="624"/>
      <c r="CU14" s="624"/>
      <c r="CV14" s="624"/>
      <c r="CW14" s="624"/>
      <c r="CX14" s="624"/>
      <c r="CY14" s="625"/>
      <c r="CZ14" s="626">
        <v>3.1</v>
      </c>
      <c r="DA14" s="626"/>
      <c r="DB14" s="626"/>
      <c r="DC14" s="626"/>
      <c r="DD14" s="632">
        <v>79871</v>
      </c>
      <c r="DE14" s="624"/>
      <c r="DF14" s="624"/>
      <c r="DG14" s="624"/>
      <c r="DH14" s="624"/>
      <c r="DI14" s="624"/>
      <c r="DJ14" s="624"/>
      <c r="DK14" s="624"/>
      <c r="DL14" s="624"/>
      <c r="DM14" s="624"/>
      <c r="DN14" s="624"/>
      <c r="DO14" s="624"/>
      <c r="DP14" s="625"/>
      <c r="DQ14" s="632">
        <v>584456</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244</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238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278642</v>
      </c>
      <c r="BH15" s="624"/>
      <c r="BI15" s="624"/>
      <c r="BJ15" s="624"/>
      <c r="BK15" s="624"/>
      <c r="BL15" s="624"/>
      <c r="BM15" s="624"/>
      <c r="BN15" s="625"/>
      <c r="BO15" s="626">
        <v>6.6</v>
      </c>
      <c r="BP15" s="626"/>
      <c r="BQ15" s="626"/>
      <c r="BR15" s="626"/>
      <c r="BS15" s="627" t="s">
        <v>238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1340864</v>
      </c>
      <c r="CS15" s="624"/>
      <c r="CT15" s="624"/>
      <c r="CU15" s="624"/>
      <c r="CV15" s="624"/>
      <c r="CW15" s="624"/>
      <c r="CX15" s="624"/>
      <c r="CY15" s="625"/>
      <c r="CZ15" s="626">
        <v>6.1</v>
      </c>
      <c r="DA15" s="626"/>
      <c r="DB15" s="626"/>
      <c r="DC15" s="626"/>
      <c r="DD15" s="632">
        <v>131766</v>
      </c>
      <c r="DE15" s="624"/>
      <c r="DF15" s="624"/>
      <c r="DG15" s="624"/>
      <c r="DH15" s="624"/>
      <c r="DI15" s="624"/>
      <c r="DJ15" s="624"/>
      <c r="DK15" s="624"/>
      <c r="DL15" s="624"/>
      <c r="DM15" s="624"/>
      <c r="DN15" s="624"/>
      <c r="DO15" s="624"/>
      <c r="DP15" s="625"/>
      <c r="DQ15" s="632">
        <v>1152176</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12659</v>
      </c>
      <c r="S16" s="624"/>
      <c r="T16" s="624"/>
      <c r="U16" s="624"/>
      <c r="V16" s="624"/>
      <c r="W16" s="624"/>
      <c r="X16" s="624"/>
      <c r="Y16" s="625"/>
      <c r="Z16" s="626">
        <v>0.1</v>
      </c>
      <c r="AA16" s="626"/>
      <c r="AB16" s="626"/>
      <c r="AC16" s="626"/>
      <c r="AD16" s="627">
        <v>12659</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238</v>
      </c>
      <c r="BP16" s="626"/>
      <c r="BQ16" s="626"/>
      <c r="BR16" s="626"/>
      <c r="BS16" s="627" t="s">
        <v>238</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2801294</v>
      </c>
      <c r="CS16" s="624"/>
      <c r="CT16" s="624"/>
      <c r="CU16" s="624"/>
      <c r="CV16" s="624"/>
      <c r="CW16" s="624"/>
      <c r="CX16" s="624"/>
      <c r="CY16" s="625"/>
      <c r="CZ16" s="626">
        <v>12.8</v>
      </c>
      <c r="DA16" s="626"/>
      <c r="DB16" s="626"/>
      <c r="DC16" s="626"/>
      <c r="DD16" s="632" t="s">
        <v>238</v>
      </c>
      <c r="DE16" s="624"/>
      <c r="DF16" s="624"/>
      <c r="DG16" s="624"/>
      <c r="DH16" s="624"/>
      <c r="DI16" s="624"/>
      <c r="DJ16" s="624"/>
      <c r="DK16" s="624"/>
      <c r="DL16" s="624"/>
      <c r="DM16" s="624"/>
      <c r="DN16" s="624"/>
      <c r="DO16" s="624"/>
      <c r="DP16" s="625"/>
      <c r="DQ16" s="632">
        <v>38688</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55454</v>
      </c>
      <c r="S17" s="624"/>
      <c r="T17" s="624"/>
      <c r="U17" s="624"/>
      <c r="V17" s="624"/>
      <c r="W17" s="624"/>
      <c r="X17" s="624"/>
      <c r="Y17" s="625"/>
      <c r="Z17" s="626">
        <v>0.2</v>
      </c>
      <c r="AA17" s="626"/>
      <c r="AB17" s="626"/>
      <c r="AC17" s="626"/>
      <c r="AD17" s="627">
        <v>55454</v>
      </c>
      <c r="AE17" s="627"/>
      <c r="AF17" s="627"/>
      <c r="AG17" s="627"/>
      <c r="AH17" s="627"/>
      <c r="AI17" s="627"/>
      <c r="AJ17" s="627"/>
      <c r="AK17" s="627"/>
      <c r="AL17" s="628">
        <v>0.6</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244</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2119892</v>
      </c>
      <c r="CS17" s="624"/>
      <c r="CT17" s="624"/>
      <c r="CU17" s="624"/>
      <c r="CV17" s="624"/>
      <c r="CW17" s="624"/>
      <c r="CX17" s="624"/>
      <c r="CY17" s="625"/>
      <c r="CZ17" s="626">
        <v>9.6999999999999993</v>
      </c>
      <c r="DA17" s="626"/>
      <c r="DB17" s="626"/>
      <c r="DC17" s="626"/>
      <c r="DD17" s="632" t="s">
        <v>238</v>
      </c>
      <c r="DE17" s="624"/>
      <c r="DF17" s="624"/>
      <c r="DG17" s="624"/>
      <c r="DH17" s="624"/>
      <c r="DI17" s="624"/>
      <c r="DJ17" s="624"/>
      <c r="DK17" s="624"/>
      <c r="DL17" s="624"/>
      <c r="DM17" s="624"/>
      <c r="DN17" s="624"/>
      <c r="DO17" s="624"/>
      <c r="DP17" s="625"/>
      <c r="DQ17" s="632">
        <v>2025958</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46723</v>
      </c>
      <c r="S18" s="624"/>
      <c r="T18" s="624"/>
      <c r="U18" s="624"/>
      <c r="V18" s="624"/>
      <c r="W18" s="624"/>
      <c r="X18" s="624"/>
      <c r="Y18" s="625"/>
      <c r="Z18" s="626">
        <v>0.2</v>
      </c>
      <c r="AA18" s="626"/>
      <c r="AB18" s="626"/>
      <c r="AC18" s="626"/>
      <c r="AD18" s="627">
        <v>46723</v>
      </c>
      <c r="AE18" s="627"/>
      <c r="AF18" s="627"/>
      <c r="AG18" s="627"/>
      <c r="AH18" s="627"/>
      <c r="AI18" s="627"/>
      <c r="AJ18" s="627"/>
      <c r="AK18" s="627"/>
      <c r="AL18" s="628">
        <v>0.5</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45768</v>
      </c>
      <c r="S19" s="624"/>
      <c r="T19" s="624"/>
      <c r="U19" s="624"/>
      <c r="V19" s="624"/>
      <c r="W19" s="624"/>
      <c r="X19" s="624"/>
      <c r="Y19" s="625"/>
      <c r="Z19" s="626">
        <v>0.2</v>
      </c>
      <c r="AA19" s="626"/>
      <c r="AB19" s="626"/>
      <c r="AC19" s="626"/>
      <c r="AD19" s="627">
        <v>45768</v>
      </c>
      <c r="AE19" s="627"/>
      <c r="AF19" s="627"/>
      <c r="AG19" s="627"/>
      <c r="AH19" s="627"/>
      <c r="AI19" s="627"/>
      <c r="AJ19" s="627"/>
      <c r="AK19" s="627"/>
      <c r="AL19" s="628">
        <v>0.5</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244</v>
      </c>
      <c r="BH19" s="624"/>
      <c r="BI19" s="624"/>
      <c r="BJ19" s="624"/>
      <c r="BK19" s="624"/>
      <c r="BL19" s="624"/>
      <c r="BM19" s="624"/>
      <c r="BN19" s="625"/>
      <c r="BO19" s="626" t="s">
        <v>244</v>
      </c>
      <c r="BP19" s="626"/>
      <c r="BQ19" s="626"/>
      <c r="BR19" s="626"/>
      <c r="BS19" s="627" t="s">
        <v>238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v>955</v>
      </c>
      <c r="S20" s="624"/>
      <c r="T20" s="624"/>
      <c r="U20" s="624"/>
      <c r="V20" s="624"/>
      <c r="W20" s="624"/>
      <c r="X20" s="624"/>
      <c r="Y20" s="625"/>
      <c r="Z20" s="626">
        <v>0</v>
      </c>
      <c r="AA20" s="626"/>
      <c r="AB20" s="626"/>
      <c r="AC20" s="626"/>
      <c r="AD20" s="627">
        <v>955</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238</v>
      </c>
      <c r="BH20" s="624"/>
      <c r="BI20" s="624"/>
      <c r="BJ20" s="624"/>
      <c r="BK20" s="624"/>
      <c r="BL20" s="624"/>
      <c r="BM20" s="624"/>
      <c r="BN20" s="625"/>
      <c r="BO20" s="626" t="s">
        <v>244</v>
      </c>
      <c r="BP20" s="626"/>
      <c r="BQ20" s="626"/>
      <c r="BR20" s="626"/>
      <c r="BS20" s="627" t="s">
        <v>238</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21922240</v>
      </c>
      <c r="CS20" s="624"/>
      <c r="CT20" s="624"/>
      <c r="CU20" s="624"/>
      <c r="CV20" s="624"/>
      <c r="CW20" s="624"/>
      <c r="CX20" s="624"/>
      <c r="CY20" s="625"/>
      <c r="CZ20" s="626">
        <v>100</v>
      </c>
      <c r="DA20" s="626"/>
      <c r="DB20" s="626"/>
      <c r="DC20" s="626"/>
      <c r="DD20" s="632">
        <v>1761333</v>
      </c>
      <c r="DE20" s="624"/>
      <c r="DF20" s="624"/>
      <c r="DG20" s="624"/>
      <c r="DH20" s="624"/>
      <c r="DI20" s="624"/>
      <c r="DJ20" s="624"/>
      <c r="DK20" s="624"/>
      <c r="DL20" s="624"/>
      <c r="DM20" s="624"/>
      <c r="DN20" s="624"/>
      <c r="DO20" s="624"/>
      <c r="DP20" s="625"/>
      <c r="DQ20" s="632">
        <v>11390040</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4693394</v>
      </c>
      <c r="S21" s="624"/>
      <c r="T21" s="624"/>
      <c r="U21" s="624"/>
      <c r="V21" s="624"/>
      <c r="W21" s="624"/>
      <c r="X21" s="624"/>
      <c r="Y21" s="625"/>
      <c r="Z21" s="626">
        <v>20.100000000000001</v>
      </c>
      <c r="AA21" s="626"/>
      <c r="AB21" s="626"/>
      <c r="AC21" s="626"/>
      <c r="AD21" s="627">
        <v>4052684</v>
      </c>
      <c r="AE21" s="627"/>
      <c r="AF21" s="627"/>
      <c r="AG21" s="627"/>
      <c r="AH21" s="627"/>
      <c r="AI21" s="627"/>
      <c r="AJ21" s="627"/>
      <c r="AK21" s="627"/>
      <c r="AL21" s="628">
        <v>42.9</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238</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4052684</v>
      </c>
      <c r="S22" s="624"/>
      <c r="T22" s="624"/>
      <c r="U22" s="624"/>
      <c r="V22" s="624"/>
      <c r="W22" s="624"/>
      <c r="X22" s="624"/>
      <c r="Y22" s="625"/>
      <c r="Z22" s="626">
        <v>17.3</v>
      </c>
      <c r="AA22" s="626"/>
      <c r="AB22" s="626"/>
      <c r="AC22" s="626"/>
      <c r="AD22" s="627">
        <v>4052684</v>
      </c>
      <c r="AE22" s="627"/>
      <c r="AF22" s="627"/>
      <c r="AG22" s="627"/>
      <c r="AH22" s="627"/>
      <c r="AI22" s="627"/>
      <c r="AJ22" s="627"/>
      <c r="AK22" s="627"/>
      <c r="AL22" s="628">
        <v>42.9</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640710</v>
      </c>
      <c r="S23" s="624"/>
      <c r="T23" s="624"/>
      <c r="U23" s="624"/>
      <c r="V23" s="624"/>
      <c r="W23" s="624"/>
      <c r="X23" s="624"/>
      <c r="Y23" s="625"/>
      <c r="Z23" s="626">
        <v>2.7</v>
      </c>
      <c r="AA23" s="626"/>
      <c r="AB23" s="626"/>
      <c r="AC23" s="626"/>
      <c r="AD23" s="627" t="s">
        <v>244</v>
      </c>
      <c r="AE23" s="627"/>
      <c r="AF23" s="627"/>
      <c r="AG23" s="627"/>
      <c r="AH23" s="627"/>
      <c r="AI23" s="627"/>
      <c r="AJ23" s="627"/>
      <c r="AK23" s="627"/>
      <c r="AL23" s="628" t="s">
        <v>238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238</v>
      </c>
      <c r="BH23" s="624"/>
      <c r="BI23" s="624"/>
      <c r="BJ23" s="624"/>
      <c r="BK23" s="624"/>
      <c r="BL23" s="624"/>
      <c r="BM23" s="624"/>
      <c r="BN23" s="625"/>
      <c r="BO23" s="626" t="s">
        <v>244</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244</v>
      </c>
      <c r="AA24" s="626"/>
      <c r="AB24" s="626"/>
      <c r="AC24" s="626"/>
      <c r="AD24" s="627" t="s">
        <v>244</v>
      </c>
      <c r="AE24" s="627"/>
      <c r="AF24" s="627"/>
      <c r="AG24" s="627"/>
      <c r="AH24" s="627"/>
      <c r="AI24" s="627"/>
      <c r="AJ24" s="627"/>
      <c r="AK24" s="627"/>
      <c r="AL24" s="628" t="s">
        <v>238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244</v>
      </c>
      <c r="BP24" s="626"/>
      <c r="BQ24" s="626"/>
      <c r="BR24" s="626"/>
      <c r="BS24" s="627" t="s">
        <v>244</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9695333</v>
      </c>
      <c r="CS24" s="613"/>
      <c r="CT24" s="613"/>
      <c r="CU24" s="613"/>
      <c r="CV24" s="613"/>
      <c r="CW24" s="613"/>
      <c r="CX24" s="613"/>
      <c r="CY24" s="614"/>
      <c r="CZ24" s="617">
        <v>44.2</v>
      </c>
      <c r="DA24" s="618"/>
      <c r="DB24" s="618"/>
      <c r="DC24" s="634"/>
      <c r="DD24" s="653">
        <v>5582549</v>
      </c>
      <c r="DE24" s="613"/>
      <c r="DF24" s="613"/>
      <c r="DG24" s="613"/>
      <c r="DH24" s="613"/>
      <c r="DI24" s="613"/>
      <c r="DJ24" s="613"/>
      <c r="DK24" s="614"/>
      <c r="DL24" s="653">
        <v>5270572</v>
      </c>
      <c r="DM24" s="613"/>
      <c r="DN24" s="613"/>
      <c r="DO24" s="613"/>
      <c r="DP24" s="613"/>
      <c r="DQ24" s="613"/>
      <c r="DR24" s="613"/>
      <c r="DS24" s="613"/>
      <c r="DT24" s="613"/>
      <c r="DU24" s="613"/>
      <c r="DV24" s="614"/>
      <c r="DW24" s="617">
        <v>54.9</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10071332</v>
      </c>
      <c r="S25" s="624"/>
      <c r="T25" s="624"/>
      <c r="U25" s="624"/>
      <c r="V25" s="624"/>
      <c r="W25" s="624"/>
      <c r="X25" s="624"/>
      <c r="Y25" s="625"/>
      <c r="Z25" s="626">
        <v>43.1</v>
      </c>
      <c r="AA25" s="626"/>
      <c r="AB25" s="626"/>
      <c r="AC25" s="626"/>
      <c r="AD25" s="627">
        <v>9430622</v>
      </c>
      <c r="AE25" s="627"/>
      <c r="AF25" s="627"/>
      <c r="AG25" s="627"/>
      <c r="AH25" s="627"/>
      <c r="AI25" s="627"/>
      <c r="AJ25" s="627"/>
      <c r="AK25" s="627"/>
      <c r="AL25" s="628">
        <v>99.9</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2238704</v>
      </c>
      <c r="CS25" s="654"/>
      <c r="CT25" s="654"/>
      <c r="CU25" s="654"/>
      <c r="CV25" s="654"/>
      <c r="CW25" s="654"/>
      <c r="CX25" s="654"/>
      <c r="CY25" s="655"/>
      <c r="CZ25" s="628">
        <v>10.199999999999999</v>
      </c>
      <c r="DA25" s="656"/>
      <c r="DB25" s="656"/>
      <c r="DC25" s="658"/>
      <c r="DD25" s="632">
        <v>2001699</v>
      </c>
      <c r="DE25" s="654"/>
      <c r="DF25" s="654"/>
      <c r="DG25" s="654"/>
      <c r="DH25" s="654"/>
      <c r="DI25" s="654"/>
      <c r="DJ25" s="654"/>
      <c r="DK25" s="655"/>
      <c r="DL25" s="632">
        <v>1825835</v>
      </c>
      <c r="DM25" s="654"/>
      <c r="DN25" s="654"/>
      <c r="DO25" s="654"/>
      <c r="DP25" s="654"/>
      <c r="DQ25" s="654"/>
      <c r="DR25" s="654"/>
      <c r="DS25" s="654"/>
      <c r="DT25" s="654"/>
      <c r="DU25" s="654"/>
      <c r="DV25" s="655"/>
      <c r="DW25" s="628">
        <v>19</v>
      </c>
      <c r="DX25" s="656"/>
      <c r="DY25" s="656"/>
      <c r="DZ25" s="656"/>
      <c r="EA25" s="656"/>
      <c r="EB25" s="656"/>
      <c r="EC25" s="657"/>
    </row>
    <row r="26" spans="2:133" ht="11.25" customHeight="1">
      <c r="B26" s="620" t="s">
        <v>300</v>
      </c>
      <c r="C26" s="621"/>
      <c r="D26" s="621"/>
      <c r="E26" s="621"/>
      <c r="F26" s="621"/>
      <c r="G26" s="621"/>
      <c r="H26" s="621"/>
      <c r="I26" s="621"/>
      <c r="J26" s="621"/>
      <c r="K26" s="621"/>
      <c r="L26" s="621"/>
      <c r="M26" s="621"/>
      <c r="N26" s="621"/>
      <c r="O26" s="621"/>
      <c r="P26" s="621"/>
      <c r="Q26" s="622"/>
      <c r="R26" s="623">
        <v>3721</v>
      </c>
      <c r="S26" s="624"/>
      <c r="T26" s="624"/>
      <c r="U26" s="624"/>
      <c r="V26" s="624"/>
      <c r="W26" s="624"/>
      <c r="X26" s="624"/>
      <c r="Y26" s="625"/>
      <c r="Z26" s="626">
        <v>0</v>
      </c>
      <c r="AA26" s="626"/>
      <c r="AB26" s="626"/>
      <c r="AC26" s="626"/>
      <c r="AD26" s="627">
        <v>3721</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238</v>
      </c>
      <c r="BP26" s="626"/>
      <c r="BQ26" s="626"/>
      <c r="BR26" s="626"/>
      <c r="BS26" s="627" t="s">
        <v>238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1204737</v>
      </c>
      <c r="CS26" s="624"/>
      <c r="CT26" s="624"/>
      <c r="CU26" s="624"/>
      <c r="CV26" s="624"/>
      <c r="CW26" s="624"/>
      <c r="CX26" s="624"/>
      <c r="CY26" s="625"/>
      <c r="CZ26" s="628">
        <v>5.5</v>
      </c>
      <c r="DA26" s="656"/>
      <c r="DB26" s="656"/>
      <c r="DC26" s="658"/>
      <c r="DD26" s="632">
        <v>1118506</v>
      </c>
      <c r="DE26" s="624"/>
      <c r="DF26" s="624"/>
      <c r="DG26" s="624"/>
      <c r="DH26" s="624"/>
      <c r="DI26" s="624"/>
      <c r="DJ26" s="624"/>
      <c r="DK26" s="625"/>
      <c r="DL26" s="632" t="s">
        <v>244</v>
      </c>
      <c r="DM26" s="624"/>
      <c r="DN26" s="624"/>
      <c r="DO26" s="624"/>
      <c r="DP26" s="624"/>
      <c r="DQ26" s="624"/>
      <c r="DR26" s="624"/>
      <c r="DS26" s="624"/>
      <c r="DT26" s="624"/>
      <c r="DU26" s="624"/>
      <c r="DV26" s="625"/>
      <c r="DW26" s="628" t="s">
        <v>238</v>
      </c>
      <c r="DX26" s="656"/>
      <c r="DY26" s="656"/>
      <c r="DZ26" s="656"/>
      <c r="EA26" s="656"/>
      <c r="EB26" s="656"/>
      <c r="EC26" s="657"/>
    </row>
    <row r="27" spans="2:133" ht="11.25" customHeight="1">
      <c r="B27" s="620" t="s">
        <v>303</v>
      </c>
      <c r="C27" s="621"/>
      <c r="D27" s="621"/>
      <c r="E27" s="621"/>
      <c r="F27" s="621"/>
      <c r="G27" s="621"/>
      <c r="H27" s="621"/>
      <c r="I27" s="621"/>
      <c r="J27" s="621"/>
      <c r="K27" s="621"/>
      <c r="L27" s="621"/>
      <c r="M27" s="621"/>
      <c r="N27" s="621"/>
      <c r="O27" s="621"/>
      <c r="P27" s="621"/>
      <c r="Q27" s="622"/>
      <c r="R27" s="623">
        <v>168382</v>
      </c>
      <c r="S27" s="624"/>
      <c r="T27" s="624"/>
      <c r="U27" s="624"/>
      <c r="V27" s="624"/>
      <c r="W27" s="624"/>
      <c r="X27" s="624"/>
      <c r="Y27" s="625"/>
      <c r="Z27" s="626">
        <v>0.7</v>
      </c>
      <c r="AA27" s="626"/>
      <c r="AB27" s="626"/>
      <c r="AC27" s="626"/>
      <c r="AD27" s="627" t="s">
        <v>238</v>
      </c>
      <c r="AE27" s="627"/>
      <c r="AF27" s="627"/>
      <c r="AG27" s="627"/>
      <c r="AH27" s="627"/>
      <c r="AI27" s="627"/>
      <c r="AJ27" s="627"/>
      <c r="AK27" s="627"/>
      <c r="AL27" s="628" t="s">
        <v>238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4211184</v>
      </c>
      <c r="BH27" s="624"/>
      <c r="BI27" s="624"/>
      <c r="BJ27" s="624"/>
      <c r="BK27" s="624"/>
      <c r="BL27" s="624"/>
      <c r="BM27" s="624"/>
      <c r="BN27" s="625"/>
      <c r="BO27" s="626">
        <v>100</v>
      </c>
      <c r="BP27" s="626"/>
      <c r="BQ27" s="626"/>
      <c r="BR27" s="626"/>
      <c r="BS27" s="627">
        <v>204656</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5336737</v>
      </c>
      <c r="CS27" s="654"/>
      <c r="CT27" s="654"/>
      <c r="CU27" s="654"/>
      <c r="CV27" s="654"/>
      <c r="CW27" s="654"/>
      <c r="CX27" s="654"/>
      <c r="CY27" s="655"/>
      <c r="CZ27" s="628">
        <v>24.3</v>
      </c>
      <c r="DA27" s="656"/>
      <c r="DB27" s="656"/>
      <c r="DC27" s="658"/>
      <c r="DD27" s="632">
        <v>1554892</v>
      </c>
      <c r="DE27" s="654"/>
      <c r="DF27" s="654"/>
      <c r="DG27" s="654"/>
      <c r="DH27" s="654"/>
      <c r="DI27" s="654"/>
      <c r="DJ27" s="654"/>
      <c r="DK27" s="655"/>
      <c r="DL27" s="632">
        <v>1418779</v>
      </c>
      <c r="DM27" s="654"/>
      <c r="DN27" s="654"/>
      <c r="DO27" s="654"/>
      <c r="DP27" s="654"/>
      <c r="DQ27" s="654"/>
      <c r="DR27" s="654"/>
      <c r="DS27" s="654"/>
      <c r="DT27" s="654"/>
      <c r="DU27" s="654"/>
      <c r="DV27" s="655"/>
      <c r="DW27" s="628">
        <v>14.8</v>
      </c>
      <c r="DX27" s="656"/>
      <c r="DY27" s="656"/>
      <c r="DZ27" s="656"/>
      <c r="EA27" s="656"/>
      <c r="EB27" s="656"/>
      <c r="EC27" s="657"/>
    </row>
    <row r="28" spans="2:133" ht="11.25" customHeight="1">
      <c r="B28" s="620" t="s">
        <v>306</v>
      </c>
      <c r="C28" s="621"/>
      <c r="D28" s="621"/>
      <c r="E28" s="621"/>
      <c r="F28" s="621"/>
      <c r="G28" s="621"/>
      <c r="H28" s="621"/>
      <c r="I28" s="621"/>
      <c r="J28" s="621"/>
      <c r="K28" s="621"/>
      <c r="L28" s="621"/>
      <c r="M28" s="621"/>
      <c r="N28" s="621"/>
      <c r="O28" s="621"/>
      <c r="P28" s="621"/>
      <c r="Q28" s="622"/>
      <c r="R28" s="623">
        <v>162341</v>
      </c>
      <c r="S28" s="624"/>
      <c r="T28" s="624"/>
      <c r="U28" s="624"/>
      <c r="V28" s="624"/>
      <c r="W28" s="624"/>
      <c r="X28" s="624"/>
      <c r="Y28" s="625"/>
      <c r="Z28" s="626">
        <v>0.7</v>
      </c>
      <c r="AA28" s="626"/>
      <c r="AB28" s="626"/>
      <c r="AC28" s="626"/>
      <c r="AD28" s="627">
        <v>6417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2119892</v>
      </c>
      <c r="CS28" s="624"/>
      <c r="CT28" s="624"/>
      <c r="CU28" s="624"/>
      <c r="CV28" s="624"/>
      <c r="CW28" s="624"/>
      <c r="CX28" s="624"/>
      <c r="CY28" s="625"/>
      <c r="CZ28" s="628">
        <v>9.6999999999999993</v>
      </c>
      <c r="DA28" s="656"/>
      <c r="DB28" s="656"/>
      <c r="DC28" s="658"/>
      <c r="DD28" s="632">
        <v>2025958</v>
      </c>
      <c r="DE28" s="624"/>
      <c r="DF28" s="624"/>
      <c r="DG28" s="624"/>
      <c r="DH28" s="624"/>
      <c r="DI28" s="624"/>
      <c r="DJ28" s="624"/>
      <c r="DK28" s="625"/>
      <c r="DL28" s="632">
        <v>2025958</v>
      </c>
      <c r="DM28" s="624"/>
      <c r="DN28" s="624"/>
      <c r="DO28" s="624"/>
      <c r="DP28" s="624"/>
      <c r="DQ28" s="624"/>
      <c r="DR28" s="624"/>
      <c r="DS28" s="624"/>
      <c r="DT28" s="624"/>
      <c r="DU28" s="624"/>
      <c r="DV28" s="625"/>
      <c r="DW28" s="628">
        <v>21.1</v>
      </c>
      <c r="DX28" s="656"/>
      <c r="DY28" s="656"/>
      <c r="DZ28" s="656"/>
      <c r="EA28" s="656"/>
      <c r="EB28" s="656"/>
      <c r="EC28" s="657"/>
    </row>
    <row r="29" spans="2:133" ht="11.25" customHeight="1">
      <c r="B29" s="620" t="s">
        <v>308</v>
      </c>
      <c r="C29" s="621"/>
      <c r="D29" s="621"/>
      <c r="E29" s="621"/>
      <c r="F29" s="621"/>
      <c r="G29" s="621"/>
      <c r="H29" s="621"/>
      <c r="I29" s="621"/>
      <c r="J29" s="621"/>
      <c r="K29" s="621"/>
      <c r="L29" s="621"/>
      <c r="M29" s="621"/>
      <c r="N29" s="621"/>
      <c r="O29" s="621"/>
      <c r="P29" s="621"/>
      <c r="Q29" s="622"/>
      <c r="R29" s="623">
        <v>75479</v>
      </c>
      <c r="S29" s="624"/>
      <c r="T29" s="624"/>
      <c r="U29" s="624"/>
      <c r="V29" s="624"/>
      <c r="W29" s="624"/>
      <c r="X29" s="624"/>
      <c r="Y29" s="625"/>
      <c r="Z29" s="626">
        <v>0.3</v>
      </c>
      <c r="AA29" s="626"/>
      <c r="AB29" s="626"/>
      <c r="AC29" s="626"/>
      <c r="AD29" s="627" t="s">
        <v>238</v>
      </c>
      <c r="AE29" s="627"/>
      <c r="AF29" s="627"/>
      <c r="AG29" s="627"/>
      <c r="AH29" s="627"/>
      <c r="AI29" s="627"/>
      <c r="AJ29" s="627"/>
      <c r="AK29" s="627"/>
      <c r="AL29" s="628" t="s">
        <v>244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2119892</v>
      </c>
      <c r="CS29" s="654"/>
      <c r="CT29" s="654"/>
      <c r="CU29" s="654"/>
      <c r="CV29" s="654"/>
      <c r="CW29" s="654"/>
      <c r="CX29" s="654"/>
      <c r="CY29" s="655"/>
      <c r="CZ29" s="628">
        <v>9.6999999999999993</v>
      </c>
      <c r="DA29" s="656"/>
      <c r="DB29" s="656"/>
      <c r="DC29" s="658"/>
      <c r="DD29" s="632">
        <v>2025958</v>
      </c>
      <c r="DE29" s="654"/>
      <c r="DF29" s="654"/>
      <c r="DG29" s="654"/>
      <c r="DH29" s="654"/>
      <c r="DI29" s="654"/>
      <c r="DJ29" s="654"/>
      <c r="DK29" s="655"/>
      <c r="DL29" s="632">
        <v>2025958</v>
      </c>
      <c r="DM29" s="654"/>
      <c r="DN29" s="654"/>
      <c r="DO29" s="654"/>
      <c r="DP29" s="654"/>
      <c r="DQ29" s="654"/>
      <c r="DR29" s="654"/>
      <c r="DS29" s="654"/>
      <c r="DT29" s="654"/>
      <c r="DU29" s="654"/>
      <c r="DV29" s="655"/>
      <c r="DW29" s="628">
        <v>21.1</v>
      </c>
      <c r="DX29" s="656"/>
      <c r="DY29" s="656"/>
      <c r="DZ29" s="656"/>
      <c r="EA29" s="656"/>
      <c r="EB29" s="656"/>
      <c r="EC29" s="657"/>
    </row>
    <row r="30" spans="2:133" ht="11.25" customHeight="1">
      <c r="B30" s="620" t="s">
        <v>311</v>
      </c>
      <c r="C30" s="621"/>
      <c r="D30" s="621"/>
      <c r="E30" s="621"/>
      <c r="F30" s="621"/>
      <c r="G30" s="621"/>
      <c r="H30" s="621"/>
      <c r="I30" s="621"/>
      <c r="J30" s="621"/>
      <c r="K30" s="621"/>
      <c r="L30" s="621"/>
      <c r="M30" s="621"/>
      <c r="N30" s="621"/>
      <c r="O30" s="621"/>
      <c r="P30" s="621"/>
      <c r="Q30" s="622"/>
      <c r="R30" s="623">
        <v>4393477</v>
      </c>
      <c r="S30" s="624"/>
      <c r="T30" s="624"/>
      <c r="U30" s="624"/>
      <c r="V30" s="624"/>
      <c r="W30" s="624"/>
      <c r="X30" s="624"/>
      <c r="Y30" s="625"/>
      <c r="Z30" s="626">
        <v>18.8</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2036227</v>
      </c>
      <c r="CS30" s="624"/>
      <c r="CT30" s="624"/>
      <c r="CU30" s="624"/>
      <c r="CV30" s="624"/>
      <c r="CW30" s="624"/>
      <c r="CX30" s="624"/>
      <c r="CY30" s="625"/>
      <c r="CZ30" s="628">
        <v>9.3000000000000007</v>
      </c>
      <c r="DA30" s="656"/>
      <c r="DB30" s="656"/>
      <c r="DC30" s="658"/>
      <c r="DD30" s="632">
        <v>1942293</v>
      </c>
      <c r="DE30" s="624"/>
      <c r="DF30" s="624"/>
      <c r="DG30" s="624"/>
      <c r="DH30" s="624"/>
      <c r="DI30" s="624"/>
      <c r="DJ30" s="624"/>
      <c r="DK30" s="625"/>
      <c r="DL30" s="632">
        <v>1942293</v>
      </c>
      <c r="DM30" s="624"/>
      <c r="DN30" s="624"/>
      <c r="DO30" s="624"/>
      <c r="DP30" s="624"/>
      <c r="DQ30" s="624"/>
      <c r="DR30" s="624"/>
      <c r="DS30" s="624"/>
      <c r="DT30" s="624"/>
      <c r="DU30" s="624"/>
      <c r="DV30" s="625"/>
      <c r="DW30" s="628">
        <v>20.2</v>
      </c>
      <c r="DX30" s="656"/>
      <c r="DY30" s="656"/>
      <c r="DZ30" s="656"/>
      <c r="EA30" s="656"/>
      <c r="EB30" s="656"/>
      <c r="EC30" s="657"/>
    </row>
    <row r="31" spans="2:133" ht="11.25" customHeight="1">
      <c r="B31" s="636" t="s">
        <v>315</v>
      </c>
      <c r="C31" s="637"/>
      <c r="D31" s="637"/>
      <c r="E31" s="637"/>
      <c r="F31" s="637"/>
      <c r="G31" s="637"/>
      <c r="H31" s="637"/>
      <c r="I31" s="637"/>
      <c r="J31" s="637"/>
      <c r="K31" s="637"/>
      <c r="L31" s="637"/>
      <c r="M31" s="637"/>
      <c r="N31" s="637"/>
      <c r="O31" s="637"/>
      <c r="P31" s="637"/>
      <c r="Q31" s="638"/>
      <c r="R31" s="623" t="s">
        <v>244</v>
      </c>
      <c r="S31" s="624"/>
      <c r="T31" s="624"/>
      <c r="U31" s="624"/>
      <c r="V31" s="624"/>
      <c r="W31" s="624"/>
      <c r="X31" s="624"/>
      <c r="Y31" s="625"/>
      <c r="Z31" s="626" t="s">
        <v>238</v>
      </c>
      <c r="AA31" s="626"/>
      <c r="AB31" s="626"/>
      <c r="AC31" s="626"/>
      <c r="AD31" s="627" t="s">
        <v>244</v>
      </c>
      <c r="AE31" s="627"/>
      <c r="AF31" s="627"/>
      <c r="AG31" s="627"/>
      <c r="AH31" s="627"/>
      <c r="AI31" s="627"/>
      <c r="AJ31" s="627"/>
      <c r="AK31" s="627"/>
      <c r="AL31" s="628" t="s">
        <v>238</v>
      </c>
      <c r="AM31" s="629"/>
      <c r="AN31" s="629"/>
      <c r="AO31" s="630"/>
      <c r="AP31" s="667" t="s">
        <v>316</v>
      </c>
      <c r="AQ31" s="668"/>
      <c r="AR31" s="668"/>
      <c r="AS31" s="668"/>
      <c r="AT31" s="673" t="s">
        <v>317</v>
      </c>
      <c r="AU31" s="218"/>
      <c r="AV31" s="218"/>
      <c r="AW31" s="218"/>
      <c r="AX31" s="609" t="s">
        <v>191</v>
      </c>
      <c r="AY31" s="610"/>
      <c r="AZ31" s="610"/>
      <c r="BA31" s="610"/>
      <c r="BB31" s="610"/>
      <c r="BC31" s="610"/>
      <c r="BD31" s="610"/>
      <c r="BE31" s="610"/>
      <c r="BF31" s="611"/>
      <c r="BG31" s="676">
        <v>99.1</v>
      </c>
      <c r="BH31" s="677"/>
      <c r="BI31" s="677"/>
      <c r="BJ31" s="677"/>
      <c r="BK31" s="677"/>
      <c r="BL31" s="677"/>
      <c r="BM31" s="618">
        <v>97.1</v>
      </c>
      <c r="BN31" s="677"/>
      <c r="BO31" s="677"/>
      <c r="BP31" s="677"/>
      <c r="BQ31" s="678"/>
      <c r="BR31" s="676">
        <v>99.2</v>
      </c>
      <c r="BS31" s="677"/>
      <c r="BT31" s="677"/>
      <c r="BU31" s="677"/>
      <c r="BV31" s="677"/>
      <c r="BW31" s="677"/>
      <c r="BX31" s="618">
        <v>97.1</v>
      </c>
      <c r="BY31" s="677"/>
      <c r="BZ31" s="677"/>
      <c r="CA31" s="677"/>
      <c r="CB31" s="678"/>
      <c r="CD31" s="663"/>
      <c r="CE31" s="664"/>
      <c r="CF31" s="620" t="s">
        <v>318</v>
      </c>
      <c r="CG31" s="621"/>
      <c r="CH31" s="621"/>
      <c r="CI31" s="621"/>
      <c r="CJ31" s="621"/>
      <c r="CK31" s="621"/>
      <c r="CL31" s="621"/>
      <c r="CM31" s="621"/>
      <c r="CN31" s="621"/>
      <c r="CO31" s="621"/>
      <c r="CP31" s="621"/>
      <c r="CQ31" s="622"/>
      <c r="CR31" s="623">
        <v>83665</v>
      </c>
      <c r="CS31" s="654"/>
      <c r="CT31" s="654"/>
      <c r="CU31" s="654"/>
      <c r="CV31" s="654"/>
      <c r="CW31" s="654"/>
      <c r="CX31" s="654"/>
      <c r="CY31" s="655"/>
      <c r="CZ31" s="628">
        <v>0.4</v>
      </c>
      <c r="DA31" s="656"/>
      <c r="DB31" s="656"/>
      <c r="DC31" s="658"/>
      <c r="DD31" s="632">
        <v>83665</v>
      </c>
      <c r="DE31" s="654"/>
      <c r="DF31" s="654"/>
      <c r="DG31" s="654"/>
      <c r="DH31" s="654"/>
      <c r="DI31" s="654"/>
      <c r="DJ31" s="654"/>
      <c r="DK31" s="655"/>
      <c r="DL31" s="632">
        <v>83665</v>
      </c>
      <c r="DM31" s="654"/>
      <c r="DN31" s="654"/>
      <c r="DO31" s="654"/>
      <c r="DP31" s="654"/>
      <c r="DQ31" s="654"/>
      <c r="DR31" s="654"/>
      <c r="DS31" s="654"/>
      <c r="DT31" s="654"/>
      <c r="DU31" s="654"/>
      <c r="DV31" s="655"/>
      <c r="DW31" s="628">
        <v>0.9</v>
      </c>
      <c r="DX31" s="656"/>
      <c r="DY31" s="656"/>
      <c r="DZ31" s="656"/>
      <c r="EA31" s="656"/>
      <c r="EB31" s="656"/>
      <c r="EC31" s="657"/>
    </row>
    <row r="32" spans="2:133" ht="11.25" customHeight="1">
      <c r="B32" s="620" t="s">
        <v>319</v>
      </c>
      <c r="C32" s="621"/>
      <c r="D32" s="621"/>
      <c r="E32" s="621"/>
      <c r="F32" s="621"/>
      <c r="G32" s="621"/>
      <c r="H32" s="621"/>
      <c r="I32" s="621"/>
      <c r="J32" s="621"/>
      <c r="K32" s="621"/>
      <c r="L32" s="621"/>
      <c r="M32" s="621"/>
      <c r="N32" s="621"/>
      <c r="O32" s="621"/>
      <c r="P32" s="621"/>
      <c r="Q32" s="622"/>
      <c r="R32" s="623">
        <v>1653425</v>
      </c>
      <c r="S32" s="624"/>
      <c r="T32" s="624"/>
      <c r="U32" s="624"/>
      <c r="V32" s="624"/>
      <c r="W32" s="624"/>
      <c r="X32" s="624"/>
      <c r="Y32" s="625"/>
      <c r="Z32" s="626">
        <v>7.1</v>
      </c>
      <c r="AA32" s="626"/>
      <c r="AB32" s="626"/>
      <c r="AC32" s="626"/>
      <c r="AD32" s="627" t="s">
        <v>244</v>
      </c>
      <c r="AE32" s="627"/>
      <c r="AF32" s="627"/>
      <c r="AG32" s="627"/>
      <c r="AH32" s="627"/>
      <c r="AI32" s="627"/>
      <c r="AJ32" s="627"/>
      <c r="AK32" s="627"/>
      <c r="AL32" s="628" t="s">
        <v>238</v>
      </c>
      <c r="AM32" s="629"/>
      <c r="AN32" s="629"/>
      <c r="AO32" s="630"/>
      <c r="AP32" s="669"/>
      <c r="AQ32" s="670"/>
      <c r="AR32" s="670"/>
      <c r="AS32" s="670"/>
      <c r="AT32" s="674"/>
      <c r="AU32" s="214" t="s">
        <v>320</v>
      </c>
      <c r="AX32" s="620" t="s">
        <v>321</v>
      </c>
      <c r="AY32" s="621"/>
      <c r="AZ32" s="621"/>
      <c r="BA32" s="621"/>
      <c r="BB32" s="621"/>
      <c r="BC32" s="621"/>
      <c r="BD32" s="621"/>
      <c r="BE32" s="621"/>
      <c r="BF32" s="622"/>
      <c r="BG32" s="679">
        <v>99.1</v>
      </c>
      <c r="BH32" s="654"/>
      <c r="BI32" s="654"/>
      <c r="BJ32" s="654"/>
      <c r="BK32" s="654"/>
      <c r="BL32" s="654"/>
      <c r="BM32" s="629">
        <v>97.4</v>
      </c>
      <c r="BN32" s="654"/>
      <c r="BO32" s="654"/>
      <c r="BP32" s="654"/>
      <c r="BQ32" s="680"/>
      <c r="BR32" s="679">
        <v>99.2</v>
      </c>
      <c r="BS32" s="654"/>
      <c r="BT32" s="654"/>
      <c r="BU32" s="654"/>
      <c r="BV32" s="654"/>
      <c r="BW32" s="654"/>
      <c r="BX32" s="629">
        <v>97.5</v>
      </c>
      <c r="BY32" s="654"/>
      <c r="BZ32" s="654"/>
      <c r="CA32" s="654"/>
      <c r="CB32" s="680"/>
      <c r="CD32" s="665"/>
      <c r="CE32" s="666"/>
      <c r="CF32" s="620" t="s">
        <v>322</v>
      </c>
      <c r="CG32" s="621"/>
      <c r="CH32" s="621"/>
      <c r="CI32" s="621"/>
      <c r="CJ32" s="621"/>
      <c r="CK32" s="621"/>
      <c r="CL32" s="621"/>
      <c r="CM32" s="621"/>
      <c r="CN32" s="621"/>
      <c r="CO32" s="621"/>
      <c r="CP32" s="621"/>
      <c r="CQ32" s="622"/>
      <c r="CR32" s="623" t="s">
        <v>244</v>
      </c>
      <c r="CS32" s="624"/>
      <c r="CT32" s="624"/>
      <c r="CU32" s="624"/>
      <c r="CV32" s="624"/>
      <c r="CW32" s="624"/>
      <c r="CX32" s="624"/>
      <c r="CY32" s="625"/>
      <c r="CZ32" s="628" t="s">
        <v>238</v>
      </c>
      <c r="DA32" s="656"/>
      <c r="DB32" s="656"/>
      <c r="DC32" s="658"/>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238</v>
      </c>
      <c r="DX32" s="656"/>
      <c r="DY32" s="656"/>
      <c r="DZ32" s="656"/>
      <c r="EA32" s="656"/>
      <c r="EB32" s="656"/>
      <c r="EC32" s="657"/>
    </row>
    <row r="33" spans="2:133" ht="11.25" customHeight="1">
      <c r="B33" s="620" t="s">
        <v>323</v>
      </c>
      <c r="C33" s="621"/>
      <c r="D33" s="621"/>
      <c r="E33" s="621"/>
      <c r="F33" s="621"/>
      <c r="G33" s="621"/>
      <c r="H33" s="621"/>
      <c r="I33" s="621"/>
      <c r="J33" s="621"/>
      <c r="K33" s="621"/>
      <c r="L33" s="621"/>
      <c r="M33" s="621"/>
      <c r="N33" s="621"/>
      <c r="O33" s="621"/>
      <c r="P33" s="621"/>
      <c r="Q33" s="622"/>
      <c r="R33" s="623">
        <v>14963</v>
      </c>
      <c r="S33" s="624"/>
      <c r="T33" s="624"/>
      <c r="U33" s="624"/>
      <c r="V33" s="624"/>
      <c r="W33" s="624"/>
      <c r="X33" s="624"/>
      <c r="Y33" s="625"/>
      <c r="Z33" s="626">
        <v>0.1</v>
      </c>
      <c r="AA33" s="626"/>
      <c r="AB33" s="626"/>
      <c r="AC33" s="626"/>
      <c r="AD33" s="627">
        <v>3530</v>
      </c>
      <c r="AE33" s="627"/>
      <c r="AF33" s="627"/>
      <c r="AG33" s="627"/>
      <c r="AH33" s="627"/>
      <c r="AI33" s="627"/>
      <c r="AJ33" s="627"/>
      <c r="AK33" s="627"/>
      <c r="AL33" s="628">
        <v>0</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99.1</v>
      </c>
      <c r="BH33" s="682"/>
      <c r="BI33" s="682"/>
      <c r="BJ33" s="682"/>
      <c r="BK33" s="682"/>
      <c r="BL33" s="682"/>
      <c r="BM33" s="683">
        <v>96.7</v>
      </c>
      <c r="BN33" s="682"/>
      <c r="BO33" s="682"/>
      <c r="BP33" s="682"/>
      <c r="BQ33" s="684"/>
      <c r="BR33" s="681">
        <v>99.1</v>
      </c>
      <c r="BS33" s="682"/>
      <c r="BT33" s="682"/>
      <c r="BU33" s="682"/>
      <c r="BV33" s="682"/>
      <c r="BW33" s="682"/>
      <c r="BX33" s="683">
        <v>96.6</v>
      </c>
      <c r="BY33" s="682"/>
      <c r="BZ33" s="682"/>
      <c r="CA33" s="682"/>
      <c r="CB33" s="684"/>
      <c r="CD33" s="620" t="s">
        <v>325</v>
      </c>
      <c r="CE33" s="621"/>
      <c r="CF33" s="621"/>
      <c r="CG33" s="621"/>
      <c r="CH33" s="621"/>
      <c r="CI33" s="621"/>
      <c r="CJ33" s="621"/>
      <c r="CK33" s="621"/>
      <c r="CL33" s="621"/>
      <c r="CM33" s="621"/>
      <c r="CN33" s="621"/>
      <c r="CO33" s="621"/>
      <c r="CP33" s="621"/>
      <c r="CQ33" s="622"/>
      <c r="CR33" s="623">
        <v>7664280</v>
      </c>
      <c r="CS33" s="654"/>
      <c r="CT33" s="654"/>
      <c r="CU33" s="654"/>
      <c r="CV33" s="654"/>
      <c r="CW33" s="654"/>
      <c r="CX33" s="654"/>
      <c r="CY33" s="655"/>
      <c r="CZ33" s="628">
        <v>35</v>
      </c>
      <c r="DA33" s="656"/>
      <c r="DB33" s="656"/>
      <c r="DC33" s="658"/>
      <c r="DD33" s="632">
        <v>5464539</v>
      </c>
      <c r="DE33" s="654"/>
      <c r="DF33" s="654"/>
      <c r="DG33" s="654"/>
      <c r="DH33" s="654"/>
      <c r="DI33" s="654"/>
      <c r="DJ33" s="654"/>
      <c r="DK33" s="655"/>
      <c r="DL33" s="632">
        <v>3733436</v>
      </c>
      <c r="DM33" s="654"/>
      <c r="DN33" s="654"/>
      <c r="DO33" s="654"/>
      <c r="DP33" s="654"/>
      <c r="DQ33" s="654"/>
      <c r="DR33" s="654"/>
      <c r="DS33" s="654"/>
      <c r="DT33" s="654"/>
      <c r="DU33" s="654"/>
      <c r="DV33" s="655"/>
      <c r="DW33" s="628">
        <v>38.9</v>
      </c>
      <c r="DX33" s="656"/>
      <c r="DY33" s="656"/>
      <c r="DZ33" s="656"/>
      <c r="EA33" s="656"/>
      <c r="EB33" s="656"/>
      <c r="EC33" s="657"/>
    </row>
    <row r="34" spans="2:133" ht="11.25" customHeight="1">
      <c r="B34" s="620" t="s">
        <v>326</v>
      </c>
      <c r="C34" s="621"/>
      <c r="D34" s="621"/>
      <c r="E34" s="621"/>
      <c r="F34" s="621"/>
      <c r="G34" s="621"/>
      <c r="H34" s="621"/>
      <c r="I34" s="621"/>
      <c r="J34" s="621"/>
      <c r="K34" s="621"/>
      <c r="L34" s="621"/>
      <c r="M34" s="621"/>
      <c r="N34" s="621"/>
      <c r="O34" s="621"/>
      <c r="P34" s="621"/>
      <c r="Q34" s="622"/>
      <c r="R34" s="623">
        <v>929255</v>
      </c>
      <c r="S34" s="624"/>
      <c r="T34" s="624"/>
      <c r="U34" s="624"/>
      <c r="V34" s="624"/>
      <c r="W34" s="624"/>
      <c r="X34" s="624"/>
      <c r="Y34" s="625"/>
      <c r="Z34" s="626">
        <v>4</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2485224</v>
      </c>
      <c r="CS34" s="624"/>
      <c r="CT34" s="624"/>
      <c r="CU34" s="624"/>
      <c r="CV34" s="624"/>
      <c r="CW34" s="624"/>
      <c r="CX34" s="624"/>
      <c r="CY34" s="625"/>
      <c r="CZ34" s="628">
        <v>11.3</v>
      </c>
      <c r="DA34" s="656"/>
      <c r="DB34" s="656"/>
      <c r="DC34" s="658"/>
      <c r="DD34" s="632">
        <v>1907338</v>
      </c>
      <c r="DE34" s="624"/>
      <c r="DF34" s="624"/>
      <c r="DG34" s="624"/>
      <c r="DH34" s="624"/>
      <c r="DI34" s="624"/>
      <c r="DJ34" s="624"/>
      <c r="DK34" s="625"/>
      <c r="DL34" s="632">
        <v>1100733</v>
      </c>
      <c r="DM34" s="624"/>
      <c r="DN34" s="624"/>
      <c r="DO34" s="624"/>
      <c r="DP34" s="624"/>
      <c r="DQ34" s="624"/>
      <c r="DR34" s="624"/>
      <c r="DS34" s="624"/>
      <c r="DT34" s="624"/>
      <c r="DU34" s="624"/>
      <c r="DV34" s="625"/>
      <c r="DW34" s="628">
        <v>11.5</v>
      </c>
      <c r="DX34" s="656"/>
      <c r="DY34" s="656"/>
      <c r="DZ34" s="656"/>
      <c r="EA34" s="656"/>
      <c r="EB34" s="656"/>
      <c r="EC34" s="657"/>
    </row>
    <row r="35" spans="2:133" ht="11.25" customHeight="1">
      <c r="B35" s="620" t="s">
        <v>328</v>
      </c>
      <c r="C35" s="621"/>
      <c r="D35" s="621"/>
      <c r="E35" s="621"/>
      <c r="F35" s="621"/>
      <c r="G35" s="621"/>
      <c r="H35" s="621"/>
      <c r="I35" s="621"/>
      <c r="J35" s="621"/>
      <c r="K35" s="621"/>
      <c r="L35" s="621"/>
      <c r="M35" s="621"/>
      <c r="N35" s="621"/>
      <c r="O35" s="621"/>
      <c r="P35" s="621"/>
      <c r="Q35" s="622"/>
      <c r="R35" s="623">
        <v>1224111</v>
      </c>
      <c r="S35" s="624"/>
      <c r="T35" s="624"/>
      <c r="U35" s="624"/>
      <c r="V35" s="624"/>
      <c r="W35" s="624"/>
      <c r="X35" s="624"/>
      <c r="Y35" s="625"/>
      <c r="Z35" s="626">
        <v>5.2</v>
      </c>
      <c r="AA35" s="626"/>
      <c r="AB35" s="626"/>
      <c r="AC35" s="626"/>
      <c r="AD35" s="627" t="s">
        <v>238</v>
      </c>
      <c r="AE35" s="627"/>
      <c r="AF35" s="627"/>
      <c r="AG35" s="627"/>
      <c r="AH35" s="627"/>
      <c r="AI35" s="627"/>
      <c r="AJ35" s="627"/>
      <c r="AK35" s="627"/>
      <c r="AL35" s="628" t="s">
        <v>238</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194193</v>
      </c>
      <c r="CS35" s="654"/>
      <c r="CT35" s="654"/>
      <c r="CU35" s="654"/>
      <c r="CV35" s="654"/>
      <c r="CW35" s="654"/>
      <c r="CX35" s="654"/>
      <c r="CY35" s="655"/>
      <c r="CZ35" s="628">
        <v>0.9</v>
      </c>
      <c r="DA35" s="656"/>
      <c r="DB35" s="656"/>
      <c r="DC35" s="658"/>
      <c r="DD35" s="632">
        <v>49554</v>
      </c>
      <c r="DE35" s="654"/>
      <c r="DF35" s="654"/>
      <c r="DG35" s="654"/>
      <c r="DH35" s="654"/>
      <c r="DI35" s="654"/>
      <c r="DJ35" s="654"/>
      <c r="DK35" s="655"/>
      <c r="DL35" s="632">
        <v>47815</v>
      </c>
      <c r="DM35" s="654"/>
      <c r="DN35" s="654"/>
      <c r="DO35" s="654"/>
      <c r="DP35" s="654"/>
      <c r="DQ35" s="654"/>
      <c r="DR35" s="654"/>
      <c r="DS35" s="654"/>
      <c r="DT35" s="654"/>
      <c r="DU35" s="654"/>
      <c r="DV35" s="655"/>
      <c r="DW35" s="628">
        <v>0.5</v>
      </c>
      <c r="DX35" s="656"/>
      <c r="DY35" s="656"/>
      <c r="DZ35" s="656"/>
      <c r="EA35" s="656"/>
      <c r="EB35" s="656"/>
      <c r="EC35" s="657"/>
    </row>
    <row r="36" spans="2:133" ht="11.25" customHeight="1">
      <c r="B36" s="620" t="s">
        <v>332</v>
      </c>
      <c r="C36" s="621"/>
      <c r="D36" s="621"/>
      <c r="E36" s="621"/>
      <c r="F36" s="621"/>
      <c r="G36" s="621"/>
      <c r="H36" s="621"/>
      <c r="I36" s="621"/>
      <c r="J36" s="621"/>
      <c r="K36" s="621"/>
      <c r="L36" s="621"/>
      <c r="M36" s="621"/>
      <c r="N36" s="621"/>
      <c r="O36" s="621"/>
      <c r="P36" s="621"/>
      <c r="Q36" s="622"/>
      <c r="R36" s="623">
        <v>792562</v>
      </c>
      <c r="S36" s="624"/>
      <c r="T36" s="624"/>
      <c r="U36" s="624"/>
      <c r="V36" s="624"/>
      <c r="W36" s="624"/>
      <c r="X36" s="624"/>
      <c r="Y36" s="625"/>
      <c r="Z36" s="626">
        <v>3.4</v>
      </c>
      <c r="AA36" s="626"/>
      <c r="AB36" s="626"/>
      <c r="AC36" s="626"/>
      <c r="AD36" s="627" t="s">
        <v>238</v>
      </c>
      <c r="AE36" s="627"/>
      <c r="AF36" s="627"/>
      <c r="AG36" s="627"/>
      <c r="AH36" s="627"/>
      <c r="AI36" s="627"/>
      <c r="AJ36" s="627"/>
      <c r="AK36" s="627"/>
      <c r="AL36" s="628" t="s">
        <v>244</v>
      </c>
      <c r="AM36" s="629"/>
      <c r="AN36" s="629"/>
      <c r="AO36" s="630"/>
      <c r="AP36" s="222"/>
      <c r="AQ36" s="685" t="s">
        <v>333</v>
      </c>
      <c r="AR36" s="686"/>
      <c r="AS36" s="686"/>
      <c r="AT36" s="686"/>
      <c r="AU36" s="686"/>
      <c r="AV36" s="686"/>
      <c r="AW36" s="686"/>
      <c r="AX36" s="686"/>
      <c r="AY36" s="687"/>
      <c r="AZ36" s="612">
        <v>1830130</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57258</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2419417</v>
      </c>
      <c r="CS36" s="624"/>
      <c r="CT36" s="624"/>
      <c r="CU36" s="624"/>
      <c r="CV36" s="624"/>
      <c r="CW36" s="624"/>
      <c r="CX36" s="624"/>
      <c r="CY36" s="625"/>
      <c r="CZ36" s="628">
        <v>11</v>
      </c>
      <c r="DA36" s="656"/>
      <c r="DB36" s="656"/>
      <c r="DC36" s="658"/>
      <c r="DD36" s="632">
        <v>2214215</v>
      </c>
      <c r="DE36" s="624"/>
      <c r="DF36" s="624"/>
      <c r="DG36" s="624"/>
      <c r="DH36" s="624"/>
      <c r="DI36" s="624"/>
      <c r="DJ36" s="624"/>
      <c r="DK36" s="625"/>
      <c r="DL36" s="632">
        <v>1383174</v>
      </c>
      <c r="DM36" s="624"/>
      <c r="DN36" s="624"/>
      <c r="DO36" s="624"/>
      <c r="DP36" s="624"/>
      <c r="DQ36" s="624"/>
      <c r="DR36" s="624"/>
      <c r="DS36" s="624"/>
      <c r="DT36" s="624"/>
      <c r="DU36" s="624"/>
      <c r="DV36" s="625"/>
      <c r="DW36" s="628">
        <v>14.4</v>
      </c>
      <c r="DX36" s="656"/>
      <c r="DY36" s="656"/>
      <c r="DZ36" s="656"/>
      <c r="EA36" s="656"/>
      <c r="EB36" s="656"/>
      <c r="EC36" s="657"/>
    </row>
    <row r="37" spans="2:133" ht="11.25" customHeight="1">
      <c r="B37" s="620" t="s">
        <v>336</v>
      </c>
      <c r="C37" s="621"/>
      <c r="D37" s="621"/>
      <c r="E37" s="621"/>
      <c r="F37" s="621"/>
      <c r="G37" s="621"/>
      <c r="H37" s="621"/>
      <c r="I37" s="621"/>
      <c r="J37" s="621"/>
      <c r="K37" s="621"/>
      <c r="L37" s="621"/>
      <c r="M37" s="621"/>
      <c r="N37" s="621"/>
      <c r="O37" s="621"/>
      <c r="P37" s="621"/>
      <c r="Q37" s="622"/>
      <c r="R37" s="623">
        <v>333613</v>
      </c>
      <c r="S37" s="624"/>
      <c r="T37" s="624"/>
      <c r="U37" s="624"/>
      <c r="V37" s="624"/>
      <c r="W37" s="624"/>
      <c r="X37" s="624"/>
      <c r="Y37" s="625"/>
      <c r="Z37" s="626">
        <v>1.4</v>
      </c>
      <c r="AA37" s="626"/>
      <c r="AB37" s="626"/>
      <c r="AC37" s="626"/>
      <c r="AD37" s="627">
        <v>1</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210132</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-3463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934933</v>
      </c>
      <c r="CS37" s="654"/>
      <c r="CT37" s="654"/>
      <c r="CU37" s="654"/>
      <c r="CV37" s="654"/>
      <c r="CW37" s="654"/>
      <c r="CX37" s="654"/>
      <c r="CY37" s="655"/>
      <c r="CZ37" s="628">
        <v>4.3</v>
      </c>
      <c r="DA37" s="656"/>
      <c r="DB37" s="656"/>
      <c r="DC37" s="658"/>
      <c r="DD37" s="632">
        <v>934933</v>
      </c>
      <c r="DE37" s="654"/>
      <c r="DF37" s="654"/>
      <c r="DG37" s="654"/>
      <c r="DH37" s="654"/>
      <c r="DI37" s="654"/>
      <c r="DJ37" s="654"/>
      <c r="DK37" s="655"/>
      <c r="DL37" s="632">
        <v>904203</v>
      </c>
      <c r="DM37" s="654"/>
      <c r="DN37" s="654"/>
      <c r="DO37" s="654"/>
      <c r="DP37" s="654"/>
      <c r="DQ37" s="654"/>
      <c r="DR37" s="654"/>
      <c r="DS37" s="654"/>
      <c r="DT37" s="654"/>
      <c r="DU37" s="654"/>
      <c r="DV37" s="655"/>
      <c r="DW37" s="628">
        <v>9.4</v>
      </c>
      <c r="DX37" s="656"/>
      <c r="DY37" s="656"/>
      <c r="DZ37" s="656"/>
      <c r="EA37" s="656"/>
      <c r="EB37" s="656"/>
      <c r="EC37" s="657"/>
    </row>
    <row r="38" spans="2:133" ht="11.25" customHeight="1">
      <c r="B38" s="620" t="s">
        <v>340</v>
      </c>
      <c r="C38" s="621"/>
      <c r="D38" s="621"/>
      <c r="E38" s="621"/>
      <c r="F38" s="621"/>
      <c r="G38" s="621"/>
      <c r="H38" s="621"/>
      <c r="I38" s="621"/>
      <c r="J38" s="621"/>
      <c r="K38" s="621"/>
      <c r="L38" s="621"/>
      <c r="M38" s="621"/>
      <c r="N38" s="621"/>
      <c r="O38" s="621"/>
      <c r="P38" s="621"/>
      <c r="Q38" s="622"/>
      <c r="R38" s="623">
        <v>3559109</v>
      </c>
      <c r="S38" s="624"/>
      <c r="T38" s="624"/>
      <c r="U38" s="624"/>
      <c r="V38" s="624"/>
      <c r="W38" s="624"/>
      <c r="X38" s="624"/>
      <c r="Y38" s="625"/>
      <c r="Z38" s="626">
        <v>15.2</v>
      </c>
      <c r="AA38" s="626"/>
      <c r="AB38" s="626"/>
      <c r="AC38" s="626"/>
      <c r="AD38" s="627" t="s">
        <v>238</v>
      </c>
      <c r="AE38" s="627"/>
      <c r="AF38" s="627"/>
      <c r="AG38" s="627"/>
      <c r="AH38" s="627"/>
      <c r="AI38" s="627"/>
      <c r="AJ38" s="627"/>
      <c r="AK38" s="627"/>
      <c r="AL38" s="628" t="s">
        <v>238</v>
      </c>
      <c r="AM38" s="629"/>
      <c r="AN38" s="629"/>
      <c r="AO38" s="630"/>
      <c r="AQ38" s="689" t="s">
        <v>341</v>
      </c>
      <c r="AR38" s="690"/>
      <c r="AS38" s="690"/>
      <c r="AT38" s="690"/>
      <c r="AU38" s="690"/>
      <c r="AV38" s="690"/>
      <c r="AW38" s="690"/>
      <c r="AX38" s="690"/>
      <c r="AY38" s="691"/>
      <c r="AZ38" s="623">
        <v>15834</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4852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1610382</v>
      </c>
      <c r="CS38" s="624"/>
      <c r="CT38" s="624"/>
      <c r="CU38" s="624"/>
      <c r="CV38" s="624"/>
      <c r="CW38" s="624"/>
      <c r="CX38" s="624"/>
      <c r="CY38" s="625"/>
      <c r="CZ38" s="628">
        <v>7.3</v>
      </c>
      <c r="DA38" s="656"/>
      <c r="DB38" s="656"/>
      <c r="DC38" s="658"/>
      <c r="DD38" s="632">
        <v>1293432</v>
      </c>
      <c r="DE38" s="624"/>
      <c r="DF38" s="624"/>
      <c r="DG38" s="624"/>
      <c r="DH38" s="624"/>
      <c r="DI38" s="624"/>
      <c r="DJ38" s="624"/>
      <c r="DK38" s="625"/>
      <c r="DL38" s="632">
        <v>1201714</v>
      </c>
      <c r="DM38" s="624"/>
      <c r="DN38" s="624"/>
      <c r="DO38" s="624"/>
      <c r="DP38" s="624"/>
      <c r="DQ38" s="624"/>
      <c r="DR38" s="624"/>
      <c r="DS38" s="624"/>
      <c r="DT38" s="624"/>
      <c r="DU38" s="624"/>
      <c r="DV38" s="625"/>
      <c r="DW38" s="628">
        <v>12.5</v>
      </c>
      <c r="DX38" s="656"/>
      <c r="DY38" s="656"/>
      <c r="DZ38" s="656"/>
      <c r="EA38" s="656"/>
      <c r="EB38" s="656"/>
      <c r="EC38" s="657"/>
    </row>
    <row r="39" spans="2:133" ht="11.25" customHeight="1">
      <c r="B39" s="620" t="s">
        <v>344</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244</v>
      </c>
      <c r="AA39" s="626"/>
      <c r="AB39" s="626"/>
      <c r="AC39" s="626"/>
      <c r="AD39" s="627" t="s">
        <v>244</v>
      </c>
      <c r="AE39" s="627"/>
      <c r="AF39" s="627"/>
      <c r="AG39" s="627"/>
      <c r="AH39" s="627"/>
      <c r="AI39" s="627"/>
      <c r="AJ39" s="627"/>
      <c r="AK39" s="627"/>
      <c r="AL39" s="628" t="s">
        <v>244</v>
      </c>
      <c r="AM39" s="629"/>
      <c r="AN39" s="629"/>
      <c r="AO39" s="630"/>
      <c r="AQ39" s="689" t="s">
        <v>345</v>
      </c>
      <c r="AR39" s="690"/>
      <c r="AS39" s="690"/>
      <c r="AT39" s="690"/>
      <c r="AU39" s="690"/>
      <c r="AV39" s="690"/>
      <c r="AW39" s="690"/>
      <c r="AX39" s="690"/>
      <c r="AY39" s="691"/>
      <c r="AZ39" s="623" t="s">
        <v>238</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7792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955064</v>
      </c>
      <c r="CS39" s="654"/>
      <c r="CT39" s="654"/>
      <c r="CU39" s="654"/>
      <c r="CV39" s="654"/>
      <c r="CW39" s="654"/>
      <c r="CX39" s="654"/>
      <c r="CY39" s="655"/>
      <c r="CZ39" s="628">
        <v>4.4000000000000004</v>
      </c>
      <c r="DA39" s="656"/>
      <c r="DB39" s="656"/>
      <c r="DC39" s="658"/>
      <c r="DD39" s="632" t="s">
        <v>238</v>
      </c>
      <c r="DE39" s="654"/>
      <c r="DF39" s="654"/>
      <c r="DG39" s="654"/>
      <c r="DH39" s="654"/>
      <c r="DI39" s="654"/>
      <c r="DJ39" s="654"/>
      <c r="DK39" s="655"/>
      <c r="DL39" s="632" t="s">
        <v>244</v>
      </c>
      <c r="DM39" s="654"/>
      <c r="DN39" s="654"/>
      <c r="DO39" s="654"/>
      <c r="DP39" s="654"/>
      <c r="DQ39" s="654"/>
      <c r="DR39" s="654"/>
      <c r="DS39" s="654"/>
      <c r="DT39" s="654"/>
      <c r="DU39" s="654"/>
      <c r="DV39" s="655"/>
      <c r="DW39" s="628" t="s">
        <v>244</v>
      </c>
      <c r="DX39" s="656"/>
      <c r="DY39" s="656"/>
      <c r="DZ39" s="656"/>
      <c r="EA39" s="656"/>
      <c r="EB39" s="656"/>
      <c r="EC39" s="657"/>
    </row>
    <row r="40" spans="2:133" ht="11.25" customHeight="1">
      <c r="B40" s="620" t="s">
        <v>348</v>
      </c>
      <c r="C40" s="621"/>
      <c r="D40" s="621"/>
      <c r="E40" s="621"/>
      <c r="F40" s="621"/>
      <c r="G40" s="621"/>
      <c r="H40" s="621"/>
      <c r="I40" s="621"/>
      <c r="J40" s="621"/>
      <c r="K40" s="621"/>
      <c r="L40" s="621"/>
      <c r="M40" s="621"/>
      <c r="N40" s="621"/>
      <c r="O40" s="621"/>
      <c r="P40" s="621"/>
      <c r="Q40" s="622"/>
      <c r="R40" s="623">
        <v>153909</v>
      </c>
      <c r="S40" s="624"/>
      <c r="T40" s="624"/>
      <c r="U40" s="624"/>
      <c r="V40" s="624"/>
      <c r="W40" s="624"/>
      <c r="X40" s="624"/>
      <c r="Y40" s="625"/>
      <c r="Z40" s="626">
        <v>0.7</v>
      </c>
      <c r="AA40" s="626"/>
      <c r="AB40" s="626"/>
      <c r="AC40" s="626"/>
      <c r="AD40" s="627" t="s">
        <v>238</v>
      </c>
      <c r="AE40" s="627"/>
      <c r="AF40" s="627"/>
      <c r="AG40" s="627"/>
      <c r="AH40" s="627"/>
      <c r="AI40" s="627"/>
      <c r="AJ40" s="627"/>
      <c r="AK40" s="627"/>
      <c r="AL40" s="628" t="s">
        <v>238</v>
      </c>
      <c r="AM40" s="629"/>
      <c r="AN40" s="629"/>
      <c r="AO40" s="630"/>
      <c r="AQ40" s="689" t="s">
        <v>349</v>
      </c>
      <c r="AR40" s="690"/>
      <c r="AS40" s="690"/>
      <c r="AT40" s="690"/>
      <c r="AU40" s="690"/>
      <c r="AV40" s="690"/>
      <c r="AW40" s="690"/>
      <c r="AX40" s="690"/>
      <c r="AY40" s="691"/>
      <c r="AZ40" s="623" t="s">
        <v>238</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89</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t="s">
        <v>244</v>
      </c>
      <c r="CS40" s="624"/>
      <c r="CT40" s="624"/>
      <c r="CU40" s="624"/>
      <c r="CV40" s="624"/>
      <c r="CW40" s="624"/>
      <c r="CX40" s="624"/>
      <c r="CY40" s="625"/>
      <c r="CZ40" s="628" t="s">
        <v>238</v>
      </c>
      <c r="DA40" s="656"/>
      <c r="DB40" s="656"/>
      <c r="DC40" s="658"/>
      <c r="DD40" s="632" t="s">
        <v>238</v>
      </c>
      <c r="DE40" s="624"/>
      <c r="DF40" s="624"/>
      <c r="DG40" s="624"/>
      <c r="DH40" s="624"/>
      <c r="DI40" s="624"/>
      <c r="DJ40" s="624"/>
      <c r="DK40" s="625"/>
      <c r="DL40" s="632" t="s">
        <v>238</v>
      </c>
      <c r="DM40" s="624"/>
      <c r="DN40" s="624"/>
      <c r="DO40" s="624"/>
      <c r="DP40" s="624"/>
      <c r="DQ40" s="624"/>
      <c r="DR40" s="624"/>
      <c r="DS40" s="624"/>
      <c r="DT40" s="624"/>
      <c r="DU40" s="624"/>
      <c r="DV40" s="625"/>
      <c r="DW40" s="628" t="s">
        <v>238</v>
      </c>
      <c r="DX40" s="656"/>
      <c r="DY40" s="656"/>
      <c r="DZ40" s="656"/>
      <c r="EA40" s="656"/>
      <c r="EB40" s="656"/>
      <c r="EC40" s="657"/>
    </row>
    <row r="41" spans="2:133" ht="11.25" customHeight="1">
      <c r="B41" s="644" t="s">
        <v>353</v>
      </c>
      <c r="C41" s="645"/>
      <c r="D41" s="645"/>
      <c r="E41" s="645"/>
      <c r="F41" s="645"/>
      <c r="G41" s="645"/>
      <c r="H41" s="645"/>
      <c r="I41" s="645"/>
      <c r="J41" s="645"/>
      <c r="K41" s="645"/>
      <c r="L41" s="645"/>
      <c r="M41" s="645"/>
      <c r="N41" s="645"/>
      <c r="O41" s="645"/>
      <c r="P41" s="645"/>
      <c r="Q41" s="646"/>
      <c r="R41" s="698">
        <v>23381770</v>
      </c>
      <c r="S41" s="699"/>
      <c r="T41" s="699"/>
      <c r="U41" s="699"/>
      <c r="V41" s="699"/>
      <c r="W41" s="699"/>
      <c r="X41" s="699"/>
      <c r="Y41" s="700"/>
      <c r="Z41" s="701">
        <v>100</v>
      </c>
      <c r="AA41" s="701"/>
      <c r="AB41" s="701"/>
      <c r="AC41" s="701"/>
      <c r="AD41" s="702">
        <v>9444291</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342830</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244</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238</v>
      </c>
      <c r="CS41" s="654"/>
      <c r="CT41" s="654"/>
      <c r="CU41" s="654"/>
      <c r="CV41" s="654"/>
      <c r="CW41" s="654"/>
      <c r="CX41" s="654"/>
      <c r="CY41" s="655"/>
      <c r="CZ41" s="628" t="s">
        <v>244</v>
      </c>
      <c r="DA41" s="656"/>
      <c r="DB41" s="656"/>
      <c r="DC41" s="658"/>
      <c r="DD41" s="632" t="s">
        <v>244</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357</v>
      </c>
      <c r="AR42" s="706"/>
      <c r="AS42" s="706"/>
      <c r="AT42" s="706"/>
      <c r="AU42" s="706"/>
      <c r="AV42" s="706"/>
      <c r="AW42" s="706"/>
      <c r="AX42" s="706"/>
      <c r="AY42" s="707"/>
      <c r="AZ42" s="698">
        <v>1261334</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396</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4562627</v>
      </c>
      <c r="CS42" s="654"/>
      <c r="CT42" s="654"/>
      <c r="CU42" s="654"/>
      <c r="CV42" s="654"/>
      <c r="CW42" s="654"/>
      <c r="CX42" s="654"/>
      <c r="CY42" s="655"/>
      <c r="CZ42" s="628">
        <v>20.8</v>
      </c>
      <c r="DA42" s="656"/>
      <c r="DB42" s="656"/>
      <c r="DC42" s="658"/>
      <c r="DD42" s="632">
        <v>342952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360</v>
      </c>
      <c r="CD43" s="620" t="s">
        <v>361</v>
      </c>
      <c r="CE43" s="621"/>
      <c r="CF43" s="621"/>
      <c r="CG43" s="621"/>
      <c r="CH43" s="621"/>
      <c r="CI43" s="621"/>
      <c r="CJ43" s="621"/>
      <c r="CK43" s="621"/>
      <c r="CL43" s="621"/>
      <c r="CM43" s="621"/>
      <c r="CN43" s="621"/>
      <c r="CO43" s="621"/>
      <c r="CP43" s="621"/>
      <c r="CQ43" s="622"/>
      <c r="CR43" s="623">
        <v>103809</v>
      </c>
      <c r="CS43" s="654"/>
      <c r="CT43" s="654"/>
      <c r="CU43" s="654"/>
      <c r="CV43" s="654"/>
      <c r="CW43" s="654"/>
      <c r="CX43" s="654"/>
      <c r="CY43" s="655"/>
      <c r="CZ43" s="628">
        <v>0.5</v>
      </c>
      <c r="DA43" s="656"/>
      <c r="DB43" s="656"/>
      <c r="DC43" s="658"/>
      <c r="DD43" s="632">
        <v>91649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1761333</v>
      </c>
      <c r="CS44" s="624"/>
      <c r="CT44" s="624"/>
      <c r="CU44" s="624"/>
      <c r="CV44" s="624"/>
      <c r="CW44" s="624"/>
      <c r="CX44" s="624"/>
      <c r="CY44" s="625"/>
      <c r="CZ44" s="628">
        <v>8</v>
      </c>
      <c r="DA44" s="629"/>
      <c r="DB44" s="629"/>
      <c r="DC44" s="635"/>
      <c r="DD44" s="632">
        <v>304264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654937</v>
      </c>
      <c r="CS45" s="654"/>
      <c r="CT45" s="654"/>
      <c r="CU45" s="654"/>
      <c r="CV45" s="654"/>
      <c r="CW45" s="654"/>
      <c r="CX45" s="654"/>
      <c r="CY45" s="655"/>
      <c r="CZ45" s="628">
        <v>3</v>
      </c>
      <c r="DA45" s="656"/>
      <c r="DB45" s="656"/>
      <c r="DC45" s="658"/>
      <c r="DD45" s="632">
        <v>64898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366</v>
      </c>
      <c r="CG46" s="621"/>
      <c r="CH46" s="621"/>
      <c r="CI46" s="621"/>
      <c r="CJ46" s="621"/>
      <c r="CK46" s="621"/>
      <c r="CL46" s="621"/>
      <c r="CM46" s="621"/>
      <c r="CN46" s="621"/>
      <c r="CO46" s="621"/>
      <c r="CP46" s="621"/>
      <c r="CQ46" s="622"/>
      <c r="CR46" s="623">
        <v>942514</v>
      </c>
      <c r="CS46" s="624"/>
      <c r="CT46" s="624"/>
      <c r="CU46" s="624"/>
      <c r="CV46" s="624"/>
      <c r="CW46" s="624"/>
      <c r="CX46" s="624"/>
      <c r="CY46" s="625"/>
      <c r="CZ46" s="628">
        <v>4.3</v>
      </c>
      <c r="DA46" s="629"/>
      <c r="DB46" s="629"/>
      <c r="DC46" s="635"/>
      <c r="DD46" s="632">
        <v>230714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367</v>
      </c>
      <c r="CG47" s="621"/>
      <c r="CH47" s="621"/>
      <c r="CI47" s="621"/>
      <c r="CJ47" s="621"/>
      <c r="CK47" s="621"/>
      <c r="CL47" s="621"/>
      <c r="CM47" s="621"/>
      <c r="CN47" s="621"/>
      <c r="CO47" s="621"/>
      <c r="CP47" s="621"/>
      <c r="CQ47" s="622"/>
      <c r="CR47" s="623">
        <v>2801294</v>
      </c>
      <c r="CS47" s="654"/>
      <c r="CT47" s="654"/>
      <c r="CU47" s="654"/>
      <c r="CV47" s="654"/>
      <c r="CW47" s="654"/>
      <c r="CX47" s="654"/>
      <c r="CY47" s="655"/>
      <c r="CZ47" s="628">
        <v>12.8</v>
      </c>
      <c r="DA47" s="656"/>
      <c r="DB47" s="656"/>
      <c r="DC47" s="658"/>
      <c r="DD47" s="632">
        <v>38688</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c r="B48" s="225"/>
      <c r="CD48" s="665"/>
      <c r="CE48" s="666"/>
      <c r="CF48" s="620" t="s">
        <v>368</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238</v>
      </c>
      <c r="DA48" s="629"/>
      <c r="DB48" s="629"/>
      <c r="DC48" s="635"/>
      <c r="DD48" s="632" t="s">
        <v>238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369</v>
      </c>
      <c r="CE49" s="645"/>
      <c r="CF49" s="645"/>
      <c r="CG49" s="645"/>
      <c r="CH49" s="645"/>
      <c r="CI49" s="645"/>
      <c r="CJ49" s="645"/>
      <c r="CK49" s="645"/>
      <c r="CL49" s="645"/>
      <c r="CM49" s="645"/>
      <c r="CN49" s="645"/>
      <c r="CO49" s="645"/>
      <c r="CP49" s="645"/>
      <c r="CQ49" s="646"/>
      <c r="CR49" s="698">
        <v>21922240</v>
      </c>
      <c r="CS49" s="682"/>
      <c r="CT49" s="682"/>
      <c r="CU49" s="682"/>
      <c r="CV49" s="682"/>
      <c r="CW49" s="682"/>
      <c r="CX49" s="682"/>
      <c r="CY49" s="711"/>
      <c r="CZ49" s="703">
        <v>100</v>
      </c>
      <c r="DA49" s="712"/>
      <c r="DB49" s="712"/>
      <c r="DC49" s="713"/>
      <c r="DD49" s="714">
        <v>11390040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QGI7O7a0okpQ5apt/BJaMg/xw/b57RZys9SkG+fGjCk/vEx9vNrTVWnXzsm/PIHuJVsW19ItH5AebTsXqcqZw==" saltValue="sxgBkPQRmWvs0W0JcJqY+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35" sqref="AP35:AT35"/>
    </sheetView>
  </sheetViews>
  <sheetFormatPr defaultColWidth="0" defaultRowHeight="13" zeroHeight="1"/>
  <cols>
    <col min="1" max="130" width="2.7265625" style="231" customWidth="1"/>
    <col min="131" max="131" width="1.63281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392</v>
      </c>
      <c r="C7" s="761"/>
      <c r="D7" s="761"/>
      <c r="E7" s="761"/>
      <c r="F7" s="761"/>
      <c r="G7" s="761"/>
      <c r="H7" s="761"/>
      <c r="I7" s="761"/>
      <c r="J7" s="761"/>
      <c r="K7" s="761"/>
      <c r="L7" s="761"/>
      <c r="M7" s="761"/>
      <c r="N7" s="761"/>
      <c r="O7" s="761"/>
      <c r="P7" s="762"/>
      <c r="Q7" s="763">
        <v>23382</v>
      </c>
      <c r="R7" s="764"/>
      <c r="S7" s="764"/>
      <c r="T7" s="764"/>
      <c r="U7" s="764"/>
      <c r="V7" s="764">
        <v>21922</v>
      </c>
      <c r="W7" s="764"/>
      <c r="X7" s="764"/>
      <c r="Y7" s="764"/>
      <c r="Z7" s="764"/>
      <c r="AA7" s="764">
        <v>1460</v>
      </c>
      <c r="AB7" s="764"/>
      <c r="AC7" s="764"/>
      <c r="AD7" s="764"/>
      <c r="AE7" s="765"/>
      <c r="AF7" s="766">
        <v>1282</v>
      </c>
      <c r="AG7" s="767"/>
      <c r="AH7" s="767"/>
      <c r="AI7" s="767"/>
      <c r="AJ7" s="768"/>
      <c r="AK7" s="769">
        <v>1224</v>
      </c>
      <c r="AL7" s="770"/>
      <c r="AM7" s="770"/>
      <c r="AN7" s="770"/>
      <c r="AO7" s="770"/>
      <c r="AP7" s="770">
        <v>22463</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73"/>
      <c r="CH7" s="743">
        <v>2</v>
      </c>
      <c r="CI7" s="744"/>
      <c r="CJ7" s="744"/>
      <c r="CK7" s="744"/>
      <c r="CL7" s="745"/>
      <c r="CM7" s="743">
        <v>100</v>
      </c>
      <c r="CN7" s="744"/>
      <c r="CO7" s="744"/>
      <c r="CP7" s="744"/>
      <c r="CQ7" s="745"/>
      <c r="CR7" s="743">
        <v>1</v>
      </c>
      <c r="CS7" s="744"/>
      <c r="CT7" s="744"/>
      <c r="CU7" s="744"/>
      <c r="CV7" s="745"/>
      <c r="CW7" s="743" t="s">
        <v>517</v>
      </c>
      <c r="CX7" s="744"/>
      <c r="CY7" s="744"/>
      <c r="CZ7" s="744"/>
      <c r="DA7" s="745"/>
      <c r="DB7" s="743" t="s">
        <v>517</v>
      </c>
      <c r="DC7" s="744"/>
      <c r="DD7" s="744"/>
      <c r="DE7" s="744"/>
      <c r="DF7" s="745"/>
      <c r="DG7" s="743"/>
      <c r="DH7" s="744"/>
      <c r="DI7" s="744"/>
      <c r="DJ7" s="744"/>
      <c r="DK7" s="745"/>
      <c r="DL7" s="743" t="s">
        <v>517</v>
      </c>
      <c r="DM7" s="744"/>
      <c r="DN7" s="744"/>
      <c r="DO7" s="744"/>
      <c r="DP7" s="745"/>
      <c r="DQ7" s="743">
        <v>0</v>
      </c>
      <c r="DR7" s="744"/>
      <c r="DS7" s="744"/>
      <c r="DT7" s="744"/>
      <c r="DU7" s="745"/>
      <c r="DV7" s="746"/>
      <c r="DW7" s="747"/>
      <c r="DX7" s="747"/>
      <c r="DY7" s="747"/>
      <c r="DZ7" s="748"/>
      <c r="EA7" s="234"/>
    </row>
    <row r="8" spans="1:131" s="235" customFormat="1" ht="26.25" customHeight="1">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394</v>
      </c>
      <c r="B23" s="789" t="s">
        <v>395</v>
      </c>
      <c r="C23" s="790"/>
      <c r="D23" s="790"/>
      <c r="E23" s="790"/>
      <c r="F23" s="790"/>
      <c r="G23" s="790"/>
      <c r="H23" s="790"/>
      <c r="I23" s="790"/>
      <c r="J23" s="790"/>
      <c r="K23" s="790"/>
      <c r="L23" s="790"/>
      <c r="M23" s="790"/>
      <c r="N23" s="790"/>
      <c r="O23" s="790"/>
      <c r="P23" s="791"/>
      <c r="Q23" s="792">
        <v>23382</v>
      </c>
      <c r="R23" s="793"/>
      <c r="S23" s="793"/>
      <c r="T23" s="793"/>
      <c r="U23" s="793"/>
      <c r="V23" s="793">
        <v>21922</v>
      </c>
      <c r="W23" s="793"/>
      <c r="X23" s="793"/>
      <c r="Y23" s="793"/>
      <c r="Z23" s="793"/>
      <c r="AA23" s="793">
        <v>1460</v>
      </c>
      <c r="AB23" s="793"/>
      <c r="AC23" s="793"/>
      <c r="AD23" s="793"/>
      <c r="AE23" s="794"/>
      <c r="AF23" s="795">
        <v>1282</v>
      </c>
      <c r="AG23" s="793"/>
      <c r="AH23" s="793"/>
      <c r="AI23" s="793"/>
      <c r="AJ23" s="796"/>
      <c r="AK23" s="797"/>
      <c r="AL23" s="798"/>
      <c r="AM23" s="798"/>
      <c r="AN23" s="798"/>
      <c r="AO23" s="798"/>
      <c r="AP23" s="793">
        <v>22463</v>
      </c>
      <c r="AQ23" s="793"/>
      <c r="AR23" s="793"/>
      <c r="AS23" s="793"/>
      <c r="AT23" s="793"/>
      <c r="AU23" s="809"/>
      <c r="AV23" s="809"/>
      <c r="AW23" s="809"/>
      <c r="AX23" s="809"/>
      <c r="AY23" s="810"/>
      <c r="AZ23" s="811" t="s">
        <v>244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397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375</v>
      </c>
      <c r="B26" s="730"/>
      <c r="C26" s="730"/>
      <c r="D26" s="730"/>
      <c r="E26" s="730"/>
      <c r="F26" s="730"/>
      <c r="G26" s="730"/>
      <c r="H26" s="730"/>
      <c r="I26" s="730"/>
      <c r="J26" s="730"/>
      <c r="K26" s="730"/>
      <c r="L26" s="730"/>
      <c r="M26" s="730"/>
      <c r="N26" s="730"/>
      <c r="O26" s="730"/>
      <c r="P26" s="731"/>
      <c r="Q26" s="725" t="s">
        <v>398</v>
      </c>
      <c r="R26" s="721"/>
      <c r="S26" s="721"/>
      <c r="T26" s="721"/>
      <c r="U26" s="722"/>
      <c r="V26" s="725" t="s">
        <v>399</v>
      </c>
      <c r="W26" s="721"/>
      <c r="X26" s="721"/>
      <c r="Y26" s="721"/>
      <c r="Z26" s="722"/>
      <c r="AA26" s="725" t="s">
        <v>400</v>
      </c>
      <c r="AB26" s="721"/>
      <c r="AC26" s="721"/>
      <c r="AD26" s="721"/>
      <c r="AE26" s="721"/>
      <c r="AF26" s="814" t="s">
        <v>401</v>
      </c>
      <c r="AG26" s="815"/>
      <c r="AH26" s="815"/>
      <c r="AI26" s="815"/>
      <c r="AJ26" s="816"/>
      <c r="AK26" s="721" t="s">
        <v>402</v>
      </c>
      <c r="AL26" s="721"/>
      <c r="AM26" s="721"/>
      <c r="AN26" s="721"/>
      <c r="AO26" s="722"/>
      <c r="AP26" s="725" t="s">
        <v>403</v>
      </c>
      <c r="AQ26" s="721"/>
      <c r="AR26" s="721"/>
      <c r="AS26" s="721"/>
      <c r="AT26" s="722"/>
      <c r="AU26" s="725" t="s">
        <v>404</v>
      </c>
      <c r="AV26" s="721"/>
      <c r="AW26" s="721"/>
      <c r="AX26" s="721"/>
      <c r="AY26" s="722"/>
      <c r="AZ26" s="725" t="s">
        <v>405</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406</v>
      </c>
      <c r="C28" s="761"/>
      <c r="D28" s="761"/>
      <c r="E28" s="761"/>
      <c r="F28" s="761"/>
      <c r="G28" s="761"/>
      <c r="H28" s="761"/>
      <c r="I28" s="761"/>
      <c r="J28" s="761"/>
      <c r="K28" s="761"/>
      <c r="L28" s="761"/>
      <c r="M28" s="761"/>
      <c r="N28" s="761"/>
      <c r="O28" s="761"/>
      <c r="P28" s="762"/>
      <c r="Q28" s="822">
        <v>4240</v>
      </c>
      <c r="R28" s="823"/>
      <c r="S28" s="823"/>
      <c r="T28" s="823"/>
      <c r="U28" s="823"/>
      <c r="V28" s="823">
        <v>4183</v>
      </c>
      <c r="W28" s="823"/>
      <c r="X28" s="823"/>
      <c r="Y28" s="823"/>
      <c r="Z28" s="823"/>
      <c r="AA28" s="823">
        <v>57</v>
      </c>
      <c r="AB28" s="823"/>
      <c r="AC28" s="823"/>
      <c r="AD28" s="823"/>
      <c r="AE28" s="824"/>
      <c r="AF28" s="825">
        <v>57</v>
      </c>
      <c r="AG28" s="823"/>
      <c r="AH28" s="823"/>
      <c r="AI28" s="823"/>
      <c r="AJ28" s="826"/>
      <c r="AK28" s="827">
        <v>342</v>
      </c>
      <c r="AL28" s="828"/>
      <c r="AM28" s="828"/>
      <c r="AN28" s="828"/>
      <c r="AO28" s="828"/>
      <c r="AP28" s="828" t="s">
        <v>517</v>
      </c>
      <c r="AQ28" s="828"/>
      <c r="AR28" s="828"/>
      <c r="AS28" s="828"/>
      <c r="AT28" s="828"/>
      <c r="AU28" s="828" t="s">
        <v>517</v>
      </c>
      <c r="AV28" s="828"/>
      <c r="AW28" s="828"/>
      <c r="AX28" s="828"/>
      <c r="AY28" s="828"/>
      <c r="AZ28" s="829" t="s">
        <v>517</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407</v>
      </c>
      <c r="C29" s="750"/>
      <c r="D29" s="750"/>
      <c r="E29" s="750"/>
      <c r="F29" s="750"/>
      <c r="G29" s="750"/>
      <c r="H29" s="750"/>
      <c r="I29" s="750"/>
      <c r="J29" s="750"/>
      <c r="K29" s="750"/>
      <c r="L29" s="750"/>
      <c r="M29" s="750"/>
      <c r="N29" s="750"/>
      <c r="O29" s="750"/>
      <c r="P29" s="751"/>
      <c r="Q29" s="752">
        <v>3938</v>
      </c>
      <c r="R29" s="753"/>
      <c r="S29" s="753"/>
      <c r="T29" s="753"/>
      <c r="U29" s="753"/>
      <c r="V29" s="753">
        <v>3741</v>
      </c>
      <c r="W29" s="753"/>
      <c r="X29" s="753"/>
      <c r="Y29" s="753"/>
      <c r="Z29" s="753"/>
      <c r="AA29" s="753">
        <v>197</v>
      </c>
      <c r="AB29" s="753"/>
      <c r="AC29" s="753"/>
      <c r="AD29" s="753"/>
      <c r="AE29" s="754"/>
      <c r="AF29" s="755">
        <v>197</v>
      </c>
      <c r="AG29" s="756"/>
      <c r="AH29" s="756"/>
      <c r="AI29" s="756"/>
      <c r="AJ29" s="757"/>
      <c r="AK29" s="834">
        <v>585</v>
      </c>
      <c r="AL29" s="830"/>
      <c r="AM29" s="830"/>
      <c r="AN29" s="830"/>
      <c r="AO29" s="830"/>
      <c r="AP29" s="830" t="s">
        <v>517</v>
      </c>
      <c r="AQ29" s="830"/>
      <c r="AR29" s="830"/>
      <c r="AS29" s="830"/>
      <c r="AT29" s="830"/>
      <c r="AU29" s="830" t="s">
        <v>517</v>
      </c>
      <c r="AV29" s="830"/>
      <c r="AW29" s="830"/>
      <c r="AX29" s="830"/>
      <c r="AY29" s="830"/>
      <c r="AZ29" s="831" t="s">
        <v>517</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408</v>
      </c>
      <c r="C30" s="750"/>
      <c r="D30" s="750"/>
      <c r="E30" s="750"/>
      <c r="F30" s="750"/>
      <c r="G30" s="750"/>
      <c r="H30" s="750"/>
      <c r="I30" s="750"/>
      <c r="J30" s="750"/>
      <c r="K30" s="750"/>
      <c r="L30" s="750"/>
      <c r="M30" s="750"/>
      <c r="N30" s="750"/>
      <c r="O30" s="750"/>
      <c r="P30" s="751"/>
      <c r="Q30" s="752">
        <v>547</v>
      </c>
      <c r="R30" s="753"/>
      <c r="S30" s="753"/>
      <c r="T30" s="753"/>
      <c r="U30" s="753"/>
      <c r="V30" s="753">
        <v>536</v>
      </c>
      <c r="W30" s="753"/>
      <c r="X30" s="753"/>
      <c r="Y30" s="753"/>
      <c r="Z30" s="753"/>
      <c r="AA30" s="753">
        <v>11</v>
      </c>
      <c r="AB30" s="753"/>
      <c r="AC30" s="753"/>
      <c r="AD30" s="753"/>
      <c r="AE30" s="754"/>
      <c r="AF30" s="755">
        <v>11</v>
      </c>
      <c r="AG30" s="756"/>
      <c r="AH30" s="756"/>
      <c r="AI30" s="756"/>
      <c r="AJ30" s="757"/>
      <c r="AK30" s="834">
        <v>162</v>
      </c>
      <c r="AL30" s="830"/>
      <c r="AM30" s="830"/>
      <c r="AN30" s="830"/>
      <c r="AO30" s="830"/>
      <c r="AP30" s="830" t="s">
        <v>517</v>
      </c>
      <c r="AQ30" s="830"/>
      <c r="AR30" s="830"/>
      <c r="AS30" s="830"/>
      <c r="AT30" s="830"/>
      <c r="AU30" s="830" t="s">
        <v>517</v>
      </c>
      <c r="AV30" s="830"/>
      <c r="AW30" s="830"/>
      <c r="AX30" s="830"/>
      <c r="AY30" s="830"/>
      <c r="AZ30" s="831" t="s">
        <v>517</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409</v>
      </c>
      <c r="C31" s="750"/>
      <c r="D31" s="750"/>
      <c r="E31" s="750"/>
      <c r="F31" s="750"/>
      <c r="G31" s="750"/>
      <c r="H31" s="750"/>
      <c r="I31" s="750"/>
      <c r="J31" s="750"/>
      <c r="K31" s="750"/>
      <c r="L31" s="750"/>
      <c r="M31" s="750"/>
      <c r="N31" s="750"/>
      <c r="O31" s="750"/>
      <c r="P31" s="751"/>
      <c r="Q31" s="752">
        <v>660</v>
      </c>
      <c r="R31" s="753"/>
      <c r="S31" s="753"/>
      <c r="T31" s="753"/>
      <c r="U31" s="753"/>
      <c r="V31" s="753">
        <v>580</v>
      </c>
      <c r="W31" s="753"/>
      <c r="X31" s="753"/>
      <c r="Y31" s="753"/>
      <c r="Z31" s="753"/>
      <c r="AA31" s="753">
        <v>80</v>
      </c>
      <c r="AB31" s="753"/>
      <c r="AC31" s="753"/>
      <c r="AD31" s="753"/>
      <c r="AE31" s="754"/>
      <c r="AF31" s="755">
        <v>802</v>
      </c>
      <c r="AG31" s="756"/>
      <c r="AH31" s="756"/>
      <c r="AI31" s="756"/>
      <c r="AJ31" s="757"/>
      <c r="AK31" s="834">
        <v>1</v>
      </c>
      <c r="AL31" s="830"/>
      <c r="AM31" s="830"/>
      <c r="AN31" s="830"/>
      <c r="AO31" s="830"/>
      <c r="AP31" s="830">
        <v>868</v>
      </c>
      <c r="AQ31" s="830"/>
      <c r="AR31" s="830"/>
      <c r="AS31" s="830"/>
      <c r="AT31" s="830"/>
      <c r="AU31" s="830">
        <v>83</v>
      </c>
      <c r="AV31" s="830"/>
      <c r="AW31" s="830"/>
      <c r="AX31" s="830"/>
      <c r="AY31" s="830"/>
      <c r="AZ31" s="831" t="s">
        <v>517</v>
      </c>
      <c r="BA31" s="831"/>
      <c r="BB31" s="831"/>
      <c r="BC31" s="831"/>
      <c r="BD31" s="831"/>
      <c r="BE31" s="832" t="s">
        <v>410</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411</v>
      </c>
      <c r="C32" s="750"/>
      <c r="D32" s="750"/>
      <c r="E32" s="750"/>
      <c r="F32" s="750"/>
      <c r="G32" s="750"/>
      <c r="H32" s="750"/>
      <c r="I32" s="750"/>
      <c r="J32" s="750"/>
      <c r="K32" s="750"/>
      <c r="L32" s="750"/>
      <c r="M32" s="750"/>
      <c r="N32" s="750"/>
      <c r="O32" s="750"/>
      <c r="P32" s="751"/>
      <c r="Q32" s="752">
        <v>963</v>
      </c>
      <c r="R32" s="753"/>
      <c r="S32" s="753"/>
      <c r="T32" s="753"/>
      <c r="U32" s="753"/>
      <c r="V32" s="753">
        <v>876</v>
      </c>
      <c r="W32" s="753"/>
      <c r="X32" s="753"/>
      <c r="Y32" s="753"/>
      <c r="Z32" s="753"/>
      <c r="AA32" s="753">
        <v>87</v>
      </c>
      <c r="AB32" s="753"/>
      <c r="AC32" s="753"/>
      <c r="AD32" s="753"/>
      <c r="AE32" s="754"/>
      <c r="AF32" s="755">
        <v>1179</v>
      </c>
      <c r="AG32" s="756"/>
      <c r="AH32" s="756"/>
      <c r="AI32" s="756"/>
      <c r="AJ32" s="757"/>
      <c r="AK32" s="834">
        <v>167</v>
      </c>
      <c r="AL32" s="830"/>
      <c r="AM32" s="830"/>
      <c r="AN32" s="830"/>
      <c r="AO32" s="830"/>
      <c r="AP32" s="830">
        <v>3492</v>
      </c>
      <c r="AQ32" s="830"/>
      <c r="AR32" s="830"/>
      <c r="AS32" s="830"/>
      <c r="AT32" s="830"/>
      <c r="AU32" s="830">
        <v>1868</v>
      </c>
      <c r="AV32" s="830"/>
      <c r="AW32" s="830"/>
      <c r="AX32" s="830"/>
      <c r="AY32" s="830"/>
      <c r="AZ32" s="831" t="s">
        <v>517</v>
      </c>
      <c r="BA32" s="831"/>
      <c r="BB32" s="831"/>
      <c r="BC32" s="831"/>
      <c r="BD32" s="831"/>
      <c r="BE32" s="832" t="s">
        <v>410</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t="s">
        <v>412</v>
      </c>
      <c r="C33" s="750"/>
      <c r="D33" s="750"/>
      <c r="E33" s="750"/>
      <c r="F33" s="750"/>
      <c r="G33" s="750"/>
      <c r="H33" s="750"/>
      <c r="I33" s="750"/>
      <c r="J33" s="750"/>
      <c r="K33" s="750"/>
      <c r="L33" s="750"/>
      <c r="M33" s="750"/>
      <c r="N33" s="750"/>
      <c r="O33" s="750"/>
      <c r="P33" s="751"/>
      <c r="Q33" s="752">
        <v>52</v>
      </c>
      <c r="R33" s="753"/>
      <c r="S33" s="753"/>
      <c r="T33" s="753"/>
      <c r="U33" s="753"/>
      <c r="V33" s="753">
        <v>52</v>
      </c>
      <c r="W33" s="753"/>
      <c r="X33" s="753"/>
      <c r="Y33" s="753"/>
      <c r="Z33" s="753"/>
      <c r="AA33" s="753">
        <v>0</v>
      </c>
      <c r="AB33" s="753"/>
      <c r="AC33" s="753"/>
      <c r="AD33" s="753"/>
      <c r="AE33" s="754"/>
      <c r="AF33" s="755" t="s">
        <v>517</v>
      </c>
      <c r="AG33" s="756"/>
      <c r="AH33" s="756"/>
      <c r="AI33" s="756"/>
      <c r="AJ33" s="757"/>
      <c r="AK33" s="834">
        <v>24</v>
      </c>
      <c r="AL33" s="830"/>
      <c r="AM33" s="830"/>
      <c r="AN33" s="830"/>
      <c r="AO33" s="830"/>
      <c r="AP33" s="830">
        <v>224</v>
      </c>
      <c r="AQ33" s="830"/>
      <c r="AR33" s="830"/>
      <c r="AS33" s="830"/>
      <c r="AT33" s="830"/>
      <c r="AU33" s="830">
        <v>120</v>
      </c>
      <c r="AV33" s="830"/>
      <c r="AW33" s="830"/>
      <c r="AX33" s="830"/>
      <c r="AY33" s="830"/>
      <c r="AZ33" s="831" t="s">
        <v>517</v>
      </c>
      <c r="BA33" s="831"/>
      <c r="BB33" s="831"/>
      <c r="BC33" s="831"/>
      <c r="BD33" s="831"/>
      <c r="BE33" s="832" t="s">
        <v>414</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2247</v>
      </c>
      <c r="AG63" s="844"/>
      <c r="AH63" s="844"/>
      <c r="AI63" s="844"/>
      <c r="AJ63" s="845"/>
      <c r="AK63" s="846"/>
      <c r="AL63" s="841"/>
      <c r="AM63" s="841"/>
      <c r="AN63" s="841"/>
      <c r="AO63" s="841"/>
      <c r="AP63" s="844">
        <v>4584</v>
      </c>
      <c r="AQ63" s="844"/>
      <c r="AR63" s="844"/>
      <c r="AS63" s="844"/>
      <c r="AT63" s="844"/>
      <c r="AU63" s="844">
        <v>2071</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418</v>
      </c>
      <c r="B66" s="730"/>
      <c r="C66" s="730"/>
      <c r="D66" s="730"/>
      <c r="E66" s="730"/>
      <c r="F66" s="730"/>
      <c r="G66" s="730"/>
      <c r="H66" s="730"/>
      <c r="I66" s="730"/>
      <c r="J66" s="730"/>
      <c r="K66" s="730"/>
      <c r="L66" s="730"/>
      <c r="M66" s="730"/>
      <c r="N66" s="730"/>
      <c r="O66" s="730"/>
      <c r="P66" s="731"/>
      <c r="Q66" s="725" t="s">
        <v>419</v>
      </c>
      <c r="R66" s="721"/>
      <c r="S66" s="721"/>
      <c r="T66" s="721"/>
      <c r="U66" s="722"/>
      <c r="V66" s="725" t="s">
        <v>420</v>
      </c>
      <c r="W66" s="721"/>
      <c r="X66" s="721"/>
      <c r="Y66" s="721"/>
      <c r="Z66" s="722"/>
      <c r="AA66" s="725" t="s">
        <v>421</v>
      </c>
      <c r="AB66" s="721"/>
      <c r="AC66" s="721"/>
      <c r="AD66" s="721"/>
      <c r="AE66" s="722"/>
      <c r="AF66" s="854" t="s">
        <v>422</v>
      </c>
      <c r="AG66" s="815"/>
      <c r="AH66" s="815"/>
      <c r="AI66" s="815"/>
      <c r="AJ66" s="855"/>
      <c r="AK66" s="725" t="s">
        <v>423</v>
      </c>
      <c r="AL66" s="730"/>
      <c r="AM66" s="730"/>
      <c r="AN66" s="730"/>
      <c r="AO66" s="731"/>
      <c r="AP66" s="725" t="s">
        <v>424</v>
      </c>
      <c r="AQ66" s="721"/>
      <c r="AR66" s="721"/>
      <c r="AS66" s="721"/>
      <c r="AT66" s="722"/>
      <c r="AU66" s="725" t="s">
        <v>425</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580</v>
      </c>
      <c r="C68" s="870"/>
      <c r="D68" s="870"/>
      <c r="E68" s="870"/>
      <c r="F68" s="870"/>
      <c r="G68" s="870"/>
      <c r="H68" s="870"/>
      <c r="I68" s="870"/>
      <c r="J68" s="870"/>
      <c r="K68" s="870"/>
      <c r="L68" s="870"/>
      <c r="M68" s="870"/>
      <c r="N68" s="870"/>
      <c r="O68" s="870"/>
      <c r="P68" s="871"/>
      <c r="Q68" s="872">
        <v>8582</v>
      </c>
      <c r="R68" s="866"/>
      <c r="S68" s="866"/>
      <c r="T68" s="866"/>
      <c r="U68" s="866"/>
      <c r="V68" s="866">
        <v>8030</v>
      </c>
      <c r="W68" s="866"/>
      <c r="X68" s="866"/>
      <c r="Y68" s="866"/>
      <c r="Z68" s="866"/>
      <c r="AA68" s="866">
        <v>552</v>
      </c>
      <c r="AB68" s="866"/>
      <c r="AC68" s="866"/>
      <c r="AD68" s="866"/>
      <c r="AE68" s="866"/>
      <c r="AF68" s="866">
        <v>125</v>
      </c>
      <c r="AG68" s="866"/>
      <c r="AH68" s="866"/>
      <c r="AI68" s="866"/>
      <c r="AJ68" s="866"/>
      <c r="AK68" s="866">
        <v>97</v>
      </c>
      <c r="AL68" s="866"/>
      <c r="AM68" s="866"/>
      <c r="AN68" s="866"/>
      <c r="AO68" s="866"/>
      <c r="AP68" s="866">
        <v>8544</v>
      </c>
      <c r="AQ68" s="866"/>
      <c r="AR68" s="866"/>
      <c r="AS68" s="866"/>
      <c r="AT68" s="866"/>
      <c r="AU68" s="866">
        <v>3792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581</v>
      </c>
      <c r="C69" s="874"/>
      <c r="D69" s="874"/>
      <c r="E69" s="874"/>
      <c r="F69" s="874"/>
      <c r="G69" s="874"/>
      <c r="H69" s="874"/>
      <c r="I69" s="874"/>
      <c r="J69" s="874"/>
      <c r="K69" s="874"/>
      <c r="L69" s="874"/>
      <c r="M69" s="874"/>
      <c r="N69" s="874"/>
      <c r="O69" s="874"/>
      <c r="P69" s="875"/>
      <c r="Q69" s="876">
        <v>6</v>
      </c>
      <c r="R69" s="830"/>
      <c r="S69" s="830"/>
      <c r="T69" s="830"/>
      <c r="U69" s="830"/>
      <c r="V69" s="830">
        <v>5</v>
      </c>
      <c r="W69" s="830"/>
      <c r="X69" s="830"/>
      <c r="Y69" s="830"/>
      <c r="Z69" s="830"/>
      <c r="AA69" s="830">
        <v>1</v>
      </c>
      <c r="AB69" s="830"/>
      <c r="AC69" s="830"/>
      <c r="AD69" s="830"/>
      <c r="AE69" s="830"/>
      <c r="AF69" s="830">
        <v>1</v>
      </c>
      <c r="AG69" s="830"/>
      <c r="AH69" s="830"/>
      <c r="AI69" s="830"/>
      <c r="AJ69" s="830"/>
      <c r="AK69" s="830" t="s">
        <v>517</v>
      </c>
      <c r="AL69" s="830"/>
      <c r="AM69" s="830"/>
      <c r="AN69" s="830"/>
      <c r="AO69" s="830"/>
      <c r="AP69" s="830" t="s">
        <v>517</v>
      </c>
      <c r="AQ69" s="830"/>
      <c r="AR69" s="830"/>
      <c r="AS69" s="830"/>
      <c r="AT69" s="830"/>
      <c r="AU69" s="830" t="s">
        <v>517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582</v>
      </c>
      <c r="C70" s="874"/>
      <c r="D70" s="874"/>
      <c r="E70" s="874"/>
      <c r="F70" s="874"/>
      <c r="G70" s="874"/>
      <c r="H70" s="874"/>
      <c r="I70" s="874"/>
      <c r="J70" s="874"/>
      <c r="K70" s="874"/>
      <c r="L70" s="874"/>
      <c r="M70" s="874"/>
      <c r="N70" s="874"/>
      <c r="O70" s="874"/>
      <c r="P70" s="875"/>
      <c r="Q70" s="876">
        <v>7036</v>
      </c>
      <c r="R70" s="830"/>
      <c r="S70" s="830"/>
      <c r="T70" s="830"/>
      <c r="U70" s="830"/>
      <c r="V70" s="830">
        <v>6106</v>
      </c>
      <c r="W70" s="830"/>
      <c r="X70" s="830"/>
      <c r="Y70" s="830"/>
      <c r="Z70" s="830"/>
      <c r="AA70" s="830">
        <v>930</v>
      </c>
      <c r="AB70" s="830"/>
      <c r="AC70" s="830"/>
      <c r="AD70" s="830"/>
      <c r="AE70" s="830"/>
      <c r="AF70" s="830">
        <v>930</v>
      </c>
      <c r="AG70" s="830"/>
      <c r="AH70" s="830"/>
      <c r="AI70" s="830"/>
      <c r="AJ70" s="830"/>
      <c r="AK70" s="830">
        <v>11</v>
      </c>
      <c r="AL70" s="830"/>
      <c r="AM70" s="830"/>
      <c r="AN70" s="830"/>
      <c r="AO70" s="830"/>
      <c r="AP70" s="830">
        <v>0</v>
      </c>
      <c r="AQ70" s="830"/>
      <c r="AR70" s="830"/>
      <c r="AS70" s="830"/>
      <c r="AT70" s="830"/>
      <c r="AU70" s="830" t="s">
        <v>517</v>
      </c>
      <c r="AV70" s="830"/>
      <c r="AW70" s="830"/>
      <c r="AX70" s="830"/>
      <c r="AY70" s="830"/>
      <c r="AZ70" s="832" t="s">
        <v>586</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583</v>
      </c>
      <c r="C71" s="874"/>
      <c r="D71" s="874"/>
      <c r="E71" s="874"/>
      <c r="F71" s="874"/>
      <c r="G71" s="874"/>
      <c r="H71" s="874"/>
      <c r="I71" s="874"/>
      <c r="J71" s="874"/>
      <c r="K71" s="874"/>
      <c r="L71" s="874"/>
      <c r="M71" s="874"/>
      <c r="N71" s="874"/>
      <c r="O71" s="874"/>
      <c r="P71" s="875"/>
      <c r="Q71" s="876">
        <v>254</v>
      </c>
      <c r="R71" s="830"/>
      <c r="S71" s="830"/>
      <c r="T71" s="830"/>
      <c r="U71" s="830"/>
      <c r="V71" s="830">
        <v>245</v>
      </c>
      <c r="W71" s="830"/>
      <c r="X71" s="830"/>
      <c r="Y71" s="830"/>
      <c r="Z71" s="830"/>
      <c r="AA71" s="830">
        <v>9</v>
      </c>
      <c r="AB71" s="830"/>
      <c r="AC71" s="830"/>
      <c r="AD71" s="830"/>
      <c r="AE71" s="830"/>
      <c r="AF71" s="830">
        <v>9</v>
      </c>
      <c r="AG71" s="830"/>
      <c r="AH71" s="830"/>
      <c r="AI71" s="830"/>
      <c r="AJ71" s="830"/>
      <c r="AK71" s="830" t="s">
        <v>517</v>
      </c>
      <c r="AL71" s="830"/>
      <c r="AM71" s="830"/>
      <c r="AN71" s="830"/>
      <c r="AO71" s="830"/>
      <c r="AP71" s="830" t="s">
        <v>517</v>
      </c>
      <c r="AQ71" s="830"/>
      <c r="AR71" s="830"/>
      <c r="AS71" s="830"/>
      <c r="AT71" s="830"/>
      <c r="AU71" s="830" t="s">
        <v>517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584</v>
      </c>
      <c r="C72" s="874"/>
      <c r="D72" s="874"/>
      <c r="E72" s="874"/>
      <c r="F72" s="874"/>
      <c r="G72" s="874"/>
      <c r="H72" s="874"/>
      <c r="I72" s="874"/>
      <c r="J72" s="874"/>
      <c r="K72" s="874"/>
      <c r="L72" s="874"/>
      <c r="M72" s="874"/>
      <c r="N72" s="874"/>
      <c r="O72" s="874"/>
      <c r="P72" s="875"/>
      <c r="Q72" s="876">
        <v>305293</v>
      </c>
      <c r="R72" s="830"/>
      <c r="S72" s="830"/>
      <c r="T72" s="830"/>
      <c r="U72" s="830"/>
      <c r="V72" s="830">
        <v>294817</v>
      </c>
      <c r="W72" s="830"/>
      <c r="X72" s="830"/>
      <c r="Y72" s="830"/>
      <c r="Z72" s="830"/>
      <c r="AA72" s="830">
        <v>10476</v>
      </c>
      <c r="AB72" s="830"/>
      <c r="AC72" s="830"/>
      <c r="AD72" s="830"/>
      <c r="AE72" s="830"/>
      <c r="AF72" s="830">
        <v>6371</v>
      </c>
      <c r="AG72" s="830"/>
      <c r="AH72" s="830"/>
      <c r="AI72" s="830"/>
      <c r="AJ72" s="830"/>
      <c r="AK72" s="830" t="s">
        <v>517</v>
      </c>
      <c r="AL72" s="830"/>
      <c r="AM72" s="830"/>
      <c r="AN72" s="830"/>
      <c r="AO72" s="830"/>
      <c r="AP72" s="830" t="s">
        <v>517</v>
      </c>
      <c r="AQ72" s="830"/>
      <c r="AR72" s="830"/>
      <c r="AS72" s="830"/>
      <c r="AT72" s="830"/>
      <c r="AU72" s="830" t="s">
        <v>517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585</v>
      </c>
      <c r="C73" s="874"/>
      <c r="D73" s="874"/>
      <c r="E73" s="874"/>
      <c r="F73" s="874"/>
      <c r="G73" s="874"/>
      <c r="H73" s="874"/>
      <c r="I73" s="874"/>
      <c r="J73" s="874"/>
      <c r="K73" s="874"/>
      <c r="L73" s="874"/>
      <c r="M73" s="874"/>
      <c r="N73" s="874"/>
      <c r="O73" s="874"/>
      <c r="P73" s="875"/>
      <c r="Q73" s="876">
        <v>1308</v>
      </c>
      <c r="R73" s="830"/>
      <c r="S73" s="830"/>
      <c r="T73" s="830"/>
      <c r="U73" s="830"/>
      <c r="V73" s="830">
        <v>1001</v>
      </c>
      <c r="W73" s="830"/>
      <c r="X73" s="830"/>
      <c r="Y73" s="830"/>
      <c r="Z73" s="830"/>
      <c r="AA73" s="830">
        <v>307</v>
      </c>
      <c r="AB73" s="830"/>
      <c r="AC73" s="830"/>
      <c r="AD73" s="830"/>
      <c r="AE73" s="830"/>
      <c r="AF73" s="830">
        <v>307</v>
      </c>
      <c r="AG73" s="830"/>
      <c r="AH73" s="830"/>
      <c r="AI73" s="830"/>
      <c r="AJ73" s="830"/>
      <c r="AK73" s="830">
        <v>0</v>
      </c>
      <c r="AL73" s="830"/>
      <c r="AM73" s="830"/>
      <c r="AN73" s="830"/>
      <c r="AO73" s="830"/>
      <c r="AP73" s="830">
        <v>1943</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394</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7743</v>
      </c>
      <c r="AG88" s="844"/>
      <c r="AH88" s="844"/>
      <c r="AI88" s="844"/>
      <c r="AJ88" s="844"/>
      <c r="AK88" s="841"/>
      <c r="AL88" s="841"/>
      <c r="AM88" s="841"/>
      <c r="AN88" s="841"/>
      <c r="AO88" s="841"/>
      <c r="AP88" s="844">
        <v>10487</v>
      </c>
      <c r="AQ88" s="844"/>
      <c r="AR88" s="844"/>
      <c r="AS88" s="844"/>
      <c r="AT88" s="844"/>
      <c r="AU88" s="844">
        <v>3792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v>
      </c>
      <c r="CS102" s="852"/>
      <c r="CT102" s="852"/>
      <c r="CU102" s="852"/>
      <c r="CV102" s="891"/>
      <c r="CW102" s="890" t="s">
        <v>517</v>
      </c>
      <c r="CX102" s="852"/>
      <c r="CY102" s="852"/>
      <c r="CZ102" s="852"/>
      <c r="DA102" s="891"/>
      <c r="DB102" s="890" t="s">
        <v>517</v>
      </c>
      <c r="DC102" s="852"/>
      <c r="DD102" s="852"/>
      <c r="DE102" s="852"/>
      <c r="DF102" s="891"/>
      <c r="DG102" s="890"/>
      <c r="DH102" s="852"/>
      <c r="DI102" s="852"/>
      <c r="DJ102" s="852"/>
      <c r="DK102" s="891"/>
      <c r="DL102" s="890" t="s">
        <v>517</v>
      </c>
      <c r="DM102" s="852"/>
      <c r="DN102" s="852"/>
      <c r="DO102" s="852"/>
      <c r="DP102" s="891"/>
      <c r="DQ102" s="890">
        <v>0</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1707234</v>
      </c>
      <c r="AB110" s="900"/>
      <c r="AC110" s="900"/>
      <c r="AD110" s="900"/>
      <c r="AE110" s="901"/>
      <c r="AF110" s="902">
        <v>1838445</v>
      </c>
      <c r="AG110" s="900"/>
      <c r="AH110" s="900"/>
      <c r="AI110" s="900"/>
      <c r="AJ110" s="901"/>
      <c r="AK110" s="902">
        <v>2119892</v>
      </c>
      <c r="AL110" s="900"/>
      <c r="AM110" s="900"/>
      <c r="AN110" s="900"/>
      <c r="AO110" s="901"/>
      <c r="AP110" s="903">
        <v>26.9</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20075664</v>
      </c>
      <c r="BR110" s="931"/>
      <c r="BS110" s="931"/>
      <c r="BT110" s="931"/>
      <c r="BU110" s="931"/>
      <c r="BV110" s="931">
        <v>20940415</v>
      </c>
      <c r="BW110" s="931"/>
      <c r="BX110" s="931"/>
      <c r="BY110" s="931"/>
      <c r="BZ110" s="931"/>
      <c r="CA110" s="931">
        <v>22463297</v>
      </c>
      <c r="CB110" s="931"/>
      <c r="CC110" s="931"/>
      <c r="CD110" s="931"/>
      <c r="CE110" s="931"/>
      <c r="CF110" s="944">
        <v>284.60000000000002</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244</v>
      </c>
      <c r="DH110" s="931"/>
      <c r="DI110" s="931"/>
      <c r="DJ110" s="931"/>
      <c r="DK110" s="931"/>
      <c r="DL110" s="931" t="s">
        <v>413</v>
      </c>
      <c r="DM110" s="931"/>
      <c r="DN110" s="931"/>
      <c r="DO110" s="931"/>
      <c r="DP110" s="931"/>
      <c r="DQ110" s="931" t="s">
        <v>244</v>
      </c>
      <c r="DR110" s="931"/>
      <c r="DS110" s="931"/>
      <c r="DT110" s="931"/>
      <c r="DU110" s="931"/>
      <c r="DV110" s="932" t="s">
        <v>244</v>
      </c>
      <c r="DW110" s="932"/>
      <c r="DX110" s="932"/>
      <c r="DY110" s="932"/>
      <c r="DZ110" s="933"/>
    </row>
    <row r="111" spans="1:131" s="230" customFormat="1" ht="26.25" customHeight="1">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244</v>
      </c>
      <c r="AB111" s="938"/>
      <c r="AC111" s="938"/>
      <c r="AD111" s="938"/>
      <c r="AE111" s="939"/>
      <c r="AF111" s="940" t="s">
        <v>244</v>
      </c>
      <c r="AG111" s="938"/>
      <c r="AH111" s="938"/>
      <c r="AI111" s="938"/>
      <c r="AJ111" s="939"/>
      <c r="AK111" s="940" t="s">
        <v>444</v>
      </c>
      <c r="AL111" s="938"/>
      <c r="AM111" s="938"/>
      <c r="AN111" s="938"/>
      <c r="AO111" s="939"/>
      <c r="AP111" s="941" t="s">
        <v>244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244</v>
      </c>
      <c r="BR111" s="926"/>
      <c r="BS111" s="926"/>
      <c r="BT111" s="926"/>
      <c r="BU111" s="926"/>
      <c r="BV111" s="926" t="s">
        <v>444</v>
      </c>
      <c r="BW111" s="926"/>
      <c r="BX111" s="926"/>
      <c r="BY111" s="926"/>
      <c r="BZ111" s="926"/>
      <c r="CA111" s="926" t="s">
        <v>244</v>
      </c>
      <c r="CB111" s="926"/>
      <c r="CC111" s="926"/>
      <c r="CD111" s="926"/>
      <c r="CE111" s="926"/>
      <c r="CF111" s="920" t="s">
        <v>413</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413</v>
      </c>
      <c r="DH111" s="926"/>
      <c r="DI111" s="926"/>
      <c r="DJ111" s="926"/>
      <c r="DK111" s="926"/>
      <c r="DL111" s="926" t="s">
        <v>413</v>
      </c>
      <c r="DM111" s="926"/>
      <c r="DN111" s="926"/>
      <c r="DO111" s="926"/>
      <c r="DP111" s="926"/>
      <c r="DQ111" s="926" t="s">
        <v>244</v>
      </c>
      <c r="DR111" s="926"/>
      <c r="DS111" s="926"/>
      <c r="DT111" s="926"/>
      <c r="DU111" s="926"/>
      <c r="DV111" s="927" t="s">
        <v>244</v>
      </c>
      <c r="DW111" s="927"/>
      <c r="DX111" s="927"/>
      <c r="DY111" s="927"/>
      <c r="DZ111" s="928"/>
    </row>
    <row r="112" spans="1:131" s="230" customFormat="1" ht="26.25" customHeight="1">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413</v>
      </c>
      <c r="AB112" s="959"/>
      <c r="AC112" s="959"/>
      <c r="AD112" s="959"/>
      <c r="AE112" s="960"/>
      <c r="AF112" s="961" t="s">
        <v>413</v>
      </c>
      <c r="AG112" s="959"/>
      <c r="AH112" s="959"/>
      <c r="AI112" s="959"/>
      <c r="AJ112" s="960"/>
      <c r="AK112" s="961" t="s">
        <v>244</v>
      </c>
      <c r="AL112" s="959"/>
      <c r="AM112" s="959"/>
      <c r="AN112" s="959"/>
      <c r="AO112" s="960"/>
      <c r="AP112" s="962" t="s">
        <v>244</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2429738</v>
      </c>
      <c r="BR112" s="926"/>
      <c r="BS112" s="926"/>
      <c r="BT112" s="926"/>
      <c r="BU112" s="926"/>
      <c r="BV112" s="926">
        <v>2124591</v>
      </c>
      <c r="BW112" s="926"/>
      <c r="BX112" s="926"/>
      <c r="BY112" s="926"/>
      <c r="BZ112" s="926"/>
      <c r="CA112" s="926">
        <v>2071755</v>
      </c>
      <c r="CB112" s="926"/>
      <c r="CC112" s="926"/>
      <c r="CD112" s="926"/>
      <c r="CE112" s="926"/>
      <c r="CF112" s="920">
        <v>26.3</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244</v>
      </c>
      <c r="DH112" s="926"/>
      <c r="DI112" s="926"/>
      <c r="DJ112" s="926"/>
      <c r="DK112" s="926"/>
      <c r="DL112" s="926" t="s">
        <v>244</v>
      </c>
      <c r="DM112" s="926"/>
      <c r="DN112" s="926"/>
      <c r="DO112" s="926"/>
      <c r="DP112" s="926"/>
      <c r="DQ112" s="926" t="s">
        <v>413</v>
      </c>
      <c r="DR112" s="926"/>
      <c r="DS112" s="926"/>
      <c r="DT112" s="926"/>
      <c r="DU112" s="926"/>
      <c r="DV112" s="927" t="s">
        <v>444</v>
      </c>
      <c r="DW112" s="927"/>
      <c r="DX112" s="927"/>
      <c r="DY112" s="927"/>
      <c r="DZ112" s="928"/>
    </row>
    <row r="113" spans="1:130" s="230" customFormat="1" ht="26.25" customHeight="1">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226600</v>
      </c>
      <c r="AB113" s="938"/>
      <c r="AC113" s="938"/>
      <c r="AD113" s="938"/>
      <c r="AE113" s="939"/>
      <c r="AF113" s="940">
        <v>213535</v>
      </c>
      <c r="AG113" s="938"/>
      <c r="AH113" s="938"/>
      <c r="AI113" s="938"/>
      <c r="AJ113" s="939"/>
      <c r="AK113" s="940">
        <v>210588</v>
      </c>
      <c r="AL113" s="938"/>
      <c r="AM113" s="938"/>
      <c r="AN113" s="938"/>
      <c r="AO113" s="939"/>
      <c r="AP113" s="941">
        <v>2.7</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3499649</v>
      </c>
      <c r="BR113" s="926"/>
      <c r="BS113" s="926"/>
      <c r="BT113" s="926"/>
      <c r="BU113" s="926"/>
      <c r="BV113" s="926">
        <v>3280237</v>
      </c>
      <c r="BW113" s="926"/>
      <c r="BX113" s="926"/>
      <c r="BY113" s="926"/>
      <c r="BZ113" s="926"/>
      <c r="CA113" s="926">
        <v>3792181</v>
      </c>
      <c r="CB113" s="926"/>
      <c r="CC113" s="926"/>
      <c r="CD113" s="926"/>
      <c r="CE113" s="926"/>
      <c r="CF113" s="920">
        <v>48</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244</v>
      </c>
      <c r="DH113" s="959"/>
      <c r="DI113" s="959"/>
      <c r="DJ113" s="959"/>
      <c r="DK113" s="960"/>
      <c r="DL113" s="961" t="s">
        <v>413</v>
      </c>
      <c r="DM113" s="959"/>
      <c r="DN113" s="959"/>
      <c r="DO113" s="959"/>
      <c r="DP113" s="960"/>
      <c r="DQ113" s="961" t="s">
        <v>444</v>
      </c>
      <c r="DR113" s="959"/>
      <c r="DS113" s="959"/>
      <c r="DT113" s="959"/>
      <c r="DU113" s="960"/>
      <c r="DV113" s="962" t="s">
        <v>413</v>
      </c>
      <c r="DW113" s="963"/>
      <c r="DX113" s="963"/>
      <c r="DY113" s="963"/>
      <c r="DZ113" s="964"/>
    </row>
    <row r="114" spans="1:130" s="230" customFormat="1" ht="26.25" customHeight="1">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112018</v>
      </c>
      <c r="AB114" s="959"/>
      <c r="AC114" s="959"/>
      <c r="AD114" s="959"/>
      <c r="AE114" s="960"/>
      <c r="AF114" s="961">
        <v>137637</v>
      </c>
      <c r="AG114" s="959"/>
      <c r="AH114" s="959"/>
      <c r="AI114" s="959"/>
      <c r="AJ114" s="960"/>
      <c r="AK114" s="961">
        <v>173806</v>
      </c>
      <c r="AL114" s="959"/>
      <c r="AM114" s="959"/>
      <c r="AN114" s="959"/>
      <c r="AO114" s="960"/>
      <c r="AP114" s="962">
        <v>2.2000000000000002</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1627988</v>
      </c>
      <c r="BR114" s="926"/>
      <c r="BS114" s="926"/>
      <c r="BT114" s="926"/>
      <c r="BU114" s="926"/>
      <c r="BV114" s="926">
        <v>1707425</v>
      </c>
      <c r="BW114" s="926"/>
      <c r="BX114" s="926"/>
      <c r="BY114" s="926"/>
      <c r="BZ114" s="926"/>
      <c r="CA114" s="926">
        <v>1721834</v>
      </c>
      <c r="CB114" s="926"/>
      <c r="CC114" s="926"/>
      <c r="CD114" s="926"/>
      <c r="CE114" s="926"/>
      <c r="CF114" s="920">
        <v>21.8</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244</v>
      </c>
      <c r="DH114" s="959"/>
      <c r="DI114" s="959"/>
      <c r="DJ114" s="959"/>
      <c r="DK114" s="960"/>
      <c r="DL114" s="961" t="s">
        <v>444</v>
      </c>
      <c r="DM114" s="959"/>
      <c r="DN114" s="959"/>
      <c r="DO114" s="959"/>
      <c r="DP114" s="960"/>
      <c r="DQ114" s="961" t="s">
        <v>413</v>
      </c>
      <c r="DR114" s="959"/>
      <c r="DS114" s="959"/>
      <c r="DT114" s="959"/>
      <c r="DU114" s="960"/>
      <c r="DV114" s="962" t="s">
        <v>413</v>
      </c>
      <c r="DW114" s="963"/>
      <c r="DX114" s="963"/>
      <c r="DY114" s="963"/>
      <c r="DZ114" s="964"/>
    </row>
    <row r="115" spans="1:130" s="230" customFormat="1" ht="26.25" customHeight="1">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15</v>
      </c>
      <c r="AB115" s="938"/>
      <c r="AC115" s="938"/>
      <c r="AD115" s="938"/>
      <c r="AE115" s="939"/>
      <c r="AF115" s="940">
        <v>11</v>
      </c>
      <c r="AG115" s="938"/>
      <c r="AH115" s="938"/>
      <c r="AI115" s="938"/>
      <c r="AJ115" s="939"/>
      <c r="AK115" s="940">
        <v>7</v>
      </c>
      <c r="AL115" s="938"/>
      <c r="AM115" s="938"/>
      <c r="AN115" s="938"/>
      <c r="AO115" s="939"/>
      <c r="AP115" s="941">
        <v>0</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459</v>
      </c>
      <c r="BR115" s="926"/>
      <c r="BS115" s="926"/>
      <c r="BT115" s="926"/>
      <c r="BU115" s="926"/>
      <c r="BV115" s="926" t="s">
        <v>244</v>
      </c>
      <c r="BW115" s="926"/>
      <c r="BX115" s="926"/>
      <c r="BY115" s="926"/>
      <c r="BZ115" s="926"/>
      <c r="CA115" s="926" t="s">
        <v>244</v>
      </c>
      <c r="CB115" s="926"/>
      <c r="CC115" s="926"/>
      <c r="CD115" s="926"/>
      <c r="CE115" s="926"/>
      <c r="CF115" s="920" t="s">
        <v>244</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413</v>
      </c>
      <c r="DH115" s="959"/>
      <c r="DI115" s="959"/>
      <c r="DJ115" s="959"/>
      <c r="DK115" s="960"/>
      <c r="DL115" s="961" t="s">
        <v>413</v>
      </c>
      <c r="DM115" s="959"/>
      <c r="DN115" s="959"/>
      <c r="DO115" s="959"/>
      <c r="DP115" s="960"/>
      <c r="DQ115" s="961" t="s">
        <v>244</v>
      </c>
      <c r="DR115" s="959"/>
      <c r="DS115" s="959"/>
      <c r="DT115" s="959"/>
      <c r="DU115" s="960"/>
      <c r="DV115" s="962" t="s">
        <v>244</v>
      </c>
      <c r="DW115" s="963"/>
      <c r="DX115" s="963"/>
      <c r="DY115" s="963"/>
      <c r="DZ115" s="964"/>
    </row>
    <row r="116" spans="1:130" s="230" customFormat="1" ht="26.25" customHeight="1">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413</v>
      </c>
      <c r="AB116" s="959"/>
      <c r="AC116" s="959"/>
      <c r="AD116" s="959"/>
      <c r="AE116" s="960"/>
      <c r="AF116" s="961" t="s">
        <v>244</v>
      </c>
      <c r="AG116" s="959"/>
      <c r="AH116" s="959"/>
      <c r="AI116" s="959"/>
      <c r="AJ116" s="960"/>
      <c r="AK116" s="961" t="s">
        <v>244</v>
      </c>
      <c r="AL116" s="959"/>
      <c r="AM116" s="959"/>
      <c r="AN116" s="959"/>
      <c r="AO116" s="960"/>
      <c r="AP116" s="962" t="s">
        <v>244</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413</v>
      </c>
      <c r="BR116" s="926"/>
      <c r="BS116" s="926"/>
      <c r="BT116" s="926"/>
      <c r="BU116" s="926"/>
      <c r="BV116" s="926" t="s">
        <v>413</v>
      </c>
      <c r="BW116" s="926"/>
      <c r="BX116" s="926"/>
      <c r="BY116" s="926"/>
      <c r="BZ116" s="926"/>
      <c r="CA116" s="926" t="s">
        <v>244</v>
      </c>
      <c r="CB116" s="926"/>
      <c r="CC116" s="926"/>
      <c r="CD116" s="926"/>
      <c r="CE116" s="926"/>
      <c r="CF116" s="920" t="s">
        <v>244</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244</v>
      </c>
      <c r="DH116" s="959"/>
      <c r="DI116" s="959"/>
      <c r="DJ116" s="959"/>
      <c r="DK116" s="960"/>
      <c r="DL116" s="961" t="s">
        <v>413</v>
      </c>
      <c r="DM116" s="959"/>
      <c r="DN116" s="959"/>
      <c r="DO116" s="959"/>
      <c r="DP116" s="960"/>
      <c r="DQ116" s="961" t="s">
        <v>244</v>
      </c>
      <c r="DR116" s="959"/>
      <c r="DS116" s="959"/>
      <c r="DT116" s="959"/>
      <c r="DU116" s="960"/>
      <c r="DV116" s="962" t="s">
        <v>244</v>
      </c>
      <c r="DW116" s="963"/>
      <c r="DX116" s="963"/>
      <c r="DY116" s="963"/>
      <c r="DZ116" s="964"/>
    </row>
    <row r="117" spans="1:130" s="230" customFormat="1" ht="26.25" customHeight="1">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2045867</v>
      </c>
      <c r="AB117" s="979"/>
      <c r="AC117" s="979"/>
      <c r="AD117" s="979"/>
      <c r="AE117" s="980"/>
      <c r="AF117" s="981">
        <v>2189628</v>
      </c>
      <c r="AG117" s="979"/>
      <c r="AH117" s="979"/>
      <c r="AI117" s="979"/>
      <c r="AJ117" s="980"/>
      <c r="AK117" s="981">
        <v>2504293</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244</v>
      </c>
      <c r="BR117" s="926"/>
      <c r="BS117" s="926"/>
      <c r="BT117" s="926"/>
      <c r="BU117" s="926"/>
      <c r="BV117" s="926" t="s">
        <v>444</v>
      </c>
      <c r="BW117" s="926"/>
      <c r="BX117" s="926"/>
      <c r="BY117" s="926"/>
      <c r="BZ117" s="926"/>
      <c r="CA117" s="926" t="s">
        <v>244</v>
      </c>
      <c r="CB117" s="926"/>
      <c r="CC117" s="926"/>
      <c r="CD117" s="926"/>
      <c r="CE117" s="926"/>
      <c r="CF117" s="920" t="s">
        <v>244</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244</v>
      </c>
      <c r="DH117" s="959"/>
      <c r="DI117" s="959"/>
      <c r="DJ117" s="959"/>
      <c r="DK117" s="960"/>
      <c r="DL117" s="961" t="s">
        <v>413</v>
      </c>
      <c r="DM117" s="959"/>
      <c r="DN117" s="959"/>
      <c r="DO117" s="959"/>
      <c r="DP117" s="960"/>
      <c r="DQ117" s="961" t="s">
        <v>244</v>
      </c>
      <c r="DR117" s="959"/>
      <c r="DS117" s="959"/>
      <c r="DT117" s="959"/>
      <c r="DU117" s="960"/>
      <c r="DV117" s="962" t="s">
        <v>244</v>
      </c>
      <c r="DW117" s="963"/>
      <c r="DX117" s="963"/>
      <c r="DY117" s="963"/>
      <c r="DZ117" s="964"/>
    </row>
    <row r="118" spans="1:130" s="230" customFormat="1" ht="26.25" customHeight="1">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459</v>
      </c>
      <c r="BR118" s="1000"/>
      <c r="BS118" s="1000"/>
      <c r="BT118" s="1000"/>
      <c r="BU118" s="1000"/>
      <c r="BV118" s="1000" t="s">
        <v>244</v>
      </c>
      <c r="BW118" s="1000"/>
      <c r="BX118" s="1000"/>
      <c r="BY118" s="1000"/>
      <c r="BZ118" s="1000"/>
      <c r="CA118" s="1000" t="s">
        <v>244</v>
      </c>
      <c r="CB118" s="1000"/>
      <c r="CC118" s="1000"/>
      <c r="CD118" s="1000"/>
      <c r="CE118" s="1000"/>
      <c r="CF118" s="920" t="s">
        <v>244</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244</v>
      </c>
      <c r="DH118" s="959"/>
      <c r="DI118" s="959"/>
      <c r="DJ118" s="959"/>
      <c r="DK118" s="960"/>
      <c r="DL118" s="961" t="s">
        <v>413</v>
      </c>
      <c r="DM118" s="959"/>
      <c r="DN118" s="959"/>
      <c r="DO118" s="959"/>
      <c r="DP118" s="960"/>
      <c r="DQ118" s="961" t="s">
        <v>244</v>
      </c>
      <c r="DR118" s="959"/>
      <c r="DS118" s="959"/>
      <c r="DT118" s="959"/>
      <c r="DU118" s="960"/>
      <c r="DV118" s="962" t="s">
        <v>413</v>
      </c>
      <c r="DW118" s="963"/>
      <c r="DX118" s="963"/>
      <c r="DY118" s="963"/>
      <c r="DZ118" s="964"/>
    </row>
    <row r="119" spans="1:130" s="230" customFormat="1" ht="26.25" customHeight="1">
      <c r="A119" s="1062"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244</v>
      </c>
      <c r="AB119" s="900"/>
      <c r="AC119" s="900"/>
      <c r="AD119" s="900"/>
      <c r="AE119" s="901"/>
      <c r="AF119" s="902" t="s">
        <v>244</v>
      </c>
      <c r="AG119" s="900"/>
      <c r="AH119" s="900"/>
      <c r="AI119" s="900"/>
      <c r="AJ119" s="901"/>
      <c r="AK119" s="902" t="s">
        <v>413</v>
      </c>
      <c r="AL119" s="900"/>
      <c r="AM119" s="900"/>
      <c r="AN119" s="900"/>
      <c r="AO119" s="901"/>
      <c r="AP119" s="903" t="s">
        <v>244</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27633039</v>
      </c>
      <c r="BR119" s="1000"/>
      <c r="BS119" s="1000"/>
      <c r="BT119" s="1000"/>
      <c r="BU119" s="1000"/>
      <c r="BV119" s="1000">
        <v>28052668</v>
      </c>
      <c r="BW119" s="1000"/>
      <c r="BX119" s="1000"/>
      <c r="BY119" s="1000"/>
      <c r="BZ119" s="1000"/>
      <c r="CA119" s="1000">
        <v>30049067</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244</v>
      </c>
      <c r="DH119" s="986"/>
      <c r="DI119" s="986"/>
      <c r="DJ119" s="986"/>
      <c r="DK119" s="987"/>
      <c r="DL119" s="985" t="s">
        <v>413</v>
      </c>
      <c r="DM119" s="986"/>
      <c r="DN119" s="986"/>
      <c r="DO119" s="986"/>
      <c r="DP119" s="987"/>
      <c r="DQ119" s="985" t="s">
        <v>413</v>
      </c>
      <c r="DR119" s="986"/>
      <c r="DS119" s="986"/>
      <c r="DT119" s="986"/>
      <c r="DU119" s="987"/>
      <c r="DV119" s="988" t="s">
        <v>413</v>
      </c>
      <c r="DW119" s="989"/>
      <c r="DX119" s="989"/>
      <c r="DY119" s="989"/>
      <c r="DZ119" s="990"/>
    </row>
    <row r="120" spans="1:130" s="230" customFormat="1" ht="26.25" customHeight="1">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244</v>
      </c>
      <c r="AB120" s="959"/>
      <c r="AC120" s="959"/>
      <c r="AD120" s="959"/>
      <c r="AE120" s="960"/>
      <c r="AF120" s="961" t="s">
        <v>413</v>
      </c>
      <c r="AG120" s="959"/>
      <c r="AH120" s="959"/>
      <c r="AI120" s="959"/>
      <c r="AJ120" s="960"/>
      <c r="AK120" s="961" t="s">
        <v>413</v>
      </c>
      <c r="AL120" s="959"/>
      <c r="AM120" s="959"/>
      <c r="AN120" s="959"/>
      <c r="AO120" s="960"/>
      <c r="AP120" s="962" t="s">
        <v>244</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6533208</v>
      </c>
      <c r="BR120" s="931"/>
      <c r="BS120" s="931"/>
      <c r="BT120" s="931"/>
      <c r="BU120" s="931"/>
      <c r="BV120" s="931">
        <v>7547908</v>
      </c>
      <c r="BW120" s="931"/>
      <c r="BX120" s="931"/>
      <c r="BY120" s="931"/>
      <c r="BZ120" s="931"/>
      <c r="CA120" s="931">
        <v>8016094</v>
      </c>
      <c r="CB120" s="931"/>
      <c r="CC120" s="931"/>
      <c r="CD120" s="931"/>
      <c r="CE120" s="931"/>
      <c r="CF120" s="944">
        <v>101.6</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2117363</v>
      </c>
      <c r="DH120" s="931"/>
      <c r="DI120" s="931"/>
      <c r="DJ120" s="931"/>
      <c r="DK120" s="931"/>
      <c r="DL120" s="931">
        <v>1943308</v>
      </c>
      <c r="DM120" s="931"/>
      <c r="DN120" s="931"/>
      <c r="DO120" s="931"/>
      <c r="DP120" s="931"/>
      <c r="DQ120" s="931">
        <v>1868298</v>
      </c>
      <c r="DR120" s="931"/>
      <c r="DS120" s="931"/>
      <c r="DT120" s="931"/>
      <c r="DU120" s="931"/>
      <c r="DV120" s="932">
        <v>23.7</v>
      </c>
      <c r="DW120" s="932"/>
      <c r="DX120" s="932"/>
      <c r="DY120" s="932"/>
      <c r="DZ120" s="933"/>
    </row>
    <row r="121" spans="1:130" s="230" customFormat="1" ht="26.25" customHeight="1">
      <c r="A121" s="1063"/>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244</v>
      </c>
      <c r="AB121" s="959"/>
      <c r="AC121" s="959"/>
      <c r="AD121" s="959"/>
      <c r="AE121" s="960"/>
      <c r="AF121" s="961" t="s">
        <v>413</v>
      </c>
      <c r="AG121" s="959"/>
      <c r="AH121" s="959"/>
      <c r="AI121" s="959"/>
      <c r="AJ121" s="960"/>
      <c r="AK121" s="961" t="s">
        <v>413</v>
      </c>
      <c r="AL121" s="959"/>
      <c r="AM121" s="959"/>
      <c r="AN121" s="959"/>
      <c r="AO121" s="960"/>
      <c r="AP121" s="962" t="s">
        <v>413</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510196</v>
      </c>
      <c r="BR121" s="926"/>
      <c r="BS121" s="926"/>
      <c r="BT121" s="926"/>
      <c r="BU121" s="926"/>
      <c r="BV121" s="926">
        <v>400674</v>
      </c>
      <c r="BW121" s="926"/>
      <c r="BX121" s="926"/>
      <c r="BY121" s="926"/>
      <c r="BZ121" s="926"/>
      <c r="CA121" s="926">
        <v>286002</v>
      </c>
      <c r="CB121" s="926"/>
      <c r="CC121" s="926"/>
      <c r="CD121" s="926"/>
      <c r="CE121" s="926"/>
      <c r="CF121" s="920">
        <v>3.6</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235927</v>
      </c>
      <c r="DH121" s="926"/>
      <c r="DI121" s="926"/>
      <c r="DJ121" s="926"/>
      <c r="DK121" s="926"/>
      <c r="DL121" s="926">
        <v>172064</v>
      </c>
      <c r="DM121" s="926"/>
      <c r="DN121" s="926"/>
      <c r="DO121" s="926"/>
      <c r="DP121" s="926"/>
      <c r="DQ121" s="926">
        <v>120143</v>
      </c>
      <c r="DR121" s="926"/>
      <c r="DS121" s="926"/>
      <c r="DT121" s="926"/>
      <c r="DU121" s="926"/>
      <c r="DV121" s="927">
        <v>1.5</v>
      </c>
      <c r="DW121" s="927"/>
      <c r="DX121" s="927"/>
      <c r="DY121" s="927"/>
      <c r="DZ121" s="928"/>
    </row>
    <row r="122" spans="1:130" s="230" customFormat="1" ht="26.25" customHeight="1">
      <c r="A122" s="1063"/>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244</v>
      </c>
      <c r="AB122" s="959"/>
      <c r="AC122" s="959"/>
      <c r="AD122" s="959"/>
      <c r="AE122" s="960"/>
      <c r="AF122" s="961" t="s">
        <v>244</v>
      </c>
      <c r="AG122" s="959"/>
      <c r="AH122" s="959"/>
      <c r="AI122" s="959"/>
      <c r="AJ122" s="960"/>
      <c r="AK122" s="961" t="s">
        <v>413</v>
      </c>
      <c r="AL122" s="959"/>
      <c r="AM122" s="959"/>
      <c r="AN122" s="959"/>
      <c r="AO122" s="960"/>
      <c r="AP122" s="962" t="s">
        <v>244</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19032172</v>
      </c>
      <c r="BR122" s="1000"/>
      <c r="BS122" s="1000"/>
      <c r="BT122" s="1000"/>
      <c r="BU122" s="1000"/>
      <c r="BV122" s="1000">
        <v>20522807</v>
      </c>
      <c r="BW122" s="1000"/>
      <c r="BX122" s="1000"/>
      <c r="BY122" s="1000"/>
      <c r="BZ122" s="1000"/>
      <c r="CA122" s="1000">
        <v>22307480</v>
      </c>
      <c r="CB122" s="1000"/>
      <c r="CC122" s="1000"/>
      <c r="CD122" s="1000"/>
      <c r="CE122" s="1000"/>
      <c r="CF122" s="1017">
        <v>282.60000000000002</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v>76448</v>
      </c>
      <c r="DH122" s="926"/>
      <c r="DI122" s="926"/>
      <c r="DJ122" s="926"/>
      <c r="DK122" s="926"/>
      <c r="DL122" s="926">
        <v>9219</v>
      </c>
      <c r="DM122" s="926"/>
      <c r="DN122" s="926"/>
      <c r="DO122" s="926"/>
      <c r="DP122" s="926"/>
      <c r="DQ122" s="926">
        <v>83314</v>
      </c>
      <c r="DR122" s="926"/>
      <c r="DS122" s="926"/>
      <c r="DT122" s="926"/>
      <c r="DU122" s="926"/>
      <c r="DV122" s="927">
        <v>1.1000000000000001</v>
      </c>
      <c r="DW122" s="927"/>
      <c r="DX122" s="927"/>
      <c r="DY122" s="927"/>
      <c r="DZ122" s="928"/>
    </row>
    <row r="123" spans="1:130" s="230" customFormat="1" ht="26.25" customHeight="1">
      <c r="A123" s="1063"/>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244</v>
      </c>
      <c r="AB123" s="959"/>
      <c r="AC123" s="959"/>
      <c r="AD123" s="959"/>
      <c r="AE123" s="960"/>
      <c r="AF123" s="961" t="s">
        <v>413</v>
      </c>
      <c r="AG123" s="959"/>
      <c r="AH123" s="959"/>
      <c r="AI123" s="959"/>
      <c r="AJ123" s="960"/>
      <c r="AK123" s="961" t="s">
        <v>413</v>
      </c>
      <c r="AL123" s="959"/>
      <c r="AM123" s="959"/>
      <c r="AN123" s="959"/>
      <c r="AO123" s="960"/>
      <c r="AP123" s="962" t="s">
        <v>413</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478</v>
      </c>
      <c r="BP123" s="1005"/>
      <c r="BQ123" s="1035">
        <v>26075576</v>
      </c>
      <c r="BR123" s="1036"/>
      <c r="BS123" s="1036"/>
      <c r="BT123" s="1036"/>
      <c r="BU123" s="1036"/>
      <c r="BV123" s="1036">
        <v>28471389</v>
      </c>
      <c r="BW123" s="1036"/>
      <c r="BX123" s="1036"/>
      <c r="BY123" s="1036"/>
      <c r="BZ123" s="1036"/>
      <c r="CA123" s="1036">
        <v>30609576</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244</v>
      </c>
      <c r="DH123" s="959"/>
      <c r="DI123" s="959"/>
      <c r="DJ123" s="959"/>
      <c r="DK123" s="960"/>
      <c r="DL123" s="961" t="s">
        <v>413</v>
      </c>
      <c r="DM123" s="959"/>
      <c r="DN123" s="959"/>
      <c r="DO123" s="959"/>
      <c r="DP123" s="960"/>
      <c r="DQ123" s="961" t="s">
        <v>244</v>
      </c>
      <c r="DR123" s="959"/>
      <c r="DS123" s="959"/>
      <c r="DT123" s="959"/>
      <c r="DU123" s="960"/>
      <c r="DV123" s="962" t="s">
        <v>244</v>
      </c>
      <c r="DW123" s="963"/>
      <c r="DX123" s="963"/>
      <c r="DY123" s="963"/>
      <c r="DZ123" s="964"/>
    </row>
    <row r="124" spans="1:130" s="230" customFormat="1" ht="26.25" customHeight="1" thickBot="1">
      <c r="A124" s="1063"/>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244</v>
      </c>
      <c r="AB124" s="959"/>
      <c r="AC124" s="959"/>
      <c r="AD124" s="959"/>
      <c r="AE124" s="960"/>
      <c r="AF124" s="961" t="s">
        <v>244</v>
      </c>
      <c r="AG124" s="959"/>
      <c r="AH124" s="959"/>
      <c r="AI124" s="959"/>
      <c r="AJ124" s="960"/>
      <c r="AK124" s="961" t="s">
        <v>244</v>
      </c>
      <c r="AL124" s="959"/>
      <c r="AM124" s="959"/>
      <c r="AN124" s="959"/>
      <c r="AO124" s="960"/>
      <c r="AP124" s="962" t="s">
        <v>244</v>
      </c>
      <c r="AQ124" s="963"/>
      <c r="AR124" s="963"/>
      <c r="AS124" s="963"/>
      <c r="AT124" s="964"/>
      <c r="AU124" s="1031" t="s">
        <v>479</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20.3</v>
      </c>
      <c r="BR124" s="1027"/>
      <c r="BS124" s="1027"/>
      <c r="BT124" s="1027"/>
      <c r="BU124" s="1027"/>
      <c r="BV124" s="1027" t="s">
        <v>413</v>
      </c>
      <c r="BW124" s="1027"/>
      <c r="BX124" s="1027"/>
      <c r="BY124" s="1027"/>
      <c r="BZ124" s="1027"/>
      <c r="CA124" s="1027" t="s">
        <v>413</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459</v>
      </c>
      <c r="DH124" s="986"/>
      <c r="DI124" s="986"/>
      <c r="DJ124" s="986"/>
      <c r="DK124" s="987"/>
      <c r="DL124" s="985" t="s">
        <v>459</v>
      </c>
      <c r="DM124" s="986"/>
      <c r="DN124" s="986"/>
      <c r="DO124" s="986"/>
      <c r="DP124" s="987"/>
      <c r="DQ124" s="985" t="s">
        <v>413</v>
      </c>
      <c r="DR124" s="986"/>
      <c r="DS124" s="986"/>
      <c r="DT124" s="986"/>
      <c r="DU124" s="987"/>
      <c r="DV124" s="988" t="s">
        <v>413</v>
      </c>
      <c r="DW124" s="989"/>
      <c r="DX124" s="989"/>
      <c r="DY124" s="989"/>
      <c r="DZ124" s="990"/>
    </row>
    <row r="125" spans="1:130" s="230" customFormat="1" ht="26.25" customHeight="1">
      <c r="A125" s="1063"/>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413</v>
      </c>
      <c r="AB125" s="959"/>
      <c r="AC125" s="959"/>
      <c r="AD125" s="959"/>
      <c r="AE125" s="960"/>
      <c r="AF125" s="961" t="s">
        <v>413</v>
      </c>
      <c r="AG125" s="959"/>
      <c r="AH125" s="959"/>
      <c r="AI125" s="959"/>
      <c r="AJ125" s="960"/>
      <c r="AK125" s="961" t="s">
        <v>244</v>
      </c>
      <c r="AL125" s="959"/>
      <c r="AM125" s="959"/>
      <c r="AN125" s="959"/>
      <c r="AO125" s="960"/>
      <c r="AP125" s="962" t="s">
        <v>413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413</v>
      </c>
      <c r="DH125" s="931"/>
      <c r="DI125" s="931"/>
      <c r="DJ125" s="931"/>
      <c r="DK125" s="931"/>
      <c r="DL125" s="931" t="s">
        <v>413</v>
      </c>
      <c r="DM125" s="931"/>
      <c r="DN125" s="931"/>
      <c r="DO125" s="931"/>
      <c r="DP125" s="931"/>
      <c r="DQ125" s="931" t="s">
        <v>413</v>
      </c>
      <c r="DR125" s="931"/>
      <c r="DS125" s="931"/>
      <c r="DT125" s="931"/>
      <c r="DU125" s="931"/>
      <c r="DV125" s="932" t="s">
        <v>459</v>
      </c>
      <c r="DW125" s="932"/>
      <c r="DX125" s="932"/>
      <c r="DY125" s="932"/>
      <c r="DZ125" s="933"/>
    </row>
    <row r="126" spans="1:130" s="230" customFormat="1" ht="26.25" customHeight="1" thickBot="1">
      <c r="A126" s="1063"/>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413</v>
      </c>
      <c r="AB126" s="959"/>
      <c r="AC126" s="959"/>
      <c r="AD126" s="959"/>
      <c r="AE126" s="960"/>
      <c r="AF126" s="961" t="s">
        <v>413</v>
      </c>
      <c r="AG126" s="959"/>
      <c r="AH126" s="959"/>
      <c r="AI126" s="959"/>
      <c r="AJ126" s="960"/>
      <c r="AK126" s="961" t="s">
        <v>244</v>
      </c>
      <c r="AL126" s="959"/>
      <c r="AM126" s="959"/>
      <c r="AN126" s="959"/>
      <c r="AO126" s="960"/>
      <c r="AP126" s="962" t="s">
        <v>244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413</v>
      </c>
      <c r="DH126" s="926"/>
      <c r="DI126" s="926"/>
      <c r="DJ126" s="926"/>
      <c r="DK126" s="926"/>
      <c r="DL126" s="926" t="s">
        <v>413</v>
      </c>
      <c r="DM126" s="926"/>
      <c r="DN126" s="926"/>
      <c r="DO126" s="926"/>
      <c r="DP126" s="926"/>
      <c r="DQ126" s="926" t="s">
        <v>244</v>
      </c>
      <c r="DR126" s="926"/>
      <c r="DS126" s="926"/>
      <c r="DT126" s="926"/>
      <c r="DU126" s="926"/>
      <c r="DV126" s="927" t="s">
        <v>244</v>
      </c>
      <c r="DW126" s="927"/>
      <c r="DX126" s="927"/>
      <c r="DY126" s="927"/>
      <c r="DZ126" s="928"/>
    </row>
    <row r="127" spans="1:130" s="230" customFormat="1" ht="26.25" customHeight="1">
      <c r="A127" s="1064"/>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15</v>
      </c>
      <c r="AB127" s="959"/>
      <c r="AC127" s="959"/>
      <c r="AD127" s="959"/>
      <c r="AE127" s="960"/>
      <c r="AF127" s="961">
        <v>11</v>
      </c>
      <c r="AG127" s="959"/>
      <c r="AH127" s="959"/>
      <c r="AI127" s="959"/>
      <c r="AJ127" s="960"/>
      <c r="AK127" s="961">
        <v>7</v>
      </c>
      <c r="AL127" s="959"/>
      <c r="AM127" s="959"/>
      <c r="AN127" s="959"/>
      <c r="AO127" s="960"/>
      <c r="AP127" s="962">
        <v>0</v>
      </c>
      <c r="AQ127" s="963"/>
      <c r="AR127" s="963"/>
      <c r="AS127" s="963"/>
      <c r="AT127" s="964"/>
      <c r="AU127" s="232"/>
      <c r="AV127" s="232"/>
      <c r="AW127" s="232"/>
      <c r="AX127" s="1037" t="s">
        <v>485</v>
      </c>
      <c r="AY127" s="1038"/>
      <c r="AZ127" s="1038"/>
      <c r="BA127" s="1038"/>
      <c r="BB127" s="1038"/>
      <c r="BC127" s="1038"/>
      <c r="BD127" s="1038"/>
      <c r="BE127" s="1039"/>
      <c r="BF127" s="1040" t="s">
        <v>486</v>
      </c>
      <c r="BG127" s="1038"/>
      <c r="BH127" s="1038"/>
      <c r="BI127" s="1038"/>
      <c r="BJ127" s="1038"/>
      <c r="BK127" s="1038"/>
      <c r="BL127" s="1039"/>
      <c r="BM127" s="1040" t="s">
        <v>487</v>
      </c>
      <c r="BN127" s="1038"/>
      <c r="BO127" s="1038"/>
      <c r="BP127" s="1038"/>
      <c r="BQ127" s="1038"/>
      <c r="BR127" s="1038"/>
      <c r="BS127" s="1039"/>
      <c r="BT127" s="1040" t="s">
        <v>488</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413</v>
      </c>
      <c r="DH127" s="926"/>
      <c r="DI127" s="926"/>
      <c r="DJ127" s="926"/>
      <c r="DK127" s="926"/>
      <c r="DL127" s="926" t="s">
        <v>413</v>
      </c>
      <c r="DM127" s="926"/>
      <c r="DN127" s="926"/>
      <c r="DO127" s="926"/>
      <c r="DP127" s="926"/>
      <c r="DQ127" s="926" t="s">
        <v>413</v>
      </c>
      <c r="DR127" s="926"/>
      <c r="DS127" s="926"/>
      <c r="DT127" s="926"/>
      <c r="DU127" s="926"/>
      <c r="DV127" s="927" t="s">
        <v>244</v>
      </c>
      <c r="DW127" s="927"/>
      <c r="DX127" s="927"/>
      <c r="DY127" s="927"/>
      <c r="DZ127" s="928"/>
    </row>
    <row r="128" spans="1:130" s="230" customFormat="1" ht="26.25" customHeight="1" thickBot="1">
      <c r="A128" s="1047" t="s">
        <v>490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491</v>
      </c>
      <c r="X128" s="1049"/>
      <c r="Y128" s="1049"/>
      <c r="Z128" s="1050"/>
      <c r="AA128" s="1051">
        <v>112889</v>
      </c>
      <c r="AB128" s="1052"/>
      <c r="AC128" s="1052"/>
      <c r="AD128" s="1052"/>
      <c r="AE128" s="1053"/>
      <c r="AF128" s="1054">
        <v>102288</v>
      </c>
      <c r="AG128" s="1052"/>
      <c r="AH128" s="1052"/>
      <c r="AI128" s="1052"/>
      <c r="AJ128" s="1053"/>
      <c r="AK128" s="1054">
        <v>94295</v>
      </c>
      <c r="AL128" s="1052"/>
      <c r="AM128" s="1052"/>
      <c r="AN128" s="1052"/>
      <c r="AO128" s="1053"/>
      <c r="AP128" s="1055"/>
      <c r="AQ128" s="1056"/>
      <c r="AR128" s="1056"/>
      <c r="AS128" s="1056"/>
      <c r="AT128" s="1057"/>
      <c r="AU128" s="232"/>
      <c r="AV128" s="232"/>
      <c r="AW128" s="232"/>
      <c r="AX128" s="896" t="s">
        <v>492</v>
      </c>
      <c r="AY128" s="897"/>
      <c r="AZ128" s="897"/>
      <c r="BA128" s="897"/>
      <c r="BB128" s="897"/>
      <c r="BC128" s="897"/>
      <c r="BD128" s="897"/>
      <c r="BE128" s="898"/>
      <c r="BF128" s="1058" t="s">
        <v>244</v>
      </c>
      <c r="BG128" s="1059"/>
      <c r="BH128" s="1059"/>
      <c r="BI128" s="1059"/>
      <c r="BJ128" s="1059"/>
      <c r="BK128" s="1059"/>
      <c r="BL128" s="1060"/>
      <c r="BM128" s="1058">
        <v>13.45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493</v>
      </c>
      <c r="CQ128" s="740"/>
      <c r="CR128" s="740"/>
      <c r="CS128" s="740"/>
      <c r="CT128" s="740"/>
      <c r="CU128" s="740"/>
      <c r="CV128" s="740"/>
      <c r="CW128" s="740"/>
      <c r="CX128" s="740"/>
      <c r="CY128" s="740"/>
      <c r="CZ128" s="740"/>
      <c r="DA128" s="740"/>
      <c r="DB128" s="740"/>
      <c r="DC128" s="740"/>
      <c r="DD128" s="740"/>
      <c r="DE128" s="740"/>
      <c r="DF128" s="1042"/>
      <c r="DG128" s="1043" t="s">
        <v>413</v>
      </c>
      <c r="DH128" s="1044"/>
      <c r="DI128" s="1044"/>
      <c r="DJ128" s="1044"/>
      <c r="DK128" s="1044"/>
      <c r="DL128" s="1044" t="s">
        <v>459</v>
      </c>
      <c r="DM128" s="1044"/>
      <c r="DN128" s="1044"/>
      <c r="DO128" s="1044"/>
      <c r="DP128" s="1044"/>
      <c r="DQ128" s="1044" t="s">
        <v>413</v>
      </c>
      <c r="DR128" s="1044"/>
      <c r="DS128" s="1044"/>
      <c r="DT128" s="1044"/>
      <c r="DU128" s="1044"/>
      <c r="DV128" s="1045" t="s">
        <v>413</v>
      </c>
      <c r="DW128" s="1045"/>
      <c r="DX128" s="1045"/>
      <c r="DY128" s="1045"/>
      <c r="DZ128" s="1046"/>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8762922</v>
      </c>
      <c r="AB129" s="959"/>
      <c r="AC129" s="959"/>
      <c r="AD129" s="959"/>
      <c r="AE129" s="960"/>
      <c r="AF129" s="961">
        <v>9278247</v>
      </c>
      <c r="AG129" s="959"/>
      <c r="AH129" s="959"/>
      <c r="AI129" s="959"/>
      <c r="AJ129" s="960"/>
      <c r="AK129" s="961">
        <v>9346565</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496</v>
      </c>
      <c r="BG129" s="1067"/>
      <c r="BH129" s="1067"/>
      <c r="BI129" s="1067"/>
      <c r="BJ129" s="1067"/>
      <c r="BK129" s="1067"/>
      <c r="BL129" s="1068"/>
      <c r="BM129" s="1066">
        <v>18.45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1102406</v>
      </c>
      <c r="AB130" s="959"/>
      <c r="AC130" s="959"/>
      <c r="AD130" s="959"/>
      <c r="AE130" s="960"/>
      <c r="AF130" s="961">
        <v>1237427</v>
      </c>
      <c r="AG130" s="959"/>
      <c r="AH130" s="959"/>
      <c r="AI130" s="959"/>
      <c r="AJ130" s="960"/>
      <c r="AK130" s="961">
        <v>1454196</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11.1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7660516</v>
      </c>
      <c r="AB131" s="986"/>
      <c r="AC131" s="986"/>
      <c r="AD131" s="986"/>
      <c r="AE131" s="987"/>
      <c r="AF131" s="985">
        <v>8040820</v>
      </c>
      <c r="AG131" s="986"/>
      <c r="AH131" s="986"/>
      <c r="AI131" s="986"/>
      <c r="AJ131" s="987"/>
      <c r="AK131" s="985">
        <v>7892369</v>
      </c>
      <c r="AL131" s="986"/>
      <c r="AM131" s="986"/>
      <c r="AN131" s="986"/>
      <c r="AO131" s="987"/>
      <c r="AP131" s="1110"/>
      <c r="AQ131" s="1111"/>
      <c r="AR131" s="1111"/>
      <c r="AS131" s="1111"/>
      <c r="AT131" s="1112"/>
      <c r="AU131" s="233"/>
      <c r="AV131" s="233"/>
      <c r="AW131" s="233"/>
      <c r="AX131" s="1083" t="s">
        <v>501</v>
      </c>
      <c r="AY131" s="740"/>
      <c r="AZ131" s="740"/>
      <c r="BA131" s="740"/>
      <c r="BB131" s="740"/>
      <c r="BC131" s="740"/>
      <c r="BD131" s="740"/>
      <c r="BE131" s="1042"/>
      <c r="BF131" s="1084" t="s">
        <v>244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10.84224614</v>
      </c>
      <c r="AB132" s="1097"/>
      <c r="AC132" s="1097"/>
      <c r="AD132" s="1097"/>
      <c r="AE132" s="1098"/>
      <c r="AF132" s="1099">
        <v>10.569979180000001</v>
      </c>
      <c r="AG132" s="1097"/>
      <c r="AH132" s="1097"/>
      <c r="AI132" s="1097"/>
      <c r="AJ132" s="1098"/>
      <c r="AK132" s="1099">
        <v>12.11045758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10.3</v>
      </c>
      <c r="AB133" s="1080"/>
      <c r="AC133" s="1080"/>
      <c r="AD133" s="1080"/>
      <c r="AE133" s="1081"/>
      <c r="AF133" s="1079">
        <v>10.6</v>
      </c>
      <c r="AG133" s="1080"/>
      <c r="AH133" s="1080"/>
      <c r="AI133" s="1080"/>
      <c r="AJ133" s="1081"/>
      <c r="AK133" s="1079">
        <v>11.1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8Q18ItJb1thQnnMY4UPQKV/hIwNHw8f1ql6j2nQcxK9HUNT+10H2KfRgfpo975TZcnPx5GmqiIGo3qtQKzSYA==" saltValue="Eue1EuvrIi1Gs3cc3SdT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58" zoomScale="85" zoomScaleNormal="85" zoomScaleSheetLayoutView="85" workbookViewId="0"/>
  </sheetViews>
  <sheetFormatPr defaultColWidth="0" defaultRowHeight="13.5" customHeight="1" zeroHeight="1"/>
  <cols>
    <col min="1" max="120" width="2.7265625" style="260" customWidth="1"/>
    <col min="121" max="121" width="0" style="259" hidden="1" customWidth="1"/>
    <col min="122" max="16384" width="9" style="259" hidden="1"/>
  </cols>
  <sheetData>
    <row r="1" spans="1:120" ht="13">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9"/>
    </row>
    <row r="17" spans="119:120" ht="13">
      <c r="DP17" s="259"/>
    </row>
    <row r="18" spans="119:120" ht="13"/>
    <row r="19" spans="119:120" ht="13"/>
    <row r="20" spans="119:120" ht="13">
      <c r="DO20" s="259"/>
      <c r="DP20" s="259"/>
    </row>
    <row r="21" spans="119:120" ht="13">
      <c r="DP21" s="259"/>
    </row>
    <row r="22" spans="119:120" ht="13"/>
    <row r="23" spans="119:120" ht="13">
      <c r="DO23" s="259"/>
      <c r="DP23" s="259"/>
    </row>
    <row r="24" spans="119:120" ht="13">
      <c r="DP24" s="259"/>
    </row>
    <row r="25" spans="119:120" ht="13">
      <c r="DP25" s="259"/>
    </row>
    <row r="26" spans="119:120" ht="13">
      <c r="DO26" s="259"/>
      <c r="DP26" s="259"/>
    </row>
    <row r="27" spans="119:120" ht="13"/>
    <row r="28" spans="119:120" ht="13">
      <c r="DO28" s="259"/>
      <c r="DP28" s="259"/>
    </row>
    <row r="29" spans="119:120" ht="13">
      <c r="DP29" s="259"/>
    </row>
    <row r="30" spans="119:120" ht="13"/>
    <row r="31" spans="119:120" ht="13">
      <c r="DO31" s="259"/>
      <c r="DP31" s="259"/>
    </row>
    <row r="32" spans="119:120" ht="13"/>
    <row r="33" spans="98:120" ht="13">
      <c r="DO33" s="259"/>
      <c r="DP33" s="259"/>
    </row>
    <row r="34" spans="98:120" ht="13">
      <c r="DM34" s="259"/>
    </row>
    <row r="35" spans="98:120" ht="13">
      <c r="CT35" s="259"/>
      <c r="CU35" s="259"/>
      <c r="CV35" s="259"/>
      <c r="CY35" s="259"/>
      <c r="CZ35" s="259"/>
      <c r="DA35" s="259"/>
      <c r="DD35" s="259"/>
      <c r="DE35" s="259"/>
      <c r="DF35" s="259"/>
      <c r="DI35" s="259"/>
      <c r="DJ35" s="259"/>
      <c r="DK35" s="259"/>
      <c r="DM35" s="259"/>
      <c r="DN35" s="259"/>
      <c r="DO35" s="259"/>
      <c r="DP35" s="259"/>
    </row>
    <row r="36" spans="98:120" ht="13"/>
    <row r="37" spans="98:120" ht="13">
      <c r="CW37" s="259"/>
      <c r="DB37" s="259"/>
      <c r="DG37" s="259"/>
      <c r="DL37" s="259"/>
      <c r="DP37" s="259"/>
    </row>
    <row r="38" spans="98:120" ht="13">
      <c r="CT38" s="259"/>
      <c r="CU38" s="259"/>
      <c r="CV38" s="259"/>
      <c r="CW38" s="259"/>
      <c r="CY38" s="259"/>
      <c r="CZ38" s="259"/>
      <c r="DA38" s="259"/>
      <c r="DB38" s="259"/>
      <c r="DD38" s="259"/>
      <c r="DE38" s="259"/>
      <c r="DF38" s="259"/>
      <c r="DG38" s="259"/>
      <c r="DI38" s="259"/>
      <c r="DJ38" s="259"/>
      <c r="DK38" s="259"/>
      <c r="DL38" s="259"/>
      <c r="DN38" s="259"/>
      <c r="DO38" s="259"/>
      <c r="DP38" s="259"/>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9"/>
      <c r="DO49" s="259"/>
      <c r="DP49" s="259"/>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9"/>
      <c r="CS63" s="259"/>
      <c r="CX63" s="259"/>
      <c r="DC63" s="259"/>
      <c r="DH63" s="259"/>
    </row>
    <row r="64" spans="22:120" ht="13">
      <c r="V64" s="259"/>
    </row>
    <row r="65" spans="15:120" ht="13">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c r="Q66" s="259"/>
      <c r="S66" s="259"/>
      <c r="U66" s="259"/>
      <c r="DM66" s="259"/>
    </row>
    <row r="67" spans="15:120" ht="13">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row r="69" spans="15:120" ht="13"/>
    <row r="70" spans="15:120" ht="13"/>
    <row r="71" spans="15:120" ht="13"/>
    <row r="72" spans="15:120" ht="13">
      <c r="DP72" s="259"/>
    </row>
    <row r="73" spans="15:120" ht="13">
      <c r="DP73" s="259"/>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9"/>
      <c r="CX96" s="259"/>
      <c r="DC96" s="259"/>
      <c r="DH96" s="259"/>
    </row>
    <row r="97" spans="24:120" ht="13">
      <c r="CS97" s="259"/>
      <c r="CX97" s="259"/>
      <c r="DC97" s="259"/>
      <c r="DH97" s="259"/>
      <c r="DP97" s="260" t="s">
        <v>505</v>
      </c>
    </row>
    <row r="98" spans="24:120" ht="13" hidden="1">
      <c r="CS98" s="259"/>
      <c r="CX98" s="259"/>
      <c r="DC98" s="259"/>
      <c r="DH98" s="259"/>
    </row>
    <row r="99" spans="24:120" ht="13"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 hidden="1">
      <c r="CT103" s="259"/>
      <c r="CV103" s="259"/>
      <c r="CW103" s="259"/>
      <c r="CY103" s="259"/>
      <c r="DA103" s="259"/>
      <c r="DB103" s="259"/>
      <c r="DD103" s="259"/>
      <c r="DF103" s="259"/>
      <c r="DG103" s="259"/>
      <c r="DI103" s="259"/>
      <c r="DK103" s="259"/>
      <c r="DL103" s="259"/>
      <c r="DM103" s="259"/>
      <c r="DN103" s="259"/>
      <c r="DO103" s="259"/>
      <c r="DP103" s="259"/>
    </row>
    <row r="104" spans="24:120" ht="13" hidden="1">
      <c r="CV104" s="259"/>
      <c r="CW104" s="259"/>
      <c r="DA104" s="259"/>
      <c r="DB104" s="259"/>
      <c r="DF104" s="259"/>
      <c r="DG104" s="259"/>
      <c r="DK104" s="259"/>
      <c r="DL104" s="259"/>
      <c r="DN104" s="259"/>
      <c r="DO104" s="259"/>
      <c r="DP104" s="259"/>
    </row>
    <row r="105" spans="24:120" ht="12.75" hidden="1" customHeight="1"/>
  </sheetData>
  <sheetProtection algorithmName="SHA-512" hashValue="8u5w+slXk2WvonSFaxkMSDgctoQwi5cbtr1+a3OOq0i5iszBNGm438jp9c+jqBZhmLxjDgIQEczEqwRf4Syb/Q==" saltValue="kMN/ICXH5rawYZpbu1Ji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52" zoomScaleNormal="100" zoomScaleSheetLayoutView="55" workbookViewId="0"/>
  </sheetViews>
  <sheetFormatPr defaultColWidth="0" defaultRowHeight="13.5" customHeight="1" zeroHeight="1"/>
  <cols>
    <col min="1" max="116" width="2.6328125" style="260" customWidth="1"/>
    <col min="117" max="16384" width="9" style="259" hidden="1"/>
  </cols>
  <sheetData>
    <row r="1" spans="2:116" ht="13">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row r="3" spans="2:116" ht="13"/>
    <row r="4" spans="2:116" ht="13">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row r="20" spans="9:116" ht="13"/>
    <row r="21" spans="9:116" ht="13">
      <c r="DL21" s="259"/>
    </row>
    <row r="22" spans="9:116" ht="13">
      <c r="DI22" s="259"/>
      <c r="DJ22" s="259"/>
      <c r="DK22" s="259"/>
      <c r="DL22" s="259"/>
    </row>
    <row r="23" spans="9:116" ht="13">
      <c r="CY23" s="259"/>
      <c r="CZ23" s="259"/>
      <c r="DA23" s="259"/>
      <c r="DB23" s="259"/>
      <c r="DC23" s="259"/>
      <c r="DD23" s="259"/>
      <c r="DE23" s="259"/>
      <c r="DF23" s="259"/>
      <c r="DG23" s="259"/>
      <c r="DH23" s="259"/>
      <c r="DI23" s="259"/>
      <c r="DJ23" s="259"/>
      <c r="DK23" s="259"/>
      <c r="DL23" s="259"/>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9"/>
      <c r="DA35" s="259"/>
      <c r="DB35" s="259"/>
      <c r="DC35" s="259"/>
      <c r="DD35" s="259"/>
      <c r="DE35" s="259"/>
      <c r="DF35" s="259"/>
      <c r="DG35" s="259"/>
      <c r="DH35" s="259"/>
      <c r="DI35" s="259"/>
      <c r="DJ35" s="259"/>
      <c r="DK35" s="259"/>
      <c r="DL35" s="259"/>
    </row>
    <row r="36" spans="15:116" ht="13"/>
    <row r="37" spans="15:116" ht="13">
      <c r="DL37" s="259"/>
    </row>
    <row r="38" spans="15:116" ht="13">
      <c r="DI38" s="259"/>
      <c r="DJ38" s="259"/>
      <c r="DK38" s="259"/>
      <c r="DL38" s="259"/>
    </row>
    <row r="39" spans="15:116" ht="13"/>
    <row r="40" spans="15:116" ht="13"/>
    <row r="41" spans="15:116" ht="13"/>
    <row r="42" spans="15:116" ht="13"/>
    <row r="43" spans="15:116" ht="13">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c r="DL44" s="259"/>
    </row>
    <row r="45" spans="15:116" ht="13"/>
    <row r="46" spans="15:116" ht="13">
      <c r="DA46" s="259"/>
      <c r="DB46" s="259"/>
      <c r="DC46" s="259"/>
      <c r="DD46" s="259"/>
      <c r="DE46" s="259"/>
      <c r="DF46" s="259"/>
      <c r="DG46" s="259"/>
      <c r="DH46" s="259"/>
      <c r="DI46" s="259"/>
      <c r="DJ46" s="259"/>
      <c r="DK46" s="259"/>
      <c r="DL46" s="259"/>
    </row>
    <row r="47" spans="15:116" ht="13"/>
    <row r="48" spans="15:116" ht="13"/>
    <row r="49" spans="104:116" ht="13"/>
    <row r="50" spans="104:116" ht="13">
      <c r="CZ50" s="259"/>
      <c r="DA50" s="259"/>
      <c r="DB50" s="259"/>
      <c r="DC50" s="259"/>
      <c r="DD50" s="259"/>
      <c r="DE50" s="259"/>
      <c r="DF50" s="259"/>
      <c r="DG50" s="259"/>
      <c r="DH50" s="259"/>
      <c r="DI50" s="259"/>
      <c r="DJ50" s="259"/>
      <c r="DK50" s="259"/>
      <c r="DL50" s="259"/>
    </row>
    <row r="51" spans="104:116" ht="13"/>
    <row r="52" spans="104:116" ht="13"/>
    <row r="53" spans="104:116" ht="13">
      <c r="DL53" s="259"/>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9"/>
      <c r="DD67" s="259"/>
      <c r="DE67" s="259"/>
      <c r="DF67" s="259"/>
      <c r="DG67" s="259"/>
      <c r="DH67" s="259"/>
      <c r="DI67" s="259"/>
      <c r="DJ67" s="259"/>
      <c r="DK67" s="259"/>
      <c r="DL67" s="259"/>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jMHECw2lzRjjOhlO97p7iWOx/u+nSe/z+iQYU++C3H5FYXYNY4tqzVfnRFLNHBG3iW36w5i3xQDN7OZf2mrjWA==" saltValue="6+P2cvyq6NiaxaaYtIWF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c r="AS1" s="262"/>
      <c r="AT1" s="262"/>
    </row>
    <row r="2" spans="1:46" ht="13">
      <c r="AS2" s="262"/>
      <c r="AT2" s="262"/>
    </row>
    <row r="3" spans="1:46" ht="13">
      <c r="AS3" s="262"/>
      <c r="AT3" s="262"/>
    </row>
    <row r="4" spans="1:46" ht="13">
      <c r="AS4" s="262"/>
      <c r="AT4" s="262"/>
    </row>
    <row r="5" spans="1:46" ht="16.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ht="13">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ht="13">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2238704</v>
      </c>
      <c r="AP9" s="281">
        <v>61363</v>
      </c>
      <c r="AQ9" s="282">
        <v>105319</v>
      </c>
      <c r="AR9" s="283">
        <v>-41.7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472404</v>
      </c>
      <c r="AP10" s="284">
        <v>12949</v>
      </c>
      <c r="AQ10" s="285">
        <v>9860</v>
      </c>
      <c r="AR10" s="286">
        <v>31.3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4834</v>
      </c>
      <c r="AP11" s="284">
        <v>133</v>
      </c>
      <c r="AQ11" s="285">
        <v>1656</v>
      </c>
      <c r="AR11" s="286">
        <v>-92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v>3</v>
      </c>
      <c r="AR12" s="286" t="s">
        <v>517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111863</v>
      </c>
      <c r="AP13" s="284">
        <v>3066</v>
      </c>
      <c r="AQ13" s="285">
        <v>4056</v>
      </c>
      <c r="AR13" s="286">
        <v>-24.4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103809</v>
      </c>
      <c r="AP14" s="284">
        <v>2845</v>
      </c>
      <c r="AQ14" s="285">
        <v>2339</v>
      </c>
      <c r="AR14" s="286">
        <v>21.6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-141108</v>
      </c>
      <c r="AP15" s="284">
        <v>-3868</v>
      </c>
      <c r="AQ15" s="285">
        <v>-7717</v>
      </c>
      <c r="AR15" s="286">
        <v>-49.9</v>
      </c>
    </row>
    <row r="16" spans="1:46" ht="13">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2790506</v>
      </c>
      <c r="AP16" s="284">
        <v>76488</v>
      </c>
      <c r="AQ16" s="285">
        <v>115515</v>
      </c>
      <c r="AR16" s="286">
        <v>-33.799999999999997</v>
      </c>
    </row>
    <row r="17" spans="1:46" ht="13">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6.44</v>
      </c>
      <c r="AP21" s="298">
        <v>10.69</v>
      </c>
      <c r="AQ21" s="299">
        <v>-4.25</v>
      </c>
      <c r="AR21" s="267"/>
      <c r="AS21" s="300"/>
      <c r="AT21" s="296"/>
    </row>
    <row r="22" spans="1:46" s="301" customFormat="1" ht="13">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97.8</v>
      </c>
      <c r="AP22" s="303">
        <v>97.4</v>
      </c>
      <c r="AQ22" s="304">
        <v>0.4</v>
      </c>
      <c r="AR22" s="288"/>
      <c r="AS22" s="300"/>
      <c r="AT22" s="296"/>
    </row>
    <row r="23" spans="1:46" s="301" customFormat="1" ht="13">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c r="A27" s="309"/>
      <c r="AO27" s="262"/>
      <c r="AP27" s="262"/>
      <c r="AQ27" s="262"/>
      <c r="AR27" s="262"/>
      <c r="AS27" s="262"/>
      <c r="AT27" s="262"/>
    </row>
    <row r="28" spans="1:46" ht="16.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ht="13">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2119892</v>
      </c>
      <c r="AP32" s="312">
        <v>58106</v>
      </c>
      <c r="AQ32" s="313">
        <v>74824</v>
      </c>
      <c r="AR32" s="314">
        <v>-22.3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t="s">
        <v>517</v>
      </c>
      <c r="AR33" s="314" t="s">
        <v>517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517</v>
      </c>
      <c r="AP34" s="312" t="s">
        <v>517</v>
      </c>
      <c r="AQ34" s="313">
        <v>1</v>
      </c>
      <c r="AR34" s="314" t="s">
        <v>517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210588</v>
      </c>
      <c r="AP35" s="312">
        <v>5772</v>
      </c>
      <c r="AQ35" s="313">
        <v>17427</v>
      </c>
      <c r="AR35" s="314">
        <v>-66.900000000000006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173806</v>
      </c>
      <c r="AP36" s="312">
        <v>4764</v>
      </c>
      <c r="AQ36" s="313">
        <v>2447</v>
      </c>
      <c r="AR36" s="314">
        <v>94.7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7</v>
      </c>
      <c r="AP37" s="312">
        <v>0</v>
      </c>
      <c r="AQ37" s="313">
        <v>591</v>
      </c>
      <c r="AR37" s="314">
        <v>-100</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517</v>
      </c>
      <c r="AP38" s="315" t="s">
        <v>517</v>
      </c>
      <c r="AQ38" s="316">
        <v>2</v>
      </c>
      <c r="AR38" s="304" t="s">
        <v>517</v>
      </c>
      <c r="AS38" s="311"/>
    </row>
    <row r="39" spans="1:46" ht="13">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-94295</v>
      </c>
      <c r="AP39" s="312">
        <v>-2585</v>
      </c>
      <c r="AQ39" s="313">
        <v>-3618</v>
      </c>
      <c r="AR39" s="314">
        <v>-28.6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-1454196</v>
      </c>
      <c r="AP40" s="312">
        <v>-39860</v>
      </c>
      <c r="AQ40" s="313">
        <v>-63812</v>
      </c>
      <c r="AR40" s="314">
        <v>-37.5</v>
      </c>
      <c r="AS40" s="311"/>
    </row>
    <row r="41" spans="1:46" ht="13">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955802</v>
      </c>
      <c r="AP41" s="312">
        <v>26199</v>
      </c>
      <c r="AQ41" s="313">
        <v>27863</v>
      </c>
      <c r="AR41" s="314">
        <v>-6</v>
      </c>
      <c r="AS41" s="311"/>
    </row>
    <row r="42" spans="1:46" ht="13">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ht="13">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ht="13">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2025156</v>
      </c>
      <c r="AN51" s="334">
        <v>54228</v>
      </c>
      <c r="AO51" s="335">
        <v>2.1</v>
      </c>
      <c r="AP51" s="336">
        <v>65080</v>
      </c>
      <c r="AQ51" s="337">
        <v>-10.4</v>
      </c>
      <c r="AR51" s="338">
        <v>12.5</v>
      </c>
    </row>
    <row r="52" spans="1:44" ht="13">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694248</v>
      </c>
      <c r="AN52" s="342">
        <v>18590</v>
      </c>
      <c r="AO52" s="343">
        <v>-18.5</v>
      </c>
      <c r="AP52" s="344">
        <v>38201</v>
      </c>
      <c r="AQ52" s="345">
        <v>4.8</v>
      </c>
      <c r="AR52" s="346">
        <v>-23.3</v>
      </c>
    </row>
    <row r="53" spans="1:44" ht="13">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2500064</v>
      </c>
      <c r="AN53" s="334">
        <v>67491</v>
      </c>
      <c r="AO53" s="335">
        <v>24.5</v>
      </c>
      <c r="AP53" s="336">
        <v>79288</v>
      </c>
      <c r="AQ53" s="337">
        <v>21.8</v>
      </c>
      <c r="AR53" s="338">
        <v>2.7</v>
      </c>
    </row>
    <row r="54" spans="1:44" ht="13">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944494</v>
      </c>
      <c r="AN54" s="342">
        <v>25497</v>
      </c>
      <c r="AO54" s="343">
        <v>37.200000000000003</v>
      </c>
      <c r="AP54" s="344">
        <v>41870</v>
      </c>
      <c r="AQ54" s="345">
        <v>9.6</v>
      </c>
      <c r="AR54" s="346">
        <v>27.6</v>
      </c>
    </row>
    <row r="55" spans="1:44" ht="13">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2245029</v>
      </c>
      <c r="AN55" s="334">
        <v>60803</v>
      </c>
      <c r="AO55" s="335">
        <v>-9.9</v>
      </c>
      <c r="AP55" s="336">
        <v>84962</v>
      </c>
      <c r="AQ55" s="337">
        <v>7.2</v>
      </c>
      <c r="AR55" s="338">
        <v>-17.100000000000001</v>
      </c>
    </row>
    <row r="56" spans="1:44" ht="13">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878397</v>
      </c>
      <c r="AN56" s="342">
        <v>23790</v>
      </c>
      <c r="AO56" s="343">
        <v>-6.7</v>
      </c>
      <c r="AP56" s="344">
        <v>42793</v>
      </c>
      <c r="AQ56" s="345">
        <v>2.2000000000000002</v>
      </c>
      <c r="AR56" s="346">
        <v>-8.9</v>
      </c>
    </row>
    <row r="57" spans="1:44" ht="13">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1909714</v>
      </c>
      <c r="AN57" s="334">
        <v>52201</v>
      </c>
      <c r="AO57" s="335">
        <v>-14.1</v>
      </c>
      <c r="AP57" s="336">
        <v>96469</v>
      </c>
      <c r="AQ57" s="337">
        <v>13.5</v>
      </c>
      <c r="AR57" s="338">
        <v>-27.6</v>
      </c>
    </row>
    <row r="58" spans="1:44" ht="13">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1077719</v>
      </c>
      <c r="AN58" s="342">
        <v>29459</v>
      </c>
      <c r="AO58" s="343">
        <v>23.8</v>
      </c>
      <c r="AP58" s="344">
        <v>49775</v>
      </c>
      <c r="AQ58" s="345">
        <v>16.3</v>
      </c>
      <c r="AR58" s="346">
        <v>7.5</v>
      </c>
    </row>
    <row r="59" spans="1:44" ht="13">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1761333</v>
      </c>
      <c r="AN59" s="334">
        <v>48278</v>
      </c>
      <c r="AO59" s="335">
        <v>-7.5</v>
      </c>
      <c r="AP59" s="336">
        <v>85743</v>
      </c>
      <c r="AQ59" s="337">
        <v>-11.1</v>
      </c>
      <c r="AR59" s="338">
        <v>3.6</v>
      </c>
    </row>
    <row r="60" spans="1:44" ht="13">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942514</v>
      </c>
      <c r="AN60" s="342">
        <v>25834</v>
      </c>
      <c r="AO60" s="343">
        <v>-12.3</v>
      </c>
      <c r="AP60" s="344">
        <v>45231</v>
      </c>
      <c r="AQ60" s="345">
        <v>-9.1</v>
      </c>
      <c r="AR60" s="346">
        <v>-3.2</v>
      </c>
    </row>
    <row r="61" spans="1:44" ht="13">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2088259</v>
      </c>
      <c r="AN61" s="349">
        <v>56600</v>
      </c>
      <c r="AO61" s="350">
        <v>-1</v>
      </c>
      <c r="AP61" s="351">
        <v>82308</v>
      </c>
      <c r="AQ61" s="352">
        <v>4.2</v>
      </c>
      <c r="AR61" s="338">
        <v>-5.2</v>
      </c>
    </row>
    <row r="62" spans="1:44" ht="13">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907474</v>
      </c>
      <c r="AN62" s="342">
        <v>24634</v>
      </c>
      <c r="AO62" s="343">
        <v>4.7</v>
      </c>
      <c r="AP62" s="344">
        <v>43574</v>
      </c>
      <c r="AQ62" s="345">
        <v>4.8</v>
      </c>
      <c r="AR62" s="346">
        <v>-0.1</v>
      </c>
    </row>
    <row r="63" spans="1:44" ht="13">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 hidden="1">
      <c r="AK70" s="262"/>
      <c r="AL70" s="262"/>
      <c r="AM70" s="262"/>
      <c r="AN70" s="262"/>
      <c r="AO70" s="262"/>
      <c r="AP70" s="262"/>
      <c r="AQ70" s="262"/>
      <c r="AR70" s="262"/>
    </row>
    <row r="71" spans="1:46" ht="13" hidden="1">
      <c r="AK71" s="262"/>
      <c r="AL71" s="262"/>
      <c r="AM71" s="262"/>
      <c r="AN71" s="262"/>
      <c r="AO71" s="262"/>
      <c r="AP71" s="262"/>
      <c r="AQ71" s="262"/>
      <c r="AR71" s="262"/>
    </row>
    <row r="72" spans="1:46" ht="13" hidden="1">
      <c r="AK72" s="262"/>
      <c r="AL72" s="262"/>
      <c r="AM72" s="262"/>
      <c r="AN72" s="262"/>
      <c r="AO72" s="262"/>
      <c r="AP72" s="262"/>
      <c r="AQ72" s="262"/>
      <c r="AR72" s="262"/>
    </row>
    <row r="73" spans="1:46" ht="13" hidden="1">
      <c r="AK73" s="262"/>
      <c r="AL73" s="262"/>
      <c r="AM73" s="262"/>
      <c r="AN73" s="262"/>
      <c r="AO73" s="262"/>
      <c r="AP73" s="262"/>
      <c r="AQ73" s="262"/>
      <c r="AR73" s="262"/>
    </row>
  </sheetData>
  <sheetProtection algorithmName="SHA-512" hashValue="J6LnJODG5ttk0c2jnpU0H5qRICYxcZR2j3OIK65btfQ76QxDc01GULr6yA6Dsf31R27mCZvtOMmqWFNwKA2MKQ==" saltValue="Jx1UJz/TeDyVAQoQxpN/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85" zoomScaleNormal="85" zoomScaleSheetLayoutView="55" workbookViewId="0"/>
  </sheetViews>
  <sheetFormatPr defaultColWidth="0" defaultRowHeight="13.5" customHeight="1" zeroHeight="1"/>
  <cols>
    <col min="1" max="125" width="2.4531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c r="B2" s="259"/>
      <c r="DG2" s="259"/>
    </row>
    <row r="3" spans="2:125" ht="13">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row r="5" spans="2:125" ht="13"/>
    <row r="6" spans="2:125" ht="13"/>
    <row r="7" spans="2:125" ht="13"/>
    <row r="8" spans="2:125" ht="13"/>
    <row r="9" spans="2:125" ht="13">
      <c r="DU9" s="259"/>
    </row>
    <row r="10" spans="2:125" ht="13"/>
    <row r="11" spans="2:125" ht="13"/>
    <row r="12" spans="2:125" ht="13"/>
    <row r="13" spans="2:125" ht="13"/>
    <row r="14" spans="2:125" ht="13"/>
    <row r="15" spans="2:125" ht="13"/>
    <row r="16" spans="2:125" ht="13"/>
    <row r="17" spans="125:125" ht="13">
      <c r="DU17" s="259"/>
    </row>
    <row r="18" spans="125:125" ht="13"/>
    <row r="19" spans="125:125" ht="13"/>
    <row r="20" spans="125:125" ht="13">
      <c r="DU20" s="259"/>
    </row>
    <row r="21" spans="125:125" ht="13">
      <c r="DU21" s="259"/>
    </row>
    <row r="22" spans="125:125" ht="13"/>
    <row r="23" spans="125:125" ht="13"/>
    <row r="24" spans="125:125" ht="13"/>
    <row r="25" spans="125:125" ht="13"/>
    <row r="26" spans="125:125" ht="13"/>
    <row r="27" spans="125:125" ht="13"/>
    <row r="28" spans="125:125" ht="13">
      <c r="DU28" s="259"/>
    </row>
    <row r="29" spans="125:125" ht="13"/>
    <row r="30" spans="125:125" ht="13"/>
    <row r="31" spans="125:125" ht="13"/>
    <row r="32" spans="125:125" ht="13"/>
    <row r="33" spans="2:125" ht="13">
      <c r="B33" s="259"/>
      <c r="G33" s="259"/>
      <c r="I33" s="259"/>
    </row>
    <row r="34" spans="2:125" ht="13">
      <c r="C34" s="259"/>
      <c r="P34" s="259"/>
      <c r="DE34" s="259"/>
      <c r="DH34" s="259"/>
    </row>
    <row r="35" spans="2:125" ht="13">
      <c r="D35" s="259"/>
      <c r="E35" s="259"/>
      <c r="DG35" s="259"/>
      <c r="DJ35" s="259"/>
      <c r="DP35" s="259"/>
      <c r="DQ35" s="259"/>
      <c r="DR35" s="259"/>
      <c r="DS35" s="259"/>
      <c r="DT35" s="259"/>
      <c r="DU35" s="259"/>
    </row>
    <row r="36" spans="2:125" ht="13">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c r="DU37" s="259"/>
    </row>
    <row r="38" spans="2:125" ht="13">
      <c r="DT38" s="259"/>
      <c r="DU38" s="259"/>
    </row>
    <row r="39" spans="2:125" ht="13"/>
    <row r="40" spans="2:125" ht="13">
      <c r="DH40" s="259"/>
    </row>
    <row r="41" spans="2:125" ht="13">
      <c r="DE41" s="259"/>
    </row>
    <row r="42" spans="2:125" ht="13">
      <c r="DG42" s="259"/>
      <c r="DJ42" s="259"/>
    </row>
    <row r="43" spans="2:125" ht="13">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c r="DU44" s="259"/>
    </row>
    <row r="45" spans="2:125" ht="13"/>
    <row r="46" spans="2:125" ht="13"/>
    <row r="47" spans="2:125" ht="13"/>
    <row r="48" spans="2:125" ht="13">
      <c r="DT48" s="259"/>
      <c r="DU48" s="259"/>
    </row>
    <row r="49" spans="120:125" ht="13">
      <c r="DU49" s="259"/>
    </row>
    <row r="50" spans="120:125" ht="13">
      <c r="DU50" s="259"/>
    </row>
    <row r="51" spans="120:125" ht="13">
      <c r="DP51" s="259"/>
      <c r="DQ51" s="259"/>
      <c r="DR51" s="259"/>
      <c r="DS51" s="259"/>
      <c r="DT51" s="259"/>
      <c r="DU51" s="259"/>
    </row>
    <row r="52" spans="120:125" ht="13"/>
    <row r="53" spans="120:125" ht="13"/>
    <row r="54" spans="120:125" ht="13">
      <c r="DU54" s="259"/>
    </row>
    <row r="55" spans="120:125" ht="13"/>
    <row r="56" spans="120:125" ht="13"/>
    <row r="57" spans="120:125" ht="13"/>
    <row r="58" spans="120:125" ht="13">
      <c r="DU58" s="259"/>
    </row>
    <row r="59" spans="120:125" ht="13"/>
    <row r="60" spans="120:125" ht="13"/>
    <row r="61" spans="120:125" ht="13"/>
    <row r="62" spans="120:125" ht="13"/>
    <row r="63" spans="120:125" ht="13">
      <c r="DU63" s="259"/>
    </row>
    <row r="64" spans="120:125" ht="13">
      <c r="DT64" s="259"/>
      <c r="DU64" s="259"/>
    </row>
    <row r="65" spans="123:125" ht="13"/>
    <row r="66" spans="123:125" ht="13"/>
    <row r="67" spans="123:125" ht="13"/>
    <row r="68" spans="123:125" ht="13"/>
    <row r="69" spans="123:125" ht="13">
      <c r="DS69" s="259"/>
      <c r="DT69" s="259"/>
      <c r="DU69" s="259"/>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9"/>
    </row>
    <row r="83" spans="116:125" ht="13">
      <c r="DM83" s="259"/>
      <c r="DN83" s="259"/>
      <c r="DO83" s="259"/>
      <c r="DP83" s="259"/>
      <c r="DQ83" s="259"/>
      <c r="DR83" s="259"/>
      <c r="DS83" s="259"/>
      <c r="DT83" s="259"/>
      <c r="DU83" s="259"/>
    </row>
    <row r="84" spans="116:125" ht="13"/>
    <row r="85" spans="116:125" ht="13"/>
    <row r="86" spans="116:125" ht="13"/>
    <row r="87" spans="116:125" ht="13"/>
    <row r="88" spans="116:125" ht="13">
      <c r="DU88" s="259"/>
    </row>
    <row r="89" spans="116:125" ht="13"/>
    <row r="90" spans="116:125" ht="13"/>
    <row r="91" spans="116:125" ht="13"/>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556</v>
      </c>
    </row>
    <row r="120" spans="125:125" ht="13.5" hidden="1" customHeight="1"/>
    <row r="121" spans="125:125" ht="13.5" hidden="1" customHeight="1">
      <c r="DU121" s="259"/>
    </row>
  </sheetData>
  <sheetProtection algorithmName="SHA-512" hashValue="nb+NvFXC9FYcXPB19sXqXFyH892+9QsMjLzWc4ojOmsJGBsToYwtnp168Ijh+wscjGeLR0cLYg8IJwmDuM6B8g==" saltValue="GAqKiysB9ptT0RoczP4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cols>
    <col min="1" max="125" width="2.4531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c r="B2" s="259"/>
      <c r="T2" s="259"/>
    </row>
    <row r="3" spans="1:125" ht="13">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9"/>
      <c r="G33" s="259"/>
      <c r="I33" s="259"/>
    </row>
    <row r="34" spans="2:125" ht="13">
      <c r="C34" s="259"/>
      <c r="P34" s="259"/>
      <c r="R34" s="259"/>
      <c r="U34" s="259"/>
    </row>
    <row r="35" spans="2:125" ht="13">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c r="F36" s="259"/>
      <c r="H36" s="259"/>
      <c r="J36" s="259"/>
      <c r="K36" s="259"/>
      <c r="L36" s="259"/>
      <c r="M36" s="259"/>
      <c r="N36" s="259"/>
      <c r="O36" s="259"/>
      <c r="Q36" s="259"/>
      <c r="S36" s="259"/>
      <c r="V36" s="259"/>
    </row>
    <row r="37" spans="2:125" ht="13"/>
    <row r="38" spans="2:125" ht="13"/>
    <row r="39" spans="2:125" ht="13"/>
    <row r="40" spans="2:125" ht="13">
      <c r="U40" s="259"/>
    </row>
    <row r="41" spans="2:125" ht="13">
      <c r="R41" s="259"/>
    </row>
    <row r="42" spans="2:125" ht="13">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c r="Q43" s="259"/>
      <c r="S43" s="259"/>
      <c r="V43" s="259"/>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557</v>
      </c>
    </row>
  </sheetData>
  <sheetProtection algorithmName="SHA-512" hashValue="lT2dP7Wm/ZAyXamfAQ3oClRZR+kVfQskJjxUu6KDJ7UZDPUxH/x97b0mIijipK/LIinI2a7+UmW8AZGjFrNpRA==" saltValue="JTjV75zHayXKeyPX//nz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85" zoomScaleNormal="85"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39" t="s">
        <v>3</v>
      </c>
      <c r="D47" s="1139"/>
      <c r="E47" s="1140"/>
      <c r="F47" s="11">
        <v>33.06</v>
      </c>
      <c r="G47" s="12">
        <v>37.479999999999997</v>
      </c>
      <c r="H47" s="12">
        <v>38.75</v>
      </c>
      <c r="I47" s="12">
        <v>39.97</v>
      </c>
      <c r="J47" s="13">
        <v>46.21</v>
      </c>
    </row>
    <row r="48" spans="2:10" ht="57.75" customHeight="1">
      <c r="B48" s="14"/>
      <c r="C48" s="1141" t="s">
        <v>4</v>
      </c>
      <c r="D48" s="1141"/>
      <c r="E48" s="1142"/>
      <c r="F48" s="15">
        <v>8.7899999999999991</v>
      </c>
      <c r="G48" s="16">
        <v>4.04</v>
      </c>
      <c r="H48" s="16">
        <v>6.97</v>
      </c>
      <c r="I48" s="16">
        <v>12.02</v>
      </c>
      <c r="J48" s="17">
        <v>13.72</v>
      </c>
    </row>
    <row r="49" spans="2:10" ht="57.75" customHeight="1" thickBot="1">
      <c r="B49" s="18"/>
      <c r="C49" s="1143" t="s">
        <v>5</v>
      </c>
      <c r="D49" s="1143"/>
      <c r="E49" s="1144"/>
      <c r="F49" s="19" t="s">
        <v>563</v>
      </c>
      <c r="G49" s="20" t="s">
        <v>564</v>
      </c>
      <c r="H49" s="20">
        <v>3.02</v>
      </c>
      <c r="I49" s="20">
        <v>5.48</v>
      </c>
      <c r="J49" s="21">
        <v>1.89</v>
      </c>
    </row>
    <row r="50" spans="2:10" ht="13"/>
  </sheetData>
  <sheetProtection algorithmName="SHA-512" hashValue="M7+lqcSJ/Hr3Plf5CpIYRqwQASm/FcJPywp6yRFb8xD49jiUbMpIhCqPXBmtCmOZPIJ9Lgw3cQhsUzLCLPB41w==" saltValue="nfFIDFgb0ovTE24kS95y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2024-03-17T23:43:23Z</cp:lastPrinted>
  <dcterms:created xsi:type="dcterms:W3CDTF">2024-03-14T04:38:17Z</dcterms:created>
  <dcterms:modified xsi:type="dcterms:W3CDTF">2024-03-19T00:40:54Z</dcterms:modified>
  <cp:category/>
</cp:coreProperties>
</file>