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<sst xmlns="http://schemas.openxmlformats.org/spreadsheetml/2006/main" count="1067" uniqueCount="599">
  <si>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</si>
  <si>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</si>
  <si>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</si>
  <si>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</si>
  <si>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</si>
  <si>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</si>
  <si>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</si>
  <si>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</si>
  <si>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</si>
  <si>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</si>
  <si>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</si>
  <si>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</si>
  <si>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</si>
  <si>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</si>
  <si>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</si>
  <si>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</si>
  <si>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</si>
  <si>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</si>
  <si>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</si>
  <si>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</si>
  <si>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</si>
  <si>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</si>
  <si>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</si>
  <si>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</si>
  <si>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</si>
  <si>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</si>
  <si>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</si>
  <si>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</si>
  <si>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</si>
  <si>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</si>
  <si>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</si>
  <si>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</si>
  <si>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</si>
  <si>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</si>
  <si>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</si>
  <si>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</si>
  <si>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</si>
  <si>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</si>
  <si>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</si>
  <si>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</si>
  <si>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</si>
  <si>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</si>
  <si>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</si>
  <si>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</si>
  <si>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</si>
  <si>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</si>
  <si>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</si>
  <si>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</si>
  <si>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</si>
  <si>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</si>
  <si>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</si>
  <si>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</si>
  <si>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</si>
  <si>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</si>
  <si>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</si>
  <si>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</si>
  <si>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</si>
  <si>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</si>
  <si>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</si>
  <si>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</si>
  <si>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</si>
  <si>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</si>
  <si>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</si>
  <si>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</si>
  <si>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</si>
  <si>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</si>
  <si>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</si>
  <si>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</si>
  <si>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</si>
  <si>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</si>
  <si>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</si>
  <si>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</si>
  <si>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</si>
  <si>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</si>
  <si>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</si>
  <si>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</si>
  <si>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</si>
  <si>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</si>
  <si>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</si>
  <si>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</si>
  <si>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</si>
  <si>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</si>
  <si>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</si>
  <si>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</si>
  <si>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</si>
  <si>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</si>
  <si>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</si>
  <si>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</si>
  <si>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</si>
  <si>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</si>
  <si>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</si>
  <si>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</si>
  <si>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</si>
  <si>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</si>
  <si>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</si>
  <si>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</si>
  <si>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</si>
  <si>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</si>
  <si>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</si>
  <si>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</si>
  <si>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人吉市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</si>
  <si>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</si>
  <si>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</si>
  <si>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</si>
  <si>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</si>
  <si>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</si>
  <si>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</si>
  <si>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</si>
  <si>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</si>
  <si>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</si>
  <si>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</si>
  <si>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</si>
  <si>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</si>
  <si>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</si>
  <si>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</si>
  <si>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</si>
  <si>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</si>
  <si>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</si>
  <si>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</si>
  <si>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</si>
  <si>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</si>
  <si>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</si>
  <si>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</si>
  <si>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</si>
  <si>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</si>
  <si>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</si>
  <si>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</si>
  <si>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</si>
  <si>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</si>
  <si>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</si>
  <si>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</si>
  <si>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</si>
  <si>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</si>
  <si>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</si>
  <si>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</si>
  <si>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</si>
  <si>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</si>
  <si>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</si>
  <si>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</si>
  <si>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</si>
  <si>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</si>
  <si>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</si>
  <si>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</si>
  <si>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</si>
  <si>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</si>
  <si>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</si>
  <si>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</si>
  <si>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</si>
  <si>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</si>
  <si>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</si>
  <si>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</si>
  <si>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</si>
  <si>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</si>
  <si>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</si>
  <si>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</si>
  <si>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</si>
  <si>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</si>
  <si>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</si>
  <si>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</si>
  <si>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</si>
  <si>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</si>
  <si>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</si>
  <si>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</si>
  <si>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</si>
  <si>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</si>
  <si>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</si>
  <si>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</si>
  <si>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</si>
  <si>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</si>
  <si>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</si>
  <si>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</si>
  <si>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</si>
  <si>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</si>
  <si>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</si>
  <si>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</si>
  <si>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</si>
  <si>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</si>
  <si>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</si>
  <si>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</si>
  <si>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</si>
  <si>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</si>
  <si>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</si>
  <si>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</si>
  <si>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</si>
  <si>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</si>
  <si>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</si>
  <si>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</si>
  <si>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</si>
  <si>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</si>
  <si>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</si>
  <si>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</si>
  <si>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</si>
  <si>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</si>
  <si>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</si>
  <si>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</si>
  <si>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</si>
  <si>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</si>
  <si>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</si>
  <si>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</si>
  <si>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</si>
  <si>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</si>
  <si>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</si>
  <si>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</si>
  <si>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</si>
  <si>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</si>
  <si>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</si>
  <si>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</si>
  <si>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</si>
  <si>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</si>
  <si>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</si>
  <si>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</si>
  <si>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</si>
  <si>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</si>
  <si>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</si>
  <si>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</si>
  <si>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</si>
  <si>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</si>
  <si>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</si>
  <si>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</si>
  <si>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熊本県人吉市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</si>
  <si>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</si>
  <si>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</si>
  <si>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</si>
  <si>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</si>
  <si>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</si>
  <si>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</si>
  <si>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</si>
  <si>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</si>
  <si>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</si>
  <si>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</si>
  <si>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</si>
  <si>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</si>
  <si>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</si>
  <si>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</si>
  <si>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</si>
  <si>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</si>
  <si>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</si>
  <si>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</si>
  <si>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</si>
  <si>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</si>
  <si>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</si>
  <si>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</si>
  <si>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</si>
  <si>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</si>
  <si>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</si>
  <si>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</si>
  <si>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</si>
  <si>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</si>
  <si>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</si>
  <si>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</si>
  <si>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</si>
  <si>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</si>
  <si>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</si>
  <si>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</si>
  <si>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</si>
  <si>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</si>
  <si>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</si>
  <si>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</si>
  <si>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</si>
  <si>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</si>
  <si>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</si>
  <si>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</si>
  <si>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</si>
  <si>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</si>
  <si>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</si>
  <si>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</si>
  <si>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</si>
  <si>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</si>
  <si>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</si>
  <si>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</si>
  <si>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</si>
  <si>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</si>
  <si>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</si>
  <si>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</si>
  <si>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</si>
  <si>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</si>
  <si>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</si>
  <si>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</si>
  <si>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</si>
  <si>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</si>
  <si>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</si>
  <si>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</si>
  <si>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</si>
  <si>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</si>
  <si>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</si>
  <si>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</si>
  <si>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</si>
  <si>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</si>
  <si>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</si>
  <si>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</si>
  <si>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</si>
  <si>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</si>
  <si>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</si>
  <si>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</si>
  <si>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</si>
  <si>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</si>
  <si>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</si>
  <si>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</si>
  <si>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</si>
  <si>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</si>
  <si>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</si>
  <si>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</si>
  <si>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</si>
  <si>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</si>
  <si>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</si>
  <si>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</si>
  <si>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</si>
  <si>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</si>
  <si>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</si>
  <si>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</si>
  <si>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</si>
  <si>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</si>
  <si>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</si>
  <si>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</si>
  <si>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</si>
  <si>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</si>
  <si>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</si>
  <si>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</si>
  <si>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</si>
  <si>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</si>
  <si>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</si>
  <si>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</si>
  <si>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</si>
  <si>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</si>
  <si>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</si>
  <si>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</si>
  <si>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</si>
  <si>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</si>
  <si>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</si>
  <si>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</si>
  <si>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</si>
  <si>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</si>
  <si>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</si>
  <si>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</si>
  <si>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</si>
  <si>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</si>
  <si>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</si>
  <si>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</si>
  <si>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</si>
  <si>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</si>
  <si>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</si>
  <si>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</si>
  <si>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</si>
  <si>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</si>
  <si>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</si>
  <si>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</si>
  <si>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</si>
  <si>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</si>
  <si>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</si>
  <si>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</si>
  <si>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</si>
  <si>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</si>
  <si>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</si>
  <si>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</si>
  <si>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</si>
  <si>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</si>
  <si>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</si>
  <si>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</si>
  <si>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</si>
  <si>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</si>
  <si>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</si>
  <si>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</si>
  <si>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</si>
  <si>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</si>
  <si>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</si>
  <si>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</si>
  <si>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</si>
  <si>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</si>
  <si>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</si>
  <si>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</si>
  <si>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</si>
  <si>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</si>
  <si>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熊本県人吉市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</si>
  <si>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</si>
  <si>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</si>
  <si>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</si>
  <si>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</si>
  <si>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</si>
  <si>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</si>
  <si>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</si>
  <si>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</si>
  <si>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</si>
  <si>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</si>
  <si>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</si>
  <si>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</si>
  <si>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</si>
  <si>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</si>
  <si>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</si>
  <si>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</si>
  <si>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</si>
  <si>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</si>
  <si>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</si>
  <si>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</si>
  <si>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人吉球磨交通体系整備特別会計</t>
    <phoneticPr fontId="5"/>
  </si>
  <si>
    <t>-</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</si>
  <si>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</si>
  <si>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</si>
  <si>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</si>
  <si>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</si>
  <si>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</si>
  <si>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</si>
  <si>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</si>
  <si>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</si>
  <si>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</si>
  <si>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</si>
  <si>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</si>
  <si>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</si>
  <si>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</si>
  <si>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</si>
  <si>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</si>
  <si>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</si>
  <si>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</si>
  <si>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</si>
  <si>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</si>
  <si>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公共下水道事業特別会計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</si>
  <si>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</si>
  <si>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</si>
  <si>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</si>
  <si>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</si>
  <si>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</si>
  <si>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</si>
  <si>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</si>
  <si>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</si>
  <si>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</si>
  <si>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</si>
  <si>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</si>
  <si>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</si>
  <si>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</si>
  <si>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</si>
  <si>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</si>
  <si>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</si>
  <si>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</si>
  <si>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</si>
  <si>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</si>
  <si>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</si>
  <si>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</si>
  <si>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</si>
  <si>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</si>
  <si>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</si>
  <si>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</si>
  <si>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</si>
  <si>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</si>
  <si>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</si>
  <si>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</si>
  <si>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</si>
  <si>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</si>
  <si>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</si>
  <si>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</si>
  <si>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</si>
  <si>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</si>
  <si>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</si>
  <si>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</si>
  <si>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</si>
  <si>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</si>
  <si>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</si>
  <si>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</si>
  <si>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</si>
  <si>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</si>
  <si>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</si>
  <si>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</si>
  <si>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</si>
  <si>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</si>
  <si>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</si>
  <si>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</si>
  <si>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</si>
  <si>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</si>
  <si>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</si>
  <si>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</si>
  <si>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</si>
  <si>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</si>
  <si>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</si>
  <si>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</si>
  <si>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</si>
  <si>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</si>
  <si>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</si>
  <si>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</si>
  <si>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</si>
  <si>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</si>
  <si>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</si>
  <si>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工業用地造成事業特別会計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</si>
  <si>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</si>
  <si>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</si>
  <si>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</si>
  <si>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</si>
  <si>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</si>
  <si>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</si>
  <si>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</si>
  <si>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</si>
  <si>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</si>
  <si>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</si>
  <si>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</si>
  <si>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</si>
  <si>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</si>
  <si>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</si>
  <si>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</si>
  <si>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</si>
  <si>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</si>
  <si>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</si>
  <si>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</si>
  <si>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</si>
  <si>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</si>
  <si>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</si>
  <si>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</si>
  <si>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</si>
  <si>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</si>
  <si>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</si>
  <si>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</si>
  <si>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</si>
  <si>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</si>
  <si>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</si>
  <si>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</si>
  <si>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</si>
  <si>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</si>
  <si>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</si>
  <si>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</si>
  <si>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</si>
  <si>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</si>
  <si>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</si>
  <si>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</si>
  <si>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</si>
  <si>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</si>
  <si>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</si>
  <si>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</si>
  <si>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</si>
  <si>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</si>
  <si>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</si>
  <si>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</si>
  <si>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</si>
  <si>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</si>
  <si>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</si>
  <si>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</si>
  <si>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</si>
  <si>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</si>
  <si>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</si>
  <si>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</si>
  <si>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</si>
  <si>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</si>
  <si>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</si>
  <si>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</si>
  <si>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</si>
  <si>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</si>
  <si>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</si>
  <si>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</si>
  <si>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</si>
  <si>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</si>
  <si>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</si>
  <si>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</si>
  <si>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</si>
  <si>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</si>
  <si>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</si>
  <si>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</si>
  <si>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</si>
  <si>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</si>
  <si>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</si>
  <si>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</si>
  <si>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</si>
  <si>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</si>
  <si>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</si>
  <si>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</si>
  <si>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</si>
  <si>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</si>
  <si>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</si>
  <si>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</si>
  <si>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</si>
  <si>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</si>
  <si>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</si>
  <si>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</si>
  <si>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</si>
  <si>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5.15</t>
  </si>
  <si>
    <t>公共用地先行取得事業特別会計</t>
  </si>
  <si>
    <t>▲ 0.00</t>
  </si>
  <si>
    <t>一般会計</t>
  </si>
  <si>
    <t>水道事業特別会計</t>
  </si>
  <si>
    <t>介護保険特別会計</t>
  </si>
  <si>
    <t>国民健康保険事業特別会計</t>
  </si>
  <si>
    <t>公共下水道事業特別会計</t>
  </si>
  <si>
    <t>後期高齢者医療特別会計</t>
  </si>
  <si>
    <t>人吉球磨交通体系整備特別会計</t>
  </si>
  <si>
    <t>その他会計（赤字）</t>
  </si>
  <si>
    <t>その他会計（黒字）</t>
  </si>
  <si>
    <t>（百万円）</t>
    <phoneticPr fontId="5"/>
  </si>
  <si>
    <t>H30</t>
    <phoneticPr fontId="5"/>
  </si>
  <si>
    <t>R01</t>
    <phoneticPr fontId="5"/>
  </si>
  <si>
    <t>R02</t>
    <phoneticPr fontId="5"/>
  </si>
  <si>
    <t>R03</t>
    <phoneticPr fontId="5"/>
  </si>
  <si>
    <t>R04</t>
    <phoneticPr fontId="5"/>
  </si>
  <si>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</si>
  <si>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10">
      <t>コウイキギョウセイクミアイ</t>
    </rPh>
    <rPh sb="11" eb="13">
      <t>イッパン</t>
    </rPh>
    <rPh sb="13" eb="15">
      <t>カイケイ</t>
    </rPh>
    <phoneticPr fontId="2"/>
  </si>
  <si>
    <t>繰越明許2,970千円</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</si>
  <si>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</si>
  <si>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</si>
  <si>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くま川鉄道株式会社</t>
    <rPh sb="2" eb="3">
      <t>カワ</t>
    </rPh>
    <rPh sb="3" eb="5">
      <t>テツドウ</t>
    </rPh>
    <rPh sb="5" eb="9">
      <t>カブシキガイシャ</t>
    </rPh>
    <phoneticPr fontId="2"/>
  </si>
  <si>
    <t>球磨川くだり株式会社</t>
    <rPh sb="0" eb="3">
      <t>クマガワ</t>
    </rPh>
    <rPh sb="6" eb="10">
      <t>カブシキガイシャ</t>
    </rPh>
    <phoneticPr fontId="2"/>
  </si>
  <si>
    <t>球磨焼酎リサイクリーン株式会社</t>
    <rPh sb="0" eb="4">
      <t>クマショウチュウ</t>
    </rPh>
    <rPh sb="11" eb="15">
      <t>カブシキガイシャ</t>
    </rPh>
    <phoneticPr fontId="2"/>
  </si>
  <si>
    <t>人吉応援団基金</t>
    <rPh sb="0" eb="7">
      <t>ヒトヨシオウエンダンキキン</t>
    </rPh>
    <phoneticPr fontId="5"/>
  </si>
  <si>
    <t>人吉市庁舎建設等基金</t>
    <rPh sb="0" eb="3">
      <t>ヒトヨシシ</t>
    </rPh>
    <rPh sb="3" eb="5">
      <t>チョウシャ</t>
    </rPh>
    <rPh sb="5" eb="7">
      <t>ケンセツ</t>
    </rPh>
    <rPh sb="7" eb="8">
      <t>トウ</t>
    </rPh>
    <rPh sb="8" eb="10">
      <t>キキン</t>
    </rPh>
    <phoneticPr fontId="5"/>
  </si>
  <si>
    <t>人吉球磨地域交通体系整備基金</t>
    <rPh sb="0" eb="2">
      <t>ヒトヨシ</t>
    </rPh>
    <rPh sb="2" eb="4">
      <t>クマ</t>
    </rPh>
    <rPh sb="4" eb="6">
      <t>チイキ</t>
    </rPh>
    <rPh sb="6" eb="8">
      <t>コウツウ</t>
    </rPh>
    <rPh sb="8" eb="10">
      <t>タイケイ</t>
    </rPh>
    <rPh sb="10" eb="12">
      <t>セイビ</t>
    </rPh>
    <rPh sb="12" eb="14">
      <t>キキン</t>
    </rPh>
    <phoneticPr fontId="5"/>
  </si>
  <si>
    <t>人吉市森林環境整備基金</t>
    <rPh sb="0" eb="3">
      <t>ヒトヨシシ</t>
    </rPh>
    <rPh sb="3" eb="5">
      <t>シンリン</t>
    </rPh>
    <rPh sb="5" eb="7">
      <t>カンキョウ</t>
    </rPh>
    <rPh sb="7" eb="9">
      <t>セイビ</t>
    </rPh>
    <rPh sb="9" eb="11">
      <t>キキン</t>
    </rPh>
    <phoneticPr fontId="5"/>
  </si>
  <si>
    <t>人吉市環境対策基金</t>
    <rPh sb="0" eb="3">
      <t>ヒトヨシシ</t>
    </rPh>
    <rPh sb="3" eb="5">
      <t>カンキョウ</t>
    </rPh>
    <rPh sb="5" eb="7">
      <t>タイサク</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</si>
</sst>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279D-4C0B-90D0-1556F366E8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77141</c:v>
                </c:pt>
                <c:pt idx="1">
                  <c:v>108729</c:v>
                </c:pt>
                <c:pt idx="2">
                  <c:v>22742</c:v>
                </c:pt>
                <c:pt idx="3">
                  <c:v>140333</c:v>
                </c:pt>
                <c:pt idx="4">
                  <c:v>65115</c:v>
                </c:pt>
              </c:numCache>
            </c:numRef>
          </c:val>
          <c:smooth val="0"/>
          <c:extLst>
            <c:ext xmlns:c16="http://schemas.microsoft.com/office/drawing/2014/chart" uri="{C3380CC4-5D6E-409C-BE32-E72D297353CC}">
              <c16:uniqueId val="{00000001-279D-4C0B-90D0-1556F366E8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5.03</c:v>
                </c:pt>
                <c:pt idx="1">
                  <c:v>3.62</c:v>
                </c:pt>
                <c:pt idx="2">
                  <c:v>13.2</c:v>
                </c:pt>
                <c:pt idx="3">
                  <c:v>3.34</c:v>
                </c:pt>
                <c:pt idx="4">
                  <c:v>10.51</c:v>
                </c:pt>
              </c:numCache>
            </c:numRef>
          </c:val>
          <c:extLst>
            <c:ext xmlns:c16="http://schemas.microsoft.com/office/drawing/2014/chart" uri="{C3380CC4-5D6E-409C-BE32-E72D297353CC}">
              <c16:uniqueId val="{00000000-7710-4280-9F7A-C8729230A3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3.14</c:v>
                </c:pt>
                <c:pt idx="1">
                  <c:v>1.66</c:v>
                </c:pt>
                <c:pt idx="2">
                  <c:v>2.21</c:v>
                </c:pt>
                <c:pt idx="3">
                  <c:v>6.4</c:v>
                </c:pt>
                <c:pt idx="4">
                  <c:v>8.1</c:v>
                </c:pt>
              </c:numCache>
            </c:numRef>
          </c:val>
          <c:extLst>
            <c:ext xmlns:c16="http://schemas.microsoft.com/office/drawing/2014/chart" uri="{C3380CC4-5D6E-409C-BE32-E72D297353CC}">
              <c16:uniqueId val="{00000001-7710-4280-9F7A-C8729230A3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0.42</c:v>
                </c:pt>
                <c:pt idx="1">
                  <c:v>-2.87</c:v>
                </c:pt>
                <c:pt idx="2">
                  <c:v>10.26</c:v>
                </c:pt>
                <c:pt idx="3">
                  <c:v>-5.15</c:v>
                </c:pt>
                <c:pt idx="4">
                  <c:v>8.61</c:v>
                </c:pt>
              </c:numCache>
            </c:numRef>
          </c:val>
          <c:smooth val="0"/>
          <c:extLst>
            <c:ext xmlns:c16="http://schemas.microsoft.com/office/drawing/2014/chart" uri="{C3380CC4-5D6E-409C-BE32-E72D297353CC}">
              <c16:uniqueId val="{00000002-7710-4280-9F7A-C8729230A3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736-43A2-AFB4-5E26C75CD2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36-43A2-AFB4-5E26C75CD2EB}"/>
            </c:ext>
          </c:extLst>
        </c:ser>
        <c:ser>
          <c:idx val="2"/>
          <c:order val="2"/>
          <c:tx>
            <c:strRef>
              <c:f>データシート!$A$29</c:f>
              <c:strCache>
                <c:ptCount val="1"/>
                <c:pt idx="0">
                  <c:v>人吉球磨交通体系整備特別会計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36-43A2-AFB4-5E26C75CD2E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0.13</c:v>
                </c:pt>
                <c:pt idx="4">
                  <c:v>#N/A</c:v>
                </c:pt>
                <c:pt idx="5">
                  <c:v>0.08</c:v>
                </c:pt>
                <c:pt idx="6">
                  <c:v>#N/A</c:v>
                </c:pt>
                <c:pt idx="7">
                  <c:v>0.12</c:v>
                </c:pt>
                <c:pt idx="8">
                  <c:v>#N/A</c:v>
                </c:pt>
                <c:pt idx="9">
                  <c:v>0.15</c:v>
                </c:pt>
              </c:numCache>
            </c:numRef>
          </c:val>
          <c:extLst>
            <c:ext xmlns:c16="http://schemas.microsoft.com/office/drawing/2014/chart" uri="{C3380CC4-5D6E-409C-BE32-E72D297353CC}">
              <c16:uniqueId val="{00000003-9736-43A2-AFB4-5E26C75CD2E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2.1800000000000002</c:v>
                </c:pt>
                <c:pt idx="2">
                  <c:v>#N/A</c:v>
                </c:pt>
                <c:pt idx="3">
                  <c:v>2.68</c:v>
                </c:pt>
                <c:pt idx="4">
                  <c:v>#N/A</c:v>
                </c:pt>
                <c:pt idx="5">
                  <c:v>1.8</c:v>
                </c:pt>
                <c:pt idx="6">
                  <c:v>#N/A</c:v>
                </c:pt>
                <c:pt idx="7">
                  <c:v>0.72</c:v>
                </c:pt>
                <c:pt idx="8">
                  <c:v>#N/A</c:v>
                </c:pt>
                <c:pt idx="9">
                  <c:v>1.06</c:v>
                </c:pt>
              </c:numCache>
            </c:numRef>
          </c:val>
          <c:extLst>
            <c:ext xmlns:c16="http://schemas.microsoft.com/office/drawing/2014/chart" uri="{C3380CC4-5D6E-409C-BE32-E72D297353CC}">
              <c16:uniqueId val="{00000004-9736-43A2-AFB4-5E26C75CD2E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2.84</c:v>
                </c:pt>
                <c:pt idx="2">
                  <c:v>#N/A</c:v>
                </c:pt>
                <c:pt idx="3">
                  <c:v>3.03</c:v>
                </c:pt>
                <c:pt idx="4">
                  <c:v>#N/A</c:v>
                </c:pt>
                <c:pt idx="5">
                  <c:v>3.78</c:v>
                </c:pt>
                <c:pt idx="6">
                  <c:v>#N/A</c:v>
                </c:pt>
                <c:pt idx="7">
                  <c:v>2.6</c:v>
                </c:pt>
                <c:pt idx="8">
                  <c:v>#N/A</c:v>
                </c:pt>
                <c:pt idx="9">
                  <c:v>3.69</c:v>
                </c:pt>
              </c:numCache>
            </c:numRef>
          </c:val>
          <c:extLst>
            <c:ext xmlns:c16="http://schemas.microsoft.com/office/drawing/2014/chart" uri="{C3380CC4-5D6E-409C-BE32-E72D297353CC}">
              <c16:uniqueId val="{00000005-9736-43A2-AFB4-5E26C75CD2E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3.56</c:v>
                </c:pt>
                <c:pt idx="2">
                  <c:v>#N/A</c:v>
                </c:pt>
                <c:pt idx="3">
                  <c:v>2.3199999999999998</c:v>
                </c:pt>
                <c:pt idx="4">
                  <c:v>#N/A</c:v>
                </c:pt>
                <c:pt idx="5">
                  <c:v>1.48</c:v>
                </c:pt>
                <c:pt idx="6">
                  <c:v>#N/A</c:v>
                </c:pt>
                <c:pt idx="7">
                  <c:v>3.27</c:v>
                </c:pt>
                <c:pt idx="8">
                  <c:v>#N/A</c:v>
                </c:pt>
                <c:pt idx="9">
                  <c:v>4.25</c:v>
                </c:pt>
              </c:numCache>
            </c:numRef>
          </c:val>
          <c:extLst>
            <c:ext xmlns:c16="http://schemas.microsoft.com/office/drawing/2014/chart" uri="{C3380CC4-5D6E-409C-BE32-E72D297353CC}">
              <c16:uniqueId val="{00000006-9736-43A2-AFB4-5E26C75CD2EB}"/>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8.73</c:v>
                </c:pt>
                <c:pt idx="2">
                  <c:v>#N/A</c:v>
                </c:pt>
                <c:pt idx="3">
                  <c:v>8.6999999999999993</c:v>
                </c:pt>
                <c:pt idx="4">
                  <c:v>#N/A</c:v>
                </c:pt>
                <c:pt idx="5">
                  <c:v>8.9</c:v>
                </c:pt>
                <c:pt idx="6">
                  <c:v>#N/A</c:v>
                </c:pt>
                <c:pt idx="7">
                  <c:v>8.4</c:v>
                </c:pt>
                <c:pt idx="8">
                  <c:v>#N/A</c:v>
                </c:pt>
                <c:pt idx="9">
                  <c:v>8.19</c:v>
                </c:pt>
              </c:numCache>
            </c:numRef>
          </c:val>
          <c:extLst>
            <c:ext xmlns:c16="http://schemas.microsoft.com/office/drawing/2014/chart" uri="{C3380CC4-5D6E-409C-BE32-E72D297353CC}">
              <c16:uniqueId val="{00000007-9736-43A2-AFB4-5E26C75CD2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3.61</c:v>
                </c:pt>
                <c:pt idx="4">
                  <c:v>#N/A</c:v>
                </c:pt>
                <c:pt idx="5">
                  <c:v>13.2</c:v>
                </c:pt>
                <c:pt idx="6">
                  <c:v>#N/A</c:v>
                </c:pt>
                <c:pt idx="7">
                  <c:v>3.33</c:v>
                </c:pt>
                <c:pt idx="8">
                  <c:v>#N/A</c:v>
                </c:pt>
                <c:pt idx="9">
                  <c:v>10.5</c:v>
                </c:pt>
              </c:numCache>
            </c:numRef>
          </c:val>
          <c:extLst>
            <c:ext xmlns:c16="http://schemas.microsoft.com/office/drawing/2014/chart" uri="{C3380CC4-5D6E-409C-BE32-E72D297353CC}">
              <c16:uniqueId val="{00000008-9736-43A2-AFB4-5E26C75CD2EB}"/>
            </c:ext>
          </c:extLst>
        </c:ser>
        <c:ser>
          <c:idx val="9"/>
          <c:order val="9"/>
          <c:tx>
            <c:strRef>
              <c:f>データシート!$A$36</c:f>
              <c:strCache>
                <c:ptCount val="1"/>
                <c:pt idx="0">
                  <c:v>公共用地先行取得事業特別会計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9-9736-43A2-AFB4-5E26C75CD2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1430</c:v>
                </c:pt>
                <c:pt idx="5">
                  <c:v>1389</c:v>
                </c:pt>
                <c:pt idx="8">
                  <c:v>1380</c:v>
                </c:pt>
                <c:pt idx="11">
                  <c:v>1317</c:v>
                </c:pt>
                <c:pt idx="14">
                  <c:v>1772</c:v>
                </c:pt>
              </c:numCache>
            </c:numRef>
          </c:val>
          <c:extLst>
            <c:ext xmlns:c16="http://schemas.microsoft.com/office/drawing/2014/chart" uri="{C3380CC4-5D6E-409C-BE32-E72D297353CC}">
              <c16:uniqueId val="{00000000-0A40-4530-B676-09531EB2FD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40-4530-B676-09531EB2FD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40-4530-B676-09531EB2FD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229</c:v>
                </c:pt>
                <c:pt idx="3">
                  <c:v>233</c:v>
                </c:pt>
                <c:pt idx="6">
                  <c:v>217</c:v>
                </c:pt>
                <c:pt idx="9">
                  <c:v>190</c:v>
                </c:pt>
                <c:pt idx="12">
                  <c:v>111</c:v>
                </c:pt>
              </c:numCache>
            </c:numRef>
          </c:val>
          <c:extLst>
            <c:ext xmlns:c16="http://schemas.microsoft.com/office/drawing/2014/chart" uri="{C3380CC4-5D6E-409C-BE32-E72D297353CC}">
              <c16:uniqueId val="{00000003-0A40-4530-B676-09531EB2FD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c:v>
                </c:pt>
                <c:pt idx="3">
                  <c:v>128</c:v>
                </c:pt>
                <c:pt idx="6">
                  <c:v>189</c:v>
                </c:pt>
                <c:pt idx="9">
                  <c:v>141</c:v>
                </c:pt>
                <c:pt idx="12">
                  <c:v>121</c:v>
                </c:pt>
              </c:numCache>
            </c:numRef>
          </c:val>
          <c:extLst>
            <c:ext xmlns:c16="http://schemas.microsoft.com/office/drawing/2014/chart" uri="{C3380CC4-5D6E-409C-BE32-E72D297353CC}">
              <c16:uniqueId val="{00000004-0A40-4530-B676-09531EB2FD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40-4530-B676-09531EB2FD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40-4530-B676-09531EB2FD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1446</c:v>
                </c:pt>
                <c:pt idx="3">
                  <c:v>1412</c:v>
                </c:pt>
                <c:pt idx="6">
                  <c:v>1411</c:v>
                </c:pt>
                <c:pt idx="9">
                  <c:v>1524</c:v>
                </c:pt>
                <c:pt idx="12">
                  <c:v>2242</c:v>
                </c:pt>
              </c:numCache>
            </c:numRef>
          </c:val>
          <c:extLst>
            <c:ext xmlns:c16="http://schemas.microsoft.com/office/drawing/2014/chart" uri="{C3380CC4-5D6E-409C-BE32-E72D297353CC}">
              <c16:uniqueId val="{00000007-0A40-4530-B676-09531EB2FD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336</c:v>
                </c:pt>
                <c:pt idx="2">
                  <c:v>#N/A</c:v>
                </c:pt>
                <c:pt idx="3">
                  <c:v>#N/A</c:v>
                </c:pt>
                <c:pt idx="4">
                  <c:v>384</c:v>
                </c:pt>
                <c:pt idx="5">
                  <c:v>#N/A</c:v>
                </c:pt>
                <c:pt idx="6">
                  <c:v>#N/A</c:v>
                </c:pt>
                <c:pt idx="7">
                  <c:v>437</c:v>
                </c:pt>
                <c:pt idx="8">
                  <c:v>#N/A</c:v>
                </c:pt>
                <c:pt idx="9">
                  <c:v>#N/A</c:v>
                </c:pt>
                <c:pt idx="10">
                  <c:v>538</c:v>
                </c:pt>
                <c:pt idx="11">
                  <c:v>#N/A</c:v>
                </c:pt>
                <c:pt idx="12">
                  <c:v>#N/A</c:v>
                </c:pt>
                <c:pt idx="13">
                  <c:v>702</c:v>
                </c:pt>
                <c:pt idx="14">
                  <c:v>#N/A</c:v>
                </c:pt>
              </c:numCache>
            </c:numRef>
          </c:val>
          <c:smooth val="0"/>
          <c:extLst>
            <c:ext xmlns:c16="http://schemas.microsoft.com/office/drawing/2014/chart" uri="{C3380CC4-5D6E-409C-BE32-E72D297353CC}">
              <c16:uniqueId val="{00000008-0A40-4530-B676-09531EB2FD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11773</c:v>
                </c:pt>
                <c:pt idx="5">
                  <c:v>11995</c:v>
                </c:pt>
                <c:pt idx="8">
                  <c:v>14349</c:v>
                </c:pt>
                <c:pt idx="11">
                  <c:v>19646</c:v>
                </c:pt>
                <c:pt idx="14">
                  <c:v>19852</c:v>
                </c:pt>
              </c:numCache>
            </c:numRef>
          </c:val>
          <c:extLst>
            <c:ext xmlns:c16="http://schemas.microsoft.com/office/drawing/2014/chart" uri="{C3380CC4-5D6E-409C-BE32-E72D297353CC}">
              <c16:uniqueId val="{00000000-1CEC-43A8-9151-BB257B662F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1873</c:v>
                </c:pt>
                <c:pt idx="5">
                  <c:v>1797</c:v>
                </c:pt>
                <c:pt idx="8">
                  <c:v>1694</c:v>
                </c:pt>
                <c:pt idx="11">
                  <c:v>1274</c:v>
                </c:pt>
                <c:pt idx="14">
                  <c:v>1698</c:v>
                </c:pt>
              </c:numCache>
            </c:numRef>
          </c:val>
          <c:extLst>
            <c:ext xmlns:c16="http://schemas.microsoft.com/office/drawing/2014/chart" uri="{C3380CC4-5D6E-409C-BE32-E72D297353CC}">
              <c16:uniqueId val="{00000001-1CEC-43A8-9151-BB257B662F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1986</c:v>
                </c:pt>
                <c:pt idx="5">
                  <c:v>1842</c:v>
                </c:pt>
                <c:pt idx="8">
                  <c:v>4277</c:v>
                </c:pt>
                <c:pt idx="11">
                  <c:v>5640</c:v>
                </c:pt>
                <c:pt idx="14">
                  <c:v>5720</c:v>
                </c:pt>
              </c:numCache>
            </c:numRef>
          </c:val>
          <c:extLst>
            <c:ext xmlns:c16="http://schemas.microsoft.com/office/drawing/2014/chart" uri="{C3380CC4-5D6E-409C-BE32-E72D297353CC}">
              <c16:uniqueId val="{00000002-1CEC-43A8-9151-BB257B662F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EC-43A8-9151-BB257B662F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EC-43A8-9151-BB257B662F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EC-43A8-9151-BB257B662F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2511</c:v>
                </c:pt>
                <c:pt idx="3">
                  <c:v>2451</c:v>
                </c:pt>
                <c:pt idx="6">
                  <c:v>2472</c:v>
                </c:pt>
                <c:pt idx="9">
                  <c:v>2438</c:v>
                </c:pt>
                <c:pt idx="12">
                  <c:v>2373</c:v>
                </c:pt>
              </c:numCache>
            </c:numRef>
          </c:val>
          <c:extLst>
            <c:ext xmlns:c16="http://schemas.microsoft.com/office/drawing/2014/chart" uri="{C3380CC4-5D6E-409C-BE32-E72D297353CC}">
              <c16:uniqueId val="{00000006-1CEC-43A8-9151-BB257B662F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956</c:v>
                </c:pt>
                <c:pt idx="3">
                  <c:v>778</c:v>
                </c:pt>
                <c:pt idx="6">
                  <c:v>768</c:v>
                </c:pt>
                <c:pt idx="9">
                  <c:v>594</c:v>
                </c:pt>
                <c:pt idx="12">
                  <c:v>691</c:v>
                </c:pt>
              </c:numCache>
            </c:numRef>
          </c:val>
          <c:extLst>
            <c:ext xmlns:c16="http://schemas.microsoft.com/office/drawing/2014/chart" uri="{C3380CC4-5D6E-409C-BE32-E72D297353CC}">
              <c16:uniqueId val="{00000007-1CEC-43A8-9151-BB257B662F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1259</c:v>
                </c:pt>
                <c:pt idx="3">
                  <c:v>1245</c:v>
                </c:pt>
                <c:pt idx="6">
                  <c:v>2052</c:v>
                </c:pt>
                <c:pt idx="9">
                  <c:v>1408</c:v>
                </c:pt>
                <c:pt idx="12">
                  <c:v>1315</c:v>
                </c:pt>
              </c:numCache>
            </c:numRef>
          </c:val>
          <c:extLst>
            <c:ext xmlns:c16="http://schemas.microsoft.com/office/drawing/2014/chart" uri="{C3380CC4-5D6E-409C-BE32-E72D297353CC}">
              <c16:uniqueId val="{00000008-1CEC-43A8-9151-BB257B662F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EC-43A8-9151-BB257B662F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14470</c:v>
                </c:pt>
                <c:pt idx="3">
                  <c:v>16111</c:v>
                </c:pt>
                <c:pt idx="6">
                  <c:v>17990</c:v>
                </c:pt>
                <c:pt idx="9">
                  <c:v>24173</c:v>
                </c:pt>
                <c:pt idx="12">
                  <c:v>24164</c:v>
                </c:pt>
              </c:numCache>
            </c:numRef>
          </c:val>
          <c:extLst>
            <c:ext xmlns:c16="http://schemas.microsoft.com/office/drawing/2014/chart" uri="{C3380CC4-5D6E-409C-BE32-E72D297353CC}">
              <c16:uniqueId val="{0000000A-1CEC-43A8-9151-BB257B662F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3563</c:v>
                </c:pt>
                <c:pt idx="2">
                  <c:v>#N/A</c:v>
                </c:pt>
                <c:pt idx="3">
                  <c:v>#N/A</c:v>
                </c:pt>
                <c:pt idx="4">
                  <c:v>4950</c:v>
                </c:pt>
                <c:pt idx="5">
                  <c:v>#N/A</c:v>
                </c:pt>
                <c:pt idx="6">
                  <c:v>#N/A</c:v>
                </c:pt>
                <c:pt idx="7">
                  <c:v>2962</c:v>
                </c:pt>
                <c:pt idx="8">
                  <c:v>#N/A</c:v>
                </c:pt>
                <c:pt idx="9">
                  <c:v>#N/A</c:v>
                </c:pt>
                <c:pt idx="10">
                  <c:v>2055</c:v>
                </c:pt>
                <c:pt idx="11">
                  <c:v>#N/A</c:v>
                </c:pt>
                <c:pt idx="12">
                  <c:v>#N/A</c:v>
                </c:pt>
                <c:pt idx="13">
                  <c:v>1272</c:v>
                </c:pt>
                <c:pt idx="14">
                  <c:v>#N/A</c:v>
                </c:pt>
              </c:numCache>
            </c:numRef>
          </c:val>
          <c:smooth val="0"/>
          <c:extLst>
            <c:ext xmlns:c16="http://schemas.microsoft.com/office/drawing/2014/chart" uri="{C3380CC4-5D6E-409C-BE32-E72D297353CC}">
              <c16:uniqueId val="{0000000B-1CEC-43A8-9151-BB257B662F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200</c:v>
                </c:pt>
                <c:pt idx="1">
                  <c:v>600</c:v>
                </c:pt>
                <c:pt idx="2">
                  <c:v>740</c:v>
                </c:pt>
              </c:numCache>
            </c:numRef>
          </c:val>
          <c:extLst>
            <c:ext xmlns:c16="http://schemas.microsoft.com/office/drawing/2014/chart" uri="{C3380CC4-5D6E-409C-BE32-E72D297353CC}">
              <c16:uniqueId val="{00000000-0A61-4A6B-9F62-C0ADEAC271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1656</c:v>
                </c:pt>
                <c:pt idx="1">
                  <c:v>2629</c:v>
                </c:pt>
                <c:pt idx="2">
                  <c:v>2618</c:v>
                </c:pt>
              </c:numCache>
            </c:numRef>
          </c:val>
          <c:extLst>
            <c:ext xmlns:c16="http://schemas.microsoft.com/office/drawing/2014/chart" uri="{C3380CC4-5D6E-409C-BE32-E72D297353CC}">
              <c16:uniqueId val="{00000001-0A61-4A6B-9F62-C0ADEAC271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1790</c:v>
                </c:pt>
                <c:pt idx="1">
                  <c:v>1768</c:v>
                </c:pt>
                <c:pt idx="2">
                  <c:v>1733</c:v>
                </c:pt>
              </c:numCache>
            </c:numRef>
          </c:val>
          <c:extLst>
            <c:ext xmlns:c16="http://schemas.microsoft.com/office/drawing/2014/chart" uri="{C3380CC4-5D6E-409C-BE32-E72D297353CC}">
              <c16:uniqueId val="{00000002-0A61-4A6B-9F62-C0ADEAC271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公債費充当一般財源が</a:t>
          </a:r>
          <a:r>
            <a:rPr kumimoji="1" lang="en-US" altLang="ja-JP" sz="1200">
              <a:latin typeface="ＭＳ ゴシック" pitchFamily="49" charset="-128"/>
              <a:ea typeface="ＭＳ ゴシック" pitchFamily="49" charset="-128"/>
            </a:rPr>
            <a:t>+283,925</a:t>
          </a:r>
          <a:r>
            <a:rPr kumimoji="1" lang="ja-JP" altLang="en-US" sz="1200">
              <a:latin typeface="ＭＳ ゴシック" pitchFamily="49" charset="-128"/>
              <a:ea typeface="ＭＳ ゴシック" pitchFamily="49" charset="-128"/>
            </a:rPr>
            <a:t>千円（災害復旧事業債</a:t>
          </a:r>
          <a:r>
            <a:rPr kumimoji="1" lang="en-US" altLang="ja-JP" sz="1200">
              <a:latin typeface="ＭＳ ゴシック" pitchFamily="49" charset="-128"/>
              <a:ea typeface="ＭＳ ゴシック" pitchFamily="49" charset="-128"/>
            </a:rPr>
            <a:t>+266,264</a:t>
          </a:r>
          <a:r>
            <a:rPr kumimoji="1" lang="ja-JP" altLang="en-US" sz="1200">
              <a:latin typeface="ＭＳ ゴシック" pitchFamily="49" charset="-128"/>
              <a:ea typeface="ＭＳ ゴシック" pitchFamily="49" charset="-128"/>
            </a:rPr>
            <a:t>千円、緊急防災・減災事業債</a:t>
          </a:r>
          <a:r>
            <a:rPr kumimoji="1" lang="en-US" altLang="ja-JP" sz="1200">
              <a:latin typeface="ＭＳ ゴシック" pitchFamily="49" charset="-128"/>
              <a:ea typeface="ＭＳ ゴシック" pitchFamily="49" charset="-128"/>
            </a:rPr>
            <a:t>+30,393</a:t>
          </a:r>
          <a:r>
            <a:rPr kumimoji="1" lang="ja-JP" altLang="en-US" sz="1200">
              <a:latin typeface="ＭＳ ゴシック" pitchFamily="49" charset="-128"/>
              <a:ea typeface="ＭＳ ゴシック" pitchFamily="49" charset="-128"/>
            </a:rPr>
            <a:t>千円、財源対策債</a:t>
          </a:r>
          <a:r>
            <a:rPr kumimoji="1" lang="en-US" altLang="ja-JP" sz="1200">
              <a:latin typeface="ＭＳ ゴシック" pitchFamily="49" charset="-128"/>
              <a:ea typeface="ＭＳ ゴシック" pitchFamily="49" charset="-128"/>
            </a:rPr>
            <a:t>+19,085</a:t>
          </a:r>
          <a:r>
            <a:rPr kumimoji="1" lang="ja-JP" altLang="en-US" sz="1200">
              <a:latin typeface="ＭＳ ゴシック" pitchFamily="49" charset="-128"/>
              <a:ea typeface="ＭＳ ゴシック" pitchFamily="49" charset="-128"/>
            </a:rPr>
            <a:t>千円など）、公営企業に要する経費の財源とする地方債償還の財源に充てたと認められる繰入金が▲</a:t>
          </a:r>
          <a:r>
            <a:rPr kumimoji="1" lang="en-US" altLang="ja-JP" sz="1200">
              <a:latin typeface="ＭＳ ゴシック" pitchFamily="49" charset="-128"/>
              <a:ea typeface="ＭＳ ゴシック" pitchFamily="49" charset="-128"/>
            </a:rPr>
            <a:t>20,550</a:t>
          </a:r>
          <a:r>
            <a:rPr kumimoji="1" lang="ja-JP" altLang="en-US" sz="1200">
              <a:latin typeface="ＭＳ ゴシック" pitchFamily="49" charset="-128"/>
              <a:ea typeface="ＭＳ ゴシック" pitchFamily="49" charset="-128"/>
            </a:rPr>
            <a:t>千円（公共下水道事業▲</a:t>
          </a:r>
          <a:r>
            <a:rPr kumimoji="1" lang="en-US" altLang="ja-JP" sz="1200">
              <a:latin typeface="ＭＳ ゴシック" pitchFamily="49" charset="-128"/>
              <a:ea typeface="ＭＳ ゴシック" pitchFamily="49" charset="-128"/>
            </a:rPr>
            <a:t>22,359</a:t>
          </a:r>
          <a:r>
            <a:rPr kumimoji="1" lang="ja-JP" altLang="en-US" sz="1200">
              <a:latin typeface="ＭＳ ゴシック" pitchFamily="49" charset="-128"/>
              <a:ea typeface="ＭＳ ゴシック" pitchFamily="49" charset="-128"/>
            </a:rPr>
            <a:t>千円、水道事業</a:t>
          </a:r>
          <a:r>
            <a:rPr kumimoji="1" lang="en-US" altLang="ja-JP" sz="1200">
              <a:latin typeface="ＭＳ ゴシック" pitchFamily="49" charset="-128"/>
              <a:ea typeface="ＭＳ ゴシック" pitchFamily="49" charset="-128"/>
            </a:rPr>
            <a:t>+1,589</a:t>
          </a:r>
          <a:r>
            <a:rPr kumimoji="1" lang="ja-JP" altLang="en-US" sz="1200">
              <a:latin typeface="ＭＳ ゴシック" pitchFamily="49" charset="-128"/>
              <a:ea typeface="ＭＳ ゴシック" pitchFamily="49" charset="-128"/>
            </a:rPr>
            <a:t>千円など）、一部事務組合等の起こした地方債に充てたと認められる補助金又は負担金が▲</a:t>
          </a:r>
          <a:r>
            <a:rPr kumimoji="1" lang="en-US" altLang="ja-JP" sz="1200">
              <a:latin typeface="ＭＳ ゴシック" pitchFamily="49" charset="-128"/>
              <a:ea typeface="ＭＳ ゴシック" pitchFamily="49" charset="-128"/>
            </a:rPr>
            <a:t>78,312</a:t>
          </a:r>
          <a:r>
            <a:rPr kumimoji="1" lang="ja-JP" altLang="en-US" sz="1200">
              <a:latin typeface="ＭＳ ゴシック" pitchFamily="49" charset="-128"/>
              <a:ea typeface="ＭＳ ゴシック" pitchFamily="49" charset="-128"/>
            </a:rPr>
            <a:t>千円（人吉下球磨消防組合</a:t>
          </a:r>
          <a:r>
            <a:rPr kumimoji="1" lang="en-US" altLang="ja-JP" sz="1200">
              <a:latin typeface="ＭＳ ゴシック" pitchFamily="49" charset="-128"/>
              <a:ea typeface="ＭＳ ゴシック" pitchFamily="49" charset="-128"/>
            </a:rPr>
            <a:t>+1,760</a:t>
          </a:r>
          <a:r>
            <a:rPr kumimoji="1" lang="ja-JP" altLang="en-US" sz="1200">
              <a:latin typeface="ＭＳ ゴシック" pitchFamily="49" charset="-128"/>
              <a:ea typeface="ＭＳ ゴシック" pitchFamily="49" charset="-128"/>
            </a:rPr>
            <a:t>千円、人吉球磨広域行政組合▲</a:t>
          </a:r>
          <a:r>
            <a:rPr kumimoji="1" lang="en-US" altLang="ja-JP" sz="1200">
              <a:latin typeface="ＭＳ ゴシック" pitchFamily="49" charset="-128"/>
              <a:ea typeface="ＭＳ ゴシック" pitchFamily="49" charset="-128"/>
            </a:rPr>
            <a:t>80,072</a:t>
          </a:r>
          <a:r>
            <a:rPr kumimoji="1" lang="ja-JP" altLang="en-US" sz="1200">
              <a:latin typeface="ＭＳ ゴシック" pitchFamily="49" charset="-128"/>
              <a:ea typeface="ＭＳ ゴシック" pitchFamily="49" charset="-128"/>
            </a:rPr>
            <a:t>千円）、事業費補正により基準財政需要額に算入された公債費▲</a:t>
          </a:r>
          <a:r>
            <a:rPr kumimoji="1" lang="en-US" altLang="ja-JP" sz="1200">
              <a:latin typeface="ＭＳ ゴシック" pitchFamily="49" charset="-128"/>
              <a:ea typeface="ＭＳ ゴシック" pitchFamily="49" charset="-128"/>
            </a:rPr>
            <a:t>41,049</a:t>
          </a:r>
          <a:r>
            <a:rPr kumimoji="1" lang="ja-JP" altLang="en-US" sz="1200">
              <a:latin typeface="ＭＳ ゴシック" pitchFamily="49" charset="-128"/>
              <a:ea typeface="ＭＳ ゴシック" pitchFamily="49" charset="-128"/>
            </a:rPr>
            <a:t>千円、災害復旧費等に係る基準財政需要額</a:t>
          </a:r>
          <a:r>
            <a:rPr kumimoji="1" lang="en-US" altLang="ja-JP" sz="1200">
              <a:latin typeface="ＭＳ ゴシック" pitchFamily="49" charset="-128"/>
              <a:ea typeface="ＭＳ ゴシック" pitchFamily="49" charset="-128"/>
            </a:rPr>
            <a:t>+102,286</a:t>
          </a:r>
          <a:r>
            <a:rPr kumimoji="1" lang="ja-JP" altLang="en-US" sz="1200">
              <a:latin typeface="ＭＳ ゴシック" pitchFamily="49" charset="-128"/>
              <a:ea typeface="ＭＳ ゴシック" pitchFamily="49" charset="-128"/>
            </a:rPr>
            <a:t>千円となっており、結果として</a:t>
          </a:r>
          <a:r>
            <a:rPr kumimoji="1" lang="en-US" altLang="ja-JP" sz="1200">
              <a:latin typeface="ＭＳ ゴシック" pitchFamily="49" charset="-128"/>
              <a:ea typeface="ＭＳ ゴシック" pitchFamily="49" charset="-128"/>
            </a:rPr>
            <a:t>163,529</a:t>
          </a:r>
          <a:r>
            <a:rPr kumimoji="1" lang="ja-JP" altLang="en-US" sz="1200">
              <a:latin typeface="ＭＳ ゴシック" pitchFamily="49" charset="-128"/>
              <a:ea typeface="ＭＳ ゴシック" pitchFamily="49" charset="-128"/>
            </a:rPr>
            <a:t>千円の増となった。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年度元金償還の増による地方債現在高▲</a:t>
          </a:r>
          <a:r>
            <a:rPr kumimoji="1" lang="en-US" altLang="ja-JP" sz="1200">
              <a:latin typeface="ＭＳ ゴシック" pitchFamily="49" charset="-128"/>
              <a:ea typeface="ＭＳ ゴシック" pitchFamily="49" charset="-128"/>
            </a:rPr>
            <a:t>8,277</a:t>
          </a:r>
          <a:r>
            <a:rPr kumimoji="1" lang="ja-JP" altLang="en-US" sz="1200">
              <a:latin typeface="ＭＳ ゴシック" pitchFamily="49" charset="-128"/>
              <a:ea typeface="ＭＳ ゴシック" pitchFamily="49" charset="-128"/>
            </a:rPr>
            <a:t>千円の減のほか、公営企業債等繰入見込額（▲</a:t>
          </a:r>
          <a:r>
            <a:rPr kumimoji="1" lang="en-US" altLang="ja-JP" sz="1200">
              <a:latin typeface="ＭＳ ゴシック" pitchFamily="49" charset="-128"/>
              <a:ea typeface="ＭＳ ゴシック" pitchFamily="49" charset="-128"/>
            </a:rPr>
            <a:t>93,511</a:t>
          </a:r>
          <a:r>
            <a:rPr kumimoji="1" lang="ja-JP" altLang="en-US" sz="1200">
              <a:latin typeface="ＭＳ ゴシック" pitchFamily="49" charset="-128"/>
              <a:ea typeface="ＭＳ ゴシック" pitchFamily="49" charset="-128"/>
            </a:rPr>
            <a:t>千円）や退職手当負担見込額（▲</a:t>
          </a:r>
          <a:r>
            <a:rPr kumimoji="1" lang="en-US" altLang="ja-JP" sz="1200">
              <a:latin typeface="ＭＳ ゴシック" pitchFamily="49" charset="-128"/>
              <a:ea typeface="ＭＳ ゴシック" pitchFamily="49" charset="-128"/>
            </a:rPr>
            <a:t>65,677</a:t>
          </a:r>
          <a:r>
            <a:rPr kumimoji="1" lang="ja-JP" altLang="en-US" sz="1200">
              <a:latin typeface="ＭＳ ゴシック" pitchFamily="49" charset="-128"/>
              <a:ea typeface="ＭＳ ゴシック" pitchFamily="49" charset="-128"/>
            </a:rPr>
            <a:t>千円）も減となったが、一部事務組合負担等見込額</a:t>
          </a:r>
          <a:r>
            <a:rPr kumimoji="1" lang="en-US" altLang="ja-JP" sz="1200">
              <a:latin typeface="ＭＳ ゴシック" pitchFamily="49" charset="-128"/>
              <a:ea typeface="ＭＳ ゴシック" pitchFamily="49" charset="-128"/>
            </a:rPr>
            <a:t>+96,665</a:t>
          </a:r>
          <a:r>
            <a:rPr kumimoji="1" lang="ja-JP" altLang="en-US" sz="1200">
              <a:latin typeface="ＭＳ ゴシック" pitchFamily="49" charset="-128"/>
              <a:ea typeface="ＭＳ ゴシック" pitchFamily="49" charset="-128"/>
            </a:rPr>
            <a:t>千円（ごみ処理施設延命化改修負担金等</a:t>
          </a:r>
          <a:r>
            <a:rPr kumimoji="1" lang="en-US" altLang="ja-JP" sz="1200">
              <a:latin typeface="ＭＳ ゴシック" pitchFamily="49" charset="-128"/>
              <a:ea typeface="ＭＳ ゴシック" pitchFamily="49" charset="-128"/>
            </a:rPr>
            <a:t>+106,921</a:t>
          </a:r>
          <a:r>
            <a:rPr kumimoji="1" lang="ja-JP" altLang="en-US" sz="1200">
              <a:latin typeface="ＭＳ ゴシック" pitchFamily="49" charset="-128"/>
              <a:ea typeface="ＭＳ ゴシック" pitchFamily="49" charset="-128"/>
            </a:rPr>
            <a:t>千円など）の増が影響し、将来負担額は</a:t>
          </a:r>
          <a:r>
            <a:rPr kumimoji="1" lang="en-US" altLang="ja-JP" sz="1200">
              <a:latin typeface="ＭＳ ゴシック" pitchFamily="49" charset="-128"/>
              <a:ea typeface="ＭＳ ゴシック" pitchFamily="49" charset="-128"/>
            </a:rPr>
            <a:t>+70,800</a:t>
          </a:r>
          <a:r>
            <a:rPr kumimoji="1" lang="ja-JP" altLang="en-US" sz="1200">
              <a:latin typeface="ＭＳ ゴシック" pitchFamily="49" charset="-128"/>
              <a:ea typeface="ＭＳ ゴシック" pitchFamily="49" charset="-128"/>
            </a:rPr>
            <a:t>千円の増となった。また、充当可能基金が</a:t>
          </a:r>
          <a:r>
            <a:rPr kumimoji="1" lang="en-US" altLang="ja-JP" sz="1200">
              <a:latin typeface="ＭＳ ゴシック" pitchFamily="49" charset="-128"/>
              <a:ea typeface="ＭＳ ゴシック" pitchFamily="49" charset="-128"/>
            </a:rPr>
            <a:t>+80,065</a:t>
          </a:r>
          <a:r>
            <a:rPr kumimoji="1" lang="ja-JP" altLang="en-US" sz="1200">
              <a:latin typeface="ＭＳ ゴシック" pitchFamily="49" charset="-128"/>
              <a:ea typeface="ＭＳ ゴシック" pitchFamily="49" charset="-128"/>
            </a:rPr>
            <a:t>千円（財政調整基金</a:t>
          </a:r>
          <a:r>
            <a:rPr kumimoji="1" lang="en-US" altLang="ja-JP" sz="1200">
              <a:latin typeface="ＭＳ ゴシック" pitchFamily="49" charset="-128"/>
              <a:ea typeface="ＭＳ ゴシック" pitchFamily="49" charset="-128"/>
            </a:rPr>
            <a:t>+140,011</a:t>
          </a:r>
          <a:r>
            <a:rPr kumimoji="1" lang="ja-JP" altLang="en-US" sz="1200">
              <a:latin typeface="ＭＳ ゴシック" pitchFamily="49" charset="-128"/>
              <a:ea typeface="ＭＳ ゴシック" pitchFamily="49" charset="-128"/>
            </a:rPr>
            <a:t>千円の増、減債基金▲</a:t>
          </a:r>
          <a:r>
            <a:rPr kumimoji="1" lang="en-US" altLang="ja-JP" sz="1200">
              <a:latin typeface="ＭＳ ゴシック" pitchFamily="49" charset="-128"/>
              <a:ea typeface="ＭＳ ゴシック" pitchFamily="49" charset="-128"/>
            </a:rPr>
            <a:t>11,117</a:t>
          </a:r>
          <a:r>
            <a:rPr kumimoji="1" lang="ja-JP" altLang="en-US" sz="1200">
              <a:latin typeface="ＭＳ ゴシック" pitchFamily="49" charset="-128"/>
              <a:ea typeface="ＭＳ ゴシック" pitchFamily="49" charset="-128"/>
            </a:rPr>
            <a:t>千円の減など）、充当可能特定歳入が</a:t>
          </a:r>
          <a:r>
            <a:rPr kumimoji="1" lang="en-US" altLang="ja-JP" sz="1200">
              <a:latin typeface="ＭＳ ゴシック" pitchFamily="49" charset="-128"/>
              <a:ea typeface="ＭＳ ゴシック" pitchFamily="49" charset="-128"/>
            </a:rPr>
            <a:t>+424,787</a:t>
          </a:r>
          <a:r>
            <a:rPr kumimoji="1" lang="ja-JP" altLang="en-US" sz="1200">
              <a:latin typeface="ＭＳ ゴシック" pitchFamily="49" charset="-128"/>
              <a:ea typeface="ＭＳ ゴシック" pitchFamily="49" charset="-128"/>
            </a:rPr>
            <a:t>千円の増（主にくま川鉄道災害復旧資金貸付金の返還）、基準財政需要額算入見込額が</a:t>
          </a:r>
          <a:r>
            <a:rPr kumimoji="1" lang="en-US" altLang="ja-JP" sz="1200">
              <a:latin typeface="ＭＳ ゴシック" pitchFamily="49" charset="-128"/>
              <a:ea typeface="ＭＳ ゴシック" pitchFamily="49" charset="-128"/>
            </a:rPr>
            <a:t>+206,778</a:t>
          </a:r>
          <a:r>
            <a:rPr kumimoji="1" lang="ja-JP" altLang="en-US" sz="1200">
              <a:latin typeface="ＭＳ ゴシック" pitchFamily="49" charset="-128"/>
              <a:ea typeface="ＭＳ ゴシック" pitchFamily="49" charset="-128"/>
            </a:rPr>
            <a:t>千円（都市計画費</a:t>
          </a:r>
          <a:r>
            <a:rPr kumimoji="1" lang="en-US" altLang="ja-JP" sz="1200">
              <a:latin typeface="ＭＳ ゴシック" pitchFamily="49" charset="-128"/>
              <a:ea typeface="ＭＳ ゴシック" pitchFamily="49" charset="-128"/>
            </a:rPr>
            <a:t>+127,200</a:t>
          </a:r>
          <a:r>
            <a:rPr kumimoji="1" lang="ja-JP" altLang="en-US" sz="1200">
              <a:latin typeface="ＭＳ ゴシック" pitchFamily="49" charset="-128"/>
              <a:ea typeface="ＭＳ ゴシック" pitchFamily="49" charset="-128"/>
            </a:rPr>
            <a:t>千円、公債費</a:t>
          </a:r>
          <a:r>
            <a:rPr kumimoji="1" lang="en-US" altLang="ja-JP" sz="1200">
              <a:latin typeface="ＭＳ ゴシック" pitchFamily="49" charset="-128"/>
              <a:ea typeface="ＭＳ ゴシック" pitchFamily="49" charset="-128"/>
            </a:rPr>
            <a:t>+92,872</a:t>
          </a:r>
          <a:r>
            <a:rPr kumimoji="1" lang="ja-JP" altLang="en-US" sz="1200">
              <a:latin typeface="ＭＳ ゴシック" pitchFamily="49" charset="-128"/>
              <a:ea typeface="ＭＳ ゴシック" pitchFamily="49" charset="-128"/>
            </a:rPr>
            <a:t>千円など）となり、充当可能財源等が</a:t>
          </a:r>
          <a:r>
            <a:rPr kumimoji="1" lang="en-US" altLang="ja-JP" sz="1200">
              <a:latin typeface="ＭＳ ゴシック" pitchFamily="49" charset="-128"/>
              <a:ea typeface="ＭＳ ゴシック" pitchFamily="49" charset="-128"/>
            </a:rPr>
            <a:t>+711,630</a:t>
          </a:r>
          <a:r>
            <a:rPr kumimoji="1" lang="ja-JP" altLang="en-US" sz="1200">
              <a:latin typeface="ＭＳ ゴシック" pitchFamily="49" charset="-128"/>
              <a:ea typeface="ＭＳ ゴシック" pitchFamily="49" charset="-128"/>
            </a:rPr>
            <a:t>千円となり、結果▲</a:t>
          </a:r>
          <a:r>
            <a:rPr kumimoji="1" lang="en-US" altLang="ja-JP" sz="1200">
              <a:latin typeface="ＭＳ ゴシック" pitchFamily="49" charset="-128"/>
              <a:ea typeface="ＭＳ ゴシック" pitchFamily="49" charset="-128"/>
            </a:rPr>
            <a:t>782,430</a:t>
          </a:r>
          <a:r>
            <a:rPr kumimoji="1" lang="ja-JP" altLang="en-US" sz="1200">
              <a:latin typeface="ＭＳ ゴシック" pitchFamily="49" charset="-128"/>
              <a:ea typeface="ＭＳ ゴシック" pitchFamily="49" charset="-128"/>
            </a:rPr>
            <a:t>千円となった。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熊本県人吉市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普通交付税の再算定（１４，９８１千円）を財源とし、１４０，０００千円積み立てた。減債基金については、歳入欠かん等債（災害対策債）の元利償還金から交付税算入を除いた額に対して補助金の交付があったが、補助の条件として、償還に備えるために積み立てる必要があったことによるもので約１８０，０００千円を積み立てたが。財源不足を補うために２００，０００千円を取り崩したため、結果２０，０００千円の減となっている。また、その他の基金のうち人吉応援団基金については、４０２，０３８千円の積み立てを行ったものの。事務費及び事業費充当額として３９８，８６４千円取り崩しを行ったため、３，１７４千円の増となった。また、庁舎建設等基金は、庁舎建設の元金償還が始まったことにより、３４，０００千円取り崩した。基金全体としては前年度より９３，６８９千円の増加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再算定分は令和５年度の物価高騰対策事業へ取り崩す予定であり、再算定積み立て分を除いた財政調整基金積立額は標準財政規模の５％の目標を達成し、今後の災害や公共施設老朽化に伴う更新等に備えた額は確保することができ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災害復旧事業に係る起債償還が令和７年度から始まることや復興事業の本格化による財源不足により、今後の財政調整基金や減債基金については減を見込んでいるが、既存事業の縮小等によりできる限り基金を取り崩さないよう努めていく。　</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・人吉応援団基金：応援団条例にあげる事業へ充当する。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・人吉市庁舎建設等基金：市庁舎建設に要する経費へ充当する。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・人吉球磨地域交通体系整備基金：鉄道湯前線を第三セクターとして運営する鉄道会社の運営経費へ充当する。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・人吉市森林環境整備基金：民有林の適切な管理及び環境保全のための経費へ充当する。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・人吉市環境対策基金：生活環境の確保、ごみの減量化及び資源化等の経費へ充当する。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人吉応援団基金ではふるさと納税寄付額により４０２，０３８千円積み立てたが、委託料等の事務費への充当及び各事業への充当により３９８，８６４千円取り崩したことで、３，１７４千円の増となった。また、庁舎建設等基金については、庁舎建設に係る起債の元金償還が始まったことにより、３４，０００千円取り崩した。その他特定目的基金全体としては、３５，２０５千円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人吉応援団基金では、令和２年度、３年度に令和２年７月豪雨災害に対する寄附を多くいただいたため残高も大きくなっているが、復興事業の本格化による財源として取り崩すことも予定しており、今後は減少すると思われるが、寄付に対する事務費や各事業費への充当費用のバランスを図りながら、歳入確保に向けて積極的な取り組み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また、庁舎建設等基金についても、令和４年度から１４年度にかけて起債償還額に基づき取り崩す予定である。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普通交付税の再算定（１４，９８１千円）によるもの。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災害や公共施設老朽化に伴う更新等に備えた額は確保することはできている。今後は復旧事業と比べると財源の確保が厳しい復興事業（補助裏非適債等）が本格化していくことになるため、今以上の積み立ては厳しいが、決算状況を考慮し適宜積み立てを行っ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入欠かん等債（災害対策債）の元利償還金から交付税算入を除いた額に対して、補助金の交付があったが、補助の条件として、償還に備えるために積み立てる必要があったことによるもの（１８８，８８３千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財源の調整により取り崩したもの（２００，０００千円）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令和７年度から災害復旧事業の起債償還が本格化することから、徐々に減少していく方向である。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30,734
30,486
210.55
22,917,545
21,780,216
959,499
9,133,551
24,164,412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ここ数年はほぼ横ばいで推移しており、類似団体と比較しても同程度である。基準財政収入額については、償却資産、法人事業税交付金や法人税割の増により、前年度比</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％の増であった。また、基準財政需要額については、人口減少、補正計数や単位費用の見直しによる個別算定経費の減はあったものの、災害復旧事業債の元金償還の増等による公債費の増などにより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％の増であった。結果、基準財政収入額の増が基準財政需要額の増を上回ったため、単年度では改善したが、３ヶ年平均だと前年度と同じ数値となっている。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3" name="直線コネクタ 72"/>
        <xdr:cNvCxnSpPr/>
      </xdr:nvCxnSpPr>
      <xdr:spPr>
        <a:xfrm>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58965</xdr:rowOff>
    </xdr:to>
    <xdr:cxnSp macro="">
      <xdr:nvCxnSpPr>
        <xdr:cNvPr id="76" name="直線コネクタ 75"/>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79" name="直線コネクタ 78"/>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2" name="テキスト ボックス 91"/>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3" name="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ポイント上回っており、全国平均及び熊本県平均と比較しても硬直的な財政運営となっているが、昨年度が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ポイント差であったため、その差は縮まっている。歳出において義務的経費である扶助費（特に児童福祉費、心身障害者福祉費）が類似団体と比較して大きいためである。</a:t>
          </a:r>
        </a:p>
        <a:p>
          <a:r>
            <a:rPr kumimoji="1" lang="ja-JP" altLang="en-US" sz="1100">
              <a:latin typeface="ＭＳ Ｐゴシック" panose="020B0600070205080204" pitchFamily="50" charset="-128"/>
              <a:ea typeface="ＭＳ Ｐゴシック" panose="020B0600070205080204" pitchFamily="50" charset="-128"/>
            </a:rPr>
            <a:t>　令和４年度決算では、地方税が増となったものの、普通交付税及び臨時財政対策債の減が影響し、経常経費充当一般財源が減少したことが挙げられる。今後は、令和２年７月豪雨災害からの復興事業の本格化や庁舎建設等の元金償還が発生するため、さらなる事業廃止・縮小等による経常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105728</xdr:rowOff>
    </xdr:to>
    <xdr:cxnSp macro="">
      <xdr:nvCxnSpPr>
        <xdr:cNvPr id="129" name="直線コネクタ 128"/>
        <xdr:cNvCxnSpPr/>
      </xdr:nvCxnSpPr>
      <xdr:spPr>
        <a:xfrm>
          <a:off x="4114800" y="10933747"/>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132397</xdr:rowOff>
    </xdr:from>
    <xdr:to>
      <xdr:col>19</xdr:col>
      <xdr:colOff>133350</xdr:colOff>
      <xdr:row>65</xdr:row>
      <xdr:rowOff>66993</xdr:rowOff>
    </xdr:to>
    <xdr:cxnSp macro="">
      <xdr:nvCxnSpPr>
        <xdr:cNvPr id="132" name="直線コネクタ 131"/>
        <xdr:cNvCxnSpPr/>
      </xdr:nvCxnSpPr>
      <xdr:spPr>
        <a:xfrm flipV="1">
          <a:off x="3225800" y="1093374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66</xdr:row>
      <xdr:rowOff>76518</xdr:rowOff>
    </xdr:to>
    <xdr:cxnSp macro="">
      <xdr:nvCxnSpPr>
        <xdr:cNvPr id="135" name="直線コネクタ 134"/>
        <xdr:cNvCxnSpPr/>
      </xdr:nvCxnSpPr>
      <xdr:spPr>
        <a:xfrm flipV="1">
          <a:off x="2336800" y="1121124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76518</xdr:rowOff>
    </xdr:to>
    <xdr:cxnSp macro="">
      <xdr:nvCxnSpPr>
        <xdr:cNvPr id="138" name="直線コネクタ 137"/>
        <xdr:cNvCxnSpPr/>
      </xdr:nvCxnSpPr>
      <xdr:spPr>
        <a:xfrm>
          <a:off x="1447800" y="113258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8" name="楕円 147"/>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9"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50" name="楕円 149"/>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1" name="テキスト ボックス 150"/>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2" name="楕円 151"/>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3" name="テキスト ボックス 152"/>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25718</xdr:rowOff>
    </xdr:from>
    <xdr:to>
      <xdr:col>11</xdr:col>
      <xdr:colOff>82550</xdr:colOff>
      <xdr:row>66</xdr:row>
      <xdr:rowOff>127318</xdr:rowOff>
    </xdr:to>
    <xdr:sp macro="" textlink="">
      <xdr:nvSpPr>
        <xdr:cNvPr id="154" name="楕円 153"/>
        <xdr:cNvSpPr/>
      </xdr:nvSpPr>
      <xdr:spPr>
        <a:xfrm>
          <a:off x="2286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112095</xdr:rowOff>
    </xdr:from>
    <xdr:ext cx="762000" cy="259045"/>
    <xdr:sp macro="" textlink="">
      <xdr:nvSpPr>
        <xdr:cNvPr id="155" name="テキスト ボックス 154"/>
        <xdr:cNvSpPr txBox="1"/>
      </xdr:nvSpPr>
      <xdr:spPr>
        <a:xfrm>
          <a:off x="1955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6" name="楕円 155"/>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7" name="テキスト ボックス 156"/>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や熊本県平均と比較すると、下回っている。また、昨年度数値からも大きく減少した。主な要因として、令和２年７月豪雨災害に伴う災害廃棄物処理事業によるものと、新型コロナウイルスワクチン接種事業の減によるものと、退職者の減による退職手当の減である。</a:t>
          </a:r>
        </a:p>
        <a:p>
          <a:r>
            <a:rPr kumimoji="1" lang="ja-JP" altLang="en-US" sz="1200">
              <a:latin typeface="ＭＳ Ｐゴシック" panose="020B0600070205080204" pitchFamily="50" charset="-128"/>
              <a:ea typeface="ＭＳ Ｐゴシック" panose="020B0600070205080204" pitchFamily="50" charset="-128"/>
            </a:rPr>
            <a:t>　類似団体より下回ってはいるが、近年の物価高騰により、物件費の伸びを懸念をしており、ペーパーレス化等を推進して同水準を維持していく必要がある。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66715</xdr:rowOff>
    </xdr:from>
    <xdr:to>
      <xdr:col>23</xdr:col>
      <xdr:colOff>133350</xdr:colOff>
      <xdr:row>84</xdr:row>
      <xdr:rowOff>158652</xdr:rowOff>
    </xdr:to>
    <xdr:cxnSp macro="">
      <xdr:nvCxnSpPr>
        <xdr:cNvPr id="194" name="直線コネクタ 193"/>
        <xdr:cNvCxnSpPr/>
      </xdr:nvCxnSpPr>
      <xdr:spPr>
        <a:xfrm flipV="1">
          <a:off x="4114800" y="13954165"/>
          <a:ext cx="838200" cy="6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171168</xdr:rowOff>
    </xdr:from>
    <xdr:to>
      <xdr:col>19</xdr:col>
      <xdr:colOff>133350</xdr:colOff>
      <xdr:row>84</xdr:row>
      <xdr:rowOff>158652</xdr:rowOff>
    </xdr:to>
    <xdr:cxnSp macro="">
      <xdr:nvCxnSpPr>
        <xdr:cNvPr id="197" name="直線コネクタ 196"/>
        <xdr:cNvCxnSpPr/>
      </xdr:nvCxnSpPr>
      <xdr:spPr>
        <a:xfrm>
          <a:off x="3225800" y="14401518"/>
          <a:ext cx="889000" cy="1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170140</xdr:rowOff>
    </xdr:from>
    <xdr:to>
      <xdr:col>15</xdr:col>
      <xdr:colOff>82550</xdr:colOff>
      <xdr:row>83</xdr:row>
      <xdr:rowOff>171168</xdr:rowOff>
    </xdr:to>
    <xdr:cxnSp macro="">
      <xdr:nvCxnSpPr>
        <xdr:cNvPr id="200" name="直線コネクタ 199"/>
        <xdr:cNvCxnSpPr/>
      </xdr:nvCxnSpPr>
      <xdr:spPr>
        <a:xfrm>
          <a:off x="2336800" y="13886140"/>
          <a:ext cx="889000" cy="5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157119</xdr:rowOff>
    </xdr:from>
    <xdr:to>
      <xdr:col>11</xdr:col>
      <xdr:colOff>31750</xdr:colOff>
      <xdr:row>80</xdr:row>
      <xdr:rowOff>170140</xdr:rowOff>
    </xdr:to>
    <xdr:cxnSp macro="">
      <xdr:nvCxnSpPr>
        <xdr:cNvPr id="203" name="直線コネクタ 202"/>
        <xdr:cNvCxnSpPr/>
      </xdr:nvCxnSpPr>
      <xdr:spPr>
        <a:xfrm>
          <a:off x="1447800" y="13873119"/>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15915</xdr:rowOff>
    </xdr:from>
    <xdr:to>
      <xdr:col>23</xdr:col>
      <xdr:colOff>184150</xdr:colOff>
      <xdr:row>81</xdr:row>
      <xdr:rowOff>117515</xdr:rowOff>
    </xdr:to>
    <xdr:sp macro="" textlink="">
      <xdr:nvSpPr>
        <xdr:cNvPr id="213" name="楕円 212"/>
        <xdr:cNvSpPr/>
      </xdr:nvSpPr>
      <xdr:spPr>
        <a:xfrm>
          <a:off x="4902200" y="139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32442</xdr:rowOff>
    </xdr:from>
    <xdr:ext cx="762000" cy="259045"/>
    <xdr:sp macro="" textlink="">
      <xdr:nvSpPr>
        <xdr:cNvPr id="214" name="人件費・物件費等の状況該当値テキスト"/>
        <xdr:cNvSpPr txBox="1"/>
      </xdr:nvSpPr>
      <xdr:spPr>
        <a:xfrm>
          <a:off x="5041900" y="1374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107852</xdr:rowOff>
    </xdr:from>
    <xdr:to>
      <xdr:col>19</xdr:col>
      <xdr:colOff>184150</xdr:colOff>
      <xdr:row>85</xdr:row>
      <xdr:rowOff>38002</xdr:rowOff>
    </xdr:to>
    <xdr:sp macro="" textlink="">
      <xdr:nvSpPr>
        <xdr:cNvPr id="215" name="楕円 214"/>
        <xdr:cNvSpPr/>
      </xdr:nvSpPr>
      <xdr:spPr>
        <a:xfrm>
          <a:off x="4064000" y="145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22779</xdr:rowOff>
    </xdr:from>
    <xdr:ext cx="736600" cy="259045"/>
    <xdr:sp macro="" textlink="">
      <xdr:nvSpPr>
        <xdr:cNvPr id="216" name="テキスト ボックス 215"/>
        <xdr:cNvSpPr txBox="1"/>
      </xdr:nvSpPr>
      <xdr:spPr>
        <a:xfrm>
          <a:off x="3733800" y="14596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120368</xdr:rowOff>
    </xdr:from>
    <xdr:to>
      <xdr:col>15</xdr:col>
      <xdr:colOff>133350</xdr:colOff>
      <xdr:row>84</xdr:row>
      <xdr:rowOff>50518</xdr:rowOff>
    </xdr:to>
    <xdr:sp macro="" textlink="">
      <xdr:nvSpPr>
        <xdr:cNvPr id="217" name="楕円 216"/>
        <xdr:cNvSpPr/>
      </xdr:nvSpPr>
      <xdr:spPr>
        <a:xfrm>
          <a:off x="3175000" y="143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35295</xdr:rowOff>
    </xdr:from>
    <xdr:ext cx="762000" cy="259045"/>
    <xdr:sp macro="" textlink="">
      <xdr:nvSpPr>
        <xdr:cNvPr id="218" name="テキスト ボックス 217"/>
        <xdr:cNvSpPr txBox="1"/>
      </xdr:nvSpPr>
      <xdr:spPr>
        <a:xfrm>
          <a:off x="2844800" y="1443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119340</xdr:rowOff>
    </xdr:from>
    <xdr:to>
      <xdr:col>11</xdr:col>
      <xdr:colOff>82550</xdr:colOff>
      <xdr:row>81</xdr:row>
      <xdr:rowOff>49490</xdr:rowOff>
    </xdr:to>
    <xdr:sp macro="" textlink="">
      <xdr:nvSpPr>
        <xdr:cNvPr id="219" name="楕円 218"/>
        <xdr:cNvSpPr/>
      </xdr:nvSpPr>
      <xdr:spPr>
        <a:xfrm>
          <a:off x="2286000" y="138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59667</xdr:rowOff>
    </xdr:from>
    <xdr:ext cx="762000" cy="259045"/>
    <xdr:sp macro="" textlink="">
      <xdr:nvSpPr>
        <xdr:cNvPr id="220" name="テキスト ボックス 219"/>
        <xdr:cNvSpPr txBox="1"/>
      </xdr:nvSpPr>
      <xdr:spPr>
        <a:xfrm>
          <a:off x="1955800" y="136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106319</xdr:rowOff>
    </xdr:from>
    <xdr:to>
      <xdr:col>7</xdr:col>
      <xdr:colOff>31750</xdr:colOff>
      <xdr:row>81</xdr:row>
      <xdr:rowOff>36469</xdr:rowOff>
    </xdr:to>
    <xdr:sp macro="" textlink="">
      <xdr:nvSpPr>
        <xdr:cNvPr id="221" name="楕円 220"/>
        <xdr:cNvSpPr/>
      </xdr:nvSpPr>
      <xdr:spPr>
        <a:xfrm>
          <a:off x="1397000" y="13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46646</xdr:rowOff>
    </xdr:from>
    <xdr:ext cx="762000" cy="259045"/>
    <xdr:sp macro="" textlink="">
      <xdr:nvSpPr>
        <xdr:cNvPr id="222" name="テキスト ボックス 221"/>
        <xdr:cNvSpPr txBox="1"/>
      </xdr:nvSpPr>
      <xdr:spPr>
        <a:xfrm>
          <a:off x="1066800" y="135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令和４年度は、前年度からすると１．１ポイント減少した。また、類似団体等と比較しても低い水準にあるため、今後も国等の動向や民間企業等の状況を踏まえながら、適正な運営に努める。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90</xdr:row>
      <xdr:rowOff>11007</xdr:rowOff>
    </xdr:to>
    <xdr:cxnSp macro="">
      <xdr:nvCxnSpPr>
        <xdr:cNvPr id="249" name="直線コネクタ 248"/>
        <xdr:cNvCxnSpPr/>
      </xdr:nvCxnSpPr>
      <xdr:spPr>
        <a:xfrm flipV="1">
          <a:off x="17018000" y="139776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154534</xdr:rowOff>
    </xdr:from>
    <xdr:ext cx="762000" cy="259045"/>
    <xdr:sp macro="" textlink="">
      <xdr:nvSpPr>
        <xdr:cNvPr id="250" name="給与水準   （国との比較）最小値テキスト"/>
        <xdr:cNvSpPr txBox="1"/>
      </xdr:nvSpPr>
      <xdr:spPr>
        <a:xfrm>
          <a:off x="17106900" y="154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11007</xdr:rowOff>
    </xdr:from>
    <xdr:to>
      <xdr:col>81</xdr:col>
      <xdr:colOff>133350</xdr:colOff>
      <xdr:row>90</xdr:row>
      <xdr:rowOff>11007</xdr:rowOff>
    </xdr:to>
    <xdr:cxnSp macro="">
      <xdr:nvCxnSpPr>
        <xdr:cNvPr id="251" name="直線コネクタ 250"/>
        <xdr:cNvCxnSpPr/>
      </xdr:nvCxnSpPr>
      <xdr:spPr>
        <a:xfrm>
          <a:off x="16929100" y="1544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2"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3" name="直線コネクタ 252"/>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31327</xdr:rowOff>
    </xdr:from>
    <xdr:to>
      <xdr:col>81</xdr:col>
      <xdr:colOff>44450</xdr:colOff>
      <xdr:row>83</xdr:row>
      <xdr:rowOff>36830</xdr:rowOff>
    </xdr:to>
    <xdr:cxnSp macro="">
      <xdr:nvCxnSpPr>
        <xdr:cNvPr id="254" name="直線コネクタ 253"/>
        <xdr:cNvCxnSpPr/>
      </xdr:nvCxnSpPr>
      <xdr:spPr>
        <a:xfrm flipV="1">
          <a:off x="16179800" y="1409022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140564</xdr:rowOff>
    </xdr:from>
    <xdr:ext cx="762000" cy="259045"/>
    <xdr:sp macro="" textlink="">
      <xdr:nvSpPr>
        <xdr:cNvPr id="255" name="給与水準   （国との比較）平均値テキスト"/>
        <xdr:cNvSpPr txBox="1"/>
      </xdr:nvSpPr>
      <xdr:spPr>
        <a:xfrm>
          <a:off x="17106900" y="1454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168487</xdr:rowOff>
    </xdr:from>
    <xdr:to>
      <xdr:col>81</xdr:col>
      <xdr:colOff>95250</xdr:colOff>
      <xdr:row>85</xdr:row>
      <xdr:rowOff>98637</xdr:rowOff>
    </xdr:to>
    <xdr:sp macro="" textlink="">
      <xdr:nvSpPr>
        <xdr:cNvPr id="256" name="フローチャート: 判断 255"/>
        <xdr:cNvSpPr/>
      </xdr:nvSpPr>
      <xdr:spPr>
        <a:xfrm>
          <a:off x="169672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52493</xdr:rowOff>
    </xdr:from>
    <xdr:to>
      <xdr:col>77</xdr:col>
      <xdr:colOff>44450</xdr:colOff>
      <xdr:row>83</xdr:row>
      <xdr:rowOff>36830</xdr:rowOff>
    </xdr:to>
    <xdr:cxnSp macro="">
      <xdr:nvCxnSpPr>
        <xdr:cNvPr id="257" name="直線コネクタ 256"/>
        <xdr:cNvCxnSpPr/>
      </xdr:nvCxnSpPr>
      <xdr:spPr>
        <a:xfrm>
          <a:off x="15290800" y="1376849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8" name="フローチャート: 判断 257"/>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9" name="テキスト ボックス 258"/>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52493</xdr:rowOff>
    </xdr:from>
    <xdr:to>
      <xdr:col>72</xdr:col>
      <xdr:colOff>203200</xdr:colOff>
      <xdr:row>84</xdr:row>
      <xdr:rowOff>90593</xdr:rowOff>
    </xdr:to>
    <xdr:cxnSp macro="">
      <xdr:nvCxnSpPr>
        <xdr:cNvPr id="260" name="直線コネクタ 259"/>
        <xdr:cNvCxnSpPr/>
      </xdr:nvCxnSpPr>
      <xdr:spPr>
        <a:xfrm flipV="1">
          <a:off x="14401800" y="1376849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136313</xdr:rowOff>
    </xdr:from>
    <xdr:to>
      <xdr:col>73</xdr:col>
      <xdr:colOff>44450</xdr:colOff>
      <xdr:row>85</xdr:row>
      <xdr:rowOff>66463</xdr:rowOff>
    </xdr:to>
    <xdr:sp macro="" textlink="">
      <xdr:nvSpPr>
        <xdr:cNvPr id="261" name="フローチャート: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51240</xdr:rowOff>
    </xdr:from>
    <xdr:ext cx="762000" cy="259045"/>
    <xdr:sp macro="" textlink="">
      <xdr:nvSpPr>
        <xdr:cNvPr id="262" name="テキスト ボックス 261"/>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84</xdr:row>
      <xdr:rowOff>90593</xdr:rowOff>
    </xdr:to>
    <xdr:cxnSp macro="">
      <xdr:nvCxnSpPr>
        <xdr:cNvPr id="263" name="直線コネクタ 262"/>
        <xdr:cNvCxnSpPr/>
      </xdr:nvCxnSpPr>
      <xdr:spPr>
        <a:xfrm>
          <a:off x="13512800" y="144763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4" name="フローチャート: 判断 263"/>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5" name="テキスト ボックス 264"/>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66" name="フローチャート: 判断 265"/>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51240</xdr:rowOff>
    </xdr:from>
    <xdr:ext cx="762000" cy="259045"/>
    <xdr:sp macro="" textlink="">
      <xdr:nvSpPr>
        <xdr:cNvPr id="267" name="テキスト ボックス 266"/>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151977</xdr:rowOff>
    </xdr:from>
    <xdr:to>
      <xdr:col>81</xdr:col>
      <xdr:colOff>95250</xdr:colOff>
      <xdr:row>82</xdr:row>
      <xdr:rowOff>82127</xdr:rowOff>
    </xdr:to>
    <xdr:sp macro="" textlink="">
      <xdr:nvSpPr>
        <xdr:cNvPr id="273" name="楕円 272"/>
        <xdr:cNvSpPr/>
      </xdr:nvSpPr>
      <xdr:spPr>
        <a:xfrm>
          <a:off x="16967200" y="140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73254</xdr:rowOff>
    </xdr:from>
    <xdr:ext cx="762000" cy="259045"/>
    <xdr:sp macro="" textlink="">
      <xdr:nvSpPr>
        <xdr:cNvPr id="274" name="給与水準   （国との比較）該当値テキスト"/>
        <xdr:cNvSpPr txBox="1"/>
      </xdr:nvSpPr>
      <xdr:spPr>
        <a:xfrm>
          <a:off x="17106900" y="1396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5" name="楕円 274"/>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6" name="テキスト ボックス 275"/>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1693</xdr:rowOff>
    </xdr:from>
    <xdr:to>
      <xdr:col>73</xdr:col>
      <xdr:colOff>44450</xdr:colOff>
      <xdr:row>80</xdr:row>
      <xdr:rowOff>103293</xdr:rowOff>
    </xdr:to>
    <xdr:sp macro="" textlink="">
      <xdr:nvSpPr>
        <xdr:cNvPr id="277" name="楕円 276"/>
        <xdr:cNvSpPr/>
      </xdr:nvSpPr>
      <xdr:spPr>
        <a:xfrm>
          <a:off x="15240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113470</xdr:rowOff>
    </xdr:from>
    <xdr:ext cx="762000" cy="259045"/>
    <xdr:sp macro="" textlink="">
      <xdr:nvSpPr>
        <xdr:cNvPr id="278" name="テキスト ボックス 277"/>
        <xdr:cNvSpPr txBox="1"/>
      </xdr:nvSpPr>
      <xdr:spPr>
        <a:xfrm>
          <a:off x="14909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39793</xdr:rowOff>
    </xdr:from>
    <xdr:to>
      <xdr:col>68</xdr:col>
      <xdr:colOff>203200</xdr:colOff>
      <xdr:row>84</xdr:row>
      <xdr:rowOff>141393</xdr:rowOff>
    </xdr:to>
    <xdr:sp macro="" textlink="">
      <xdr:nvSpPr>
        <xdr:cNvPr id="279" name="楕円 278"/>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151570</xdr:rowOff>
    </xdr:from>
    <xdr:ext cx="762000" cy="259045"/>
    <xdr:sp macro="" textlink="">
      <xdr:nvSpPr>
        <xdr:cNvPr id="280" name="テキスト ボックス 279"/>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23707</xdr:rowOff>
    </xdr:from>
    <xdr:to>
      <xdr:col>64</xdr:col>
      <xdr:colOff>152400</xdr:colOff>
      <xdr:row>84</xdr:row>
      <xdr:rowOff>125307</xdr:rowOff>
    </xdr:to>
    <xdr:sp macro="" textlink="">
      <xdr:nvSpPr>
        <xdr:cNvPr id="281" name="楕円 280"/>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135484</xdr:rowOff>
    </xdr:from>
    <xdr:ext cx="762000" cy="259045"/>
    <xdr:sp macro="" textlink="">
      <xdr:nvSpPr>
        <xdr:cNvPr id="282" name="テキスト ボックス 281"/>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すると、０．０９ポイントの増加があり、類似団体を上回った。本市としては、「第４次定員適正化計画」（令和２年度～令和９年度）を策定し、定員適正化を図るところであるが、令和２年７月豪雨からの復旧・復興について、マンパワー不足となっており、急激な人員増とならぬよう復旧・復興事業に関連性が低い事業や効果が低い事業については、休止や廃止、縮減など見直しを行い、それにより生じた人員や財源を復旧・復興事業に投入することで、復興体制を確立していく予定であったが、結果として増加となってい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1" name="直線コネクタ 310"/>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2"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3" name="直線コネクタ 312"/>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4"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5" name="直線コネクタ 314"/>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82106</xdr:rowOff>
    </xdr:from>
    <xdr:to>
      <xdr:col>81</xdr:col>
      <xdr:colOff>44450</xdr:colOff>
      <xdr:row>60</xdr:row>
      <xdr:rowOff>85725</xdr:rowOff>
    </xdr:to>
    <xdr:cxnSp macro="">
      <xdr:nvCxnSpPr>
        <xdr:cNvPr id="316" name="直線コネクタ 315"/>
        <xdr:cNvCxnSpPr/>
      </xdr:nvCxnSpPr>
      <xdr:spPr>
        <a:xfrm>
          <a:off x="16179800" y="10369106"/>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17" name="定員管理の状況平均値テキスト"/>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18" name="フローチャート: 判断 317"/>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76877</xdr:rowOff>
    </xdr:from>
    <xdr:to>
      <xdr:col>77</xdr:col>
      <xdr:colOff>44450</xdr:colOff>
      <xdr:row>60</xdr:row>
      <xdr:rowOff>82106</xdr:rowOff>
    </xdr:to>
    <xdr:cxnSp macro="">
      <xdr:nvCxnSpPr>
        <xdr:cNvPr id="319" name="直線コネクタ 318"/>
        <xdr:cNvCxnSpPr/>
      </xdr:nvCxnSpPr>
      <xdr:spPr>
        <a:xfrm>
          <a:off x="15290800" y="10363877"/>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0" name="フローチャート: 判断 319"/>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1" name="テキスト ボックス 320"/>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58780</xdr:rowOff>
    </xdr:from>
    <xdr:to>
      <xdr:col>72</xdr:col>
      <xdr:colOff>203200</xdr:colOff>
      <xdr:row>60</xdr:row>
      <xdr:rowOff>76877</xdr:rowOff>
    </xdr:to>
    <xdr:cxnSp macro="">
      <xdr:nvCxnSpPr>
        <xdr:cNvPr id="322" name="直線コネクタ 321"/>
        <xdr:cNvCxnSpPr/>
      </xdr:nvCxnSpPr>
      <xdr:spPr>
        <a:xfrm>
          <a:off x="14401800" y="103457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3" name="フローチャート: 判断 322"/>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4" name="テキスト ボックス 323"/>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57171</xdr:rowOff>
    </xdr:from>
    <xdr:to>
      <xdr:col>68</xdr:col>
      <xdr:colOff>152400</xdr:colOff>
      <xdr:row>60</xdr:row>
      <xdr:rowOff>58780</xdr:rowOff>
    </xdr:to>
    <xdr:cxnSp macro="">
      <xdr:nvCxnSpPr>
        <xdr:cNvPr id="325" name="直線コネクタ 324"/>
        <xdr:cNvCxnSpPr/>
      </xdr:nvCxnSpPr>
      <xdr:spPr>
        <a:xfrm>
          <a:off x="13512800" y="1034417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26" name="フローチャート: 判断 325"/>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27" name="テキスト ボックス 326"/>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28" name="フローチャート: 判断 327"/>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29" name="テキスト ボックス 328"/>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5" name="楕円 334"/>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7002</xdr:rowOff>
    </xdr:from>
    <xdr:ext cx="762000" cy="259045"/>
    <xdr:sp macro="" textlink="">
      <xdr:nvSpPr>
        <xdr:cNvPr id="336" name="定員管理の状況該当値テキスト"/>
        <xdr:cNvSpPr txBox="1"/>
      </xdr:nvSpPr>
      <xdr:spPr>
        <a:xfrm>
          <a:off x="1710690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31306</xdr:rowOff>
    </xdr:from>
    <xdr:to>
      <xdr:col>77</xdr:col>
      <xdr:colOff>95250</xdr:colOff>
      <xdr:row>60</xdr:row>
      <xdr:rowOff>132906</xdr:rowOff>
    </xdr:to>
    <xdr:sp macro="" textlink="">
      <xdr:nvSpPr>
        <xdr:cNvPr id="337" name="楕円 336"/>
        <xdr:cNvSpPr/>
      </xdr:nvSpPr>
      <xdr:spPr>
        <a:xfrm>
          <a:off x="16129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117683</xdr:rowOff>
    </xdr:from>
    <xdr:ext cx="736600" cy="259045"/>
    <xdr:sp macro="" textlink="">
      <xdr:nvSpPr>
        <xdr:cNvPr id="338" name="テキスト ボックス 337"/>
        <xdr:cNvSpPr txBox="1"/>
      </xdr:nvSpPr>
      <xdr:spPr>
        <a:xfrm>
          <a:off x="15798800" y="1040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26077</xdr:rowOff>
    </xdr:from>
    <xdr:to>
      <xdr:col>73</xdr:col>
      <xdr:colOff>44450</xdr:colOff>
      <xdr:row>60</xdr:row>
      <xdr:rowOff>127677</xdr:rowOff>
    </xdr:to>
    <xdr:sp macro="" textlink="">
      <xdr:nvSpPr>
        <xdr:cNvPr id="339" name="楕円 338"/>
        <xdr:cNvSpPr/>
      </xdr:nvSpPr>
      <xdr:spPr>
        <a:xfrm>
          <a:off x="15240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40" name="テキスト ボックス 33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7980</xdr:rowOff>
    </xdr:from>
    <xdr:to>
      <xdr:col>68</xdr:col>
      <xdr:colOff>203200</xdr:colOff>
      <xdr:row>60</xdr:row>
      <xdr:rowOff>109580</xdr:rowOff>
    </xdr:to>
    <xdr:sp macro="" textlink="">
      <xdr:nvSpPr>
        <xdr:cNvPr id="341" name="楕円 340"/>
        <xdr:cNvSpPr/>
      </xdr:nvSpPr>
      <xdr:spPr>
        <a:xfrm>
          <a:off x="14351000" y="102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119757</xdr:rowOff>
    </xdr:from>
    <xdr:ext cx="762000" cy="259045"/>
    <xdr:sp macro="" textlink="">
      <xdr:nvSpPr>
        <xdr:cNvPr id="342" name="テキスト ボックス 341"/>
        <xdr:cNvSpPr txBox="1"/>
      </xdr:nvSpPr>
      <xdr:spPr>
        <a:xfrm>
          <a:off x="14020800" y="1006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43" name="楕円 342"/>
        <xdr:cNvSpPr/>
      </xdr:nvSpPr>
      <xdr:spPr>
        <a:xfrm>
          <a:off x="13462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44" name="テキスト ボックス 343"/>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から始まった庁舎建設に係る起債の元金償還が影響し、元利償還金が増となっており、また、臨時財政対策債発行可能額の減などにより、令和４年度の実質公債費比率（単年度）が前年度からすると２．３％の増となったことが主な要因で、実質公債費比率は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３％の増となっている。しかしながら、類似団体と比較においては、１．１ポイント下回っており、健全な状態であるといえる。今後については、令和２年７月豪雨からの復興事業により地方債の発行が増加することが見込まれることから、事業実施の適正化を図り、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1" name="直線コネクタ 370"/>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2"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3" name="直線コネクタ 372"/>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4"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5" name="直線コネクタ 374"/>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40</xdr:row>
      <xdr:rowOff>69088</xdr:rowOff>
    </xdr:to>
    <xdr:cxnSp macro="">
      <xdr:nvCxnSpPr>
        <xdr:cNvPr id="376" name="直線コネクタ 375"/>
        <xdr:cNvCxnSpPr/>
      </xdr:nvCxnSpPr>
      <xdr:spPr>
        <a:xfrm>
          <a:off x="16179800" y="680161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7"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8" name="フローチャート: 判断 377"/>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115062</xdr:rowOff>
    </xdr:to>
    <xdr:cxnSp macro="">
      <xdr:nvCxnSpPr>
        <xdr:cNvPr id="379" name="直線コネクタ 378"/>
        <xdr:cNvCxnSpPr/>
      </xdr:nvCxnSpPr>
      <xdr:spPr>
        <a:xfrm>
          <a:off x="15290800" y="673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0" name="フローチャート: 判断 379"/>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1" name="テキスト ボックス 380"/>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57150</xdr:rowOff>
    </xdr:to>
    <xdr:cxnSp macro="">
      <xdr:nvCxnSpPr>
        <xdr:cNvPr id="382" name="直線コネクタ 381"/>
        <xdr:cNvCxnSpPr/>
      </xdr:nvCxnSpPr>
      <xdr:spPr>
        <a:xfrm flipV="1">
          <a:off x="14401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3" name="フローチャート: 判断 382"/>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4" name="テキスト ボックス 383"/>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124714</xdr:rowOff>
    </xdr:to>
    <xdr:cxnSp macro="">
      <xdr:nvCxnSpPr>
        <xdr:cNvPr id="385" name="直線コネクタ 384"/>
        <xdr:cNvCxnSpPr/>
      </xdr:nvCxnSpPr>
      <xdr:spPr>
        <a:xfrm flipV="1">
          <a:off x="13512800" y="67437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6" name="フローチャート: 判断 385"/>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87" name="テキスト ボックス 386"/>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88" name="フローチャート: 判断 387"/>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89" name="テキスト ボックス 388"/>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5" name="楕円 394"/>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6"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7" name="楕円 396"/>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398" name="テキスト ボックス 397"/>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399" name="楕円 398"/>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0" name="テキスト ボックス 399"/>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1" name="楕円 400"/>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2" name="テキスト ボックス 401"/>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3" name="楕円 402"/>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4" name="テキスト ボックス 403"/>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類似団体を上回っているものの、前年度より８．９ポイント減少した。一部事務組合負担見込額の増などはあったものの、財政調整基金への積み立てや充当可能財源等の増があり、将来負担比率は減少した。</a:t>
          </a:r>
        </a:p>
        <a:p>
          <a:r>
            <a:rPr kumimoji="1" lang="ja-JP" altLang="en-US" sz="1200">
              <a:latin typeface="ＭＳ Ｐゴシック" panose="020B0600070205080204" pitchFamily="50" charset="-128"/>
              <a:ea typeface="ＭＳ Ｐゴシック" panose="020B0600070205080204" pitchFamily="50" charset="-128"/>
            </a:rPr>
            <a:t>　今後は、令和２年７月豪雨からの復興事業により地方債の発行が増加することが見込まれることから、事業実施の適正化を図り、健全な財政運営に努めていく。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1" name="直線コネクタ 430"/>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2"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3" name="直線コネクタ 432"/>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32817</xdr:rowOff>
    </xdr:from>
    <xdr:to>
      <xdr:col>81</xdr:col>
      <xdr:colOff>44450</xdr:colOff>
      <xdr:row>15</xdr:row>
      <xdr:rowOff>118720</xdr:rowOff>
    </xdr:to>
    <xdr:cxnSp macro="">
      <xdr:nvCxnSpPr>
        <xdr:cNvPr id="436" name="直線コネクタ 435"/>
        <xdr:cNvCxnSpPr/>
      </xdr:nvCxnSpPr>
      <xdr:spPr>
        <a:xfrm flipV="1">
          <a:off x="16179800" y="2604567"/>
          <a:ext cx="8382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37"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38" name="フローチャート: 判断 437"/>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118720</xdr:rowOff>
    </xdr:from>
    <xdr:to>
      <xdr:col>77</xdr:col>
      <xdr:colOff>44450</xdr:colOff>
      <xdr:row>16</xdr:row>
      <xdr:rowOff>68885</xdr:rowOff>
    </xdr:to>
    <xdr:cxnSp macro="">
      <xdr:nvCxnSpPr>
        <xdr:cNvPr id="439" name="直線コネクタ 438"/>
        <xdr:cNvCxnSpPr/>
      </xdr:nvCxnSpPr>
      <xdr:spPr>
        <a:xfrm flipV="1">
          <a:off x="15290800" y="269047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0" name="フローチャート: 判断 439"/>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1" name="テキスト ボックス 440"/>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68885</xdr:rowOff>
    </xdr:from>
    <xdr:to>
      <xdr:col>72</xdr:col>
      <xdr:colOff>203200</xdr:colOff>
      <xdr:row>17</xdr:row>
      <xdr:rowOff>158039</xdr:rowOff>
    </xdr:to>
    <xdr:cxnSp macro="">
      <xdr:nvCxnSpPr>
        <xdr:cNvPr id="442" name="直線コネクタ 441"/>
        <xdr:cNvCxnSpPr/>
      </xdr:nvCxnSpPr>
      <xdr:spPr>
        <a:xfrm flipV="1">
          <a:off x="14401800" y="2812085"/>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3" name="フローチャート: 判断 442"/>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4" name="テキスト ボックス 443"/>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157683</xdr:rowOff>
    </xdr:from>
    <xdr:to>
      <xdr:col>68</xdr:col>
      <xdr:colOff>152400</xdr:colOff>
      <xdr:row>17</xdr:row>
      <xdr:rowOff>158039</xdr:rowOff>
    </xdr:to>
    <xdr:cxnSp macro="">
      <xdr:nvCxnSpPr>
        <xdr:cNvPr id="445" name="直線コネクタ 444"/>
        <xdr:cNvCxnSpPr/>
      </xdr:nvCxnSpPr>
      <xdr:spPr>
        <a:xfrm>
          <a:off x="13512800" y="2900883"/>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153467</xdr:rowOff>
    </xdr:from>
    <xdr:to>
      <xdr:col>81</xdr:col>
      <xdr:colOff>95250</xdr:colOff>
      <xdr:row>15</xdr:row>
      <xdr:rowOff>83617</xdr:rowOff>
    </xdr:to>
    <xdr:sp macro="" textlink="">
      <xdr:nvSpPr>
        <xdr:cNvPr id="455" name="楕円 454"/>
        <xdr:cNvSpPr/>
      </xdr:nvSpPr>
      <xdr:spPr>
        <a:xfrm>
          <a:off x="169672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125544</xdr:rowOff>
    </xdr:from>
    <xdr:ext cx="762000" cy="259045"/>
    <xdr:sp macro="" textlink="">
      <xdr:nvSpPr>
        <xdr:cNvPr id="456" name="将来負担の状況該当値テキスト"/>
        <xdr:cNvSpPr txBox="1"/>
      </xdr:nvSpPr>
      <xdr:spPr>
        <a:xfrm>
          <a:off x="17106900" y="25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67920</xdr:rowOff>
    </xdr:from>
    <xdr:to>
      <xdr:col>77</xdr:col>
      <xdr:colOff>95250</xdr:colOff>
      <xdr:row>15</xdr:row>
      <xdr:rowOff>169520</xdr:rowOff>
    </xdr:to>
    <xdr:sp macro="" textlink="">
      <xdr:nvSpPr>
        <xdr:cNvPr id="457" name="楕円 456"/>
        <xdr:cNvSpPr/>
      </xdr:nvSpPr>
      <xdr:spPr>
        <a:xfrm>
          <a:off x="16129000" y="26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154297</xdr:rowOff>
    </xdr:from>
    <xdr:ext cx="736600" cy="259045"/>
    <xdr:sp macro="" textlink="">
      <xdr:nvSpPr>
        <xdr:cNvPr id="458" name="テキスト ボックス 457"/>
        <xdr:cNvSpPr txBox="1"/>
      </xdr:nvSpPr>
      <xdr:spPr>
        <a:xfrm>
          <a:off x="15798800" y="272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18085</xdr:rowOff>
    </xdr:from>
    <xdr:to>
      <xdr:col>73</xdr:col>
      <xdr:colOff>44450</xdr:colOff>
      <xdr:row>16</xdr:row>
      <xdr:rowOff>119685</xdr:rowOff>
    </xdr:to>
    <xdr:sp macro="" textlink="">
      <xdr:nvSpPr>
        <xdr:cNvPr id="459" name="楕円 458"/>
        <xdr:cNvSpPr/>
      </xdr:nvSpPr>
      <xdr:spPr>
        <a:xfrm>
          <a:off x="152400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104462</xdr:rowOff>
    </xdr:from>
    <xdr:ext cx="762000" cy="259045"/>
    <xdr:sp macro="" textlink="">
      <xdr:nvSpPr>
        <xdr:cNvPr id="460" name="テキスト ボックス 459"/>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107239</xdr:rowOff>
    </xdr:from>
    <xdr:to>
      <xdr:col>68</xdr:col>
      <xdr:colOff>203200</xdr:colOff>
      <xdr:row>18</xdr:row>
      <xdr:rowOff>37389</xdr:rowOff>
    </xdr:to>
    <xdr:sp macro="" textlink="">
      <xdr:nvSpPr>
        <xdr:cNvPr id="461" name="楕円 460"/>
        <xdr:cNvSpPr/>
      </xdr:nvSpPr>
      <xdr:spPr>
        <a:xfrm>
          <a:off x="14351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22166</xdr:rowOff>
    </xdr:from>
    <xdr:ext cx="762000" cy="259045"/>
    <xdr:sp macro="" textlink="">
      <xdr:nvSpPr>
        <xdr:cNvPr id="462" name="テキスト ボックス 461"/>
        <xdr:cNvSpPr txBox="1"/>
      </xdr:nvSpPr>
      <xdr:spPr>
        <a:xfrm>
          <a:off x="14020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106883</xdr:rowOff>
    </xdr:from>
    <xdr:to>
      <xdr:col>64</xdr:col>
      <xdr:colOff>152400</xdr:colOff>
      <xdr:row>17</xdr:row>
      <xdr:rowOff>37033</xdr:rowOff>
    </xdr:to>
    <xdr:sp macro="" textlink="">
      <xdr:nvSpPr>
        <xdr:cNvPr id="463" name="楕円 462"/>
        <xdr:cNvSpPr/>
      </xdr:nvSpPr>
      <xdr:spPr>
        <a:xfrm>
          <a:off x="13462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21810</xdr:rowOff>
    </xdr:from>
    <xdr:ext cx="762000" cy="259045"/>
    <xdr:sp macro="" textlink="">
      <xdr:nvSpPr>
        <xdr:cNvPr id="464" name="テキスト ボックス 463"/>
        <xdr:cNvSpPr txBox="1"/>
      </xdr:nvSpPr>
      <xdr:spPr>
        <a:xfrm>
          <a:off x="13131800" y="29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30,734
30,486
210.55
22,917,545
21,780,216
959,499
9,133,551
24,164,412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水準で推移していたが、令和４年度はわずかではあるが下回った。要因は退職手当の減である。定員適正化計画を進めているが、令和２年７月豪雨からの復旧・復興に伴い、マンパワーが不足したことから、再任用職員や任期付き職員の採用を行っており、一時的なものであると予測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101854</xdr:rowOff>
    </xdr:to>
    <xdr:cxnSp macro="">
      <xdr:nvCxnSpPr>
        <xdr:cNvPr id="64" name="直線コネクタ 63"/>
        <xdr:cNvCxnSpPr/>
      </xdr:nvCxnSpPr>
      <xdr:spPr>
        <a:xfrm flipV="1">
          <a:off x="3987800" y="63632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101854</xdr:rowOff>
    </xdr:to>
    <xdr:cxnSp macro="">
      <xdr:nvCxnSpPr>
        <xdr:cNvPr id="67" name="直線コネクタ 66"/>
        <xdr:cNvCxnSpPr/>
      </xdr:nvCxnSpPr>
      <xdr:spPr>
        <a:xfrm>
          <a:off x="3098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129286</xdr:rowOff>
    </xdr:to>
    <xdr:cxnSp macro="">
      <xdr:nvCxnSpPr>
        <xdr:cNvPr id="70" name="直線コネクタ 69"/>
        <xdr:cNvCxnSpPr/>
      </xdr:nvCxnSpPr>
      <xdr:spPr>
        <a:xfrm flipV="1">
          <a:off x="2209800" y="6422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129286</xdr:rowOff>
    </xdr:to>
    <xdr:cxnSp macro="">
      <xdr:nvCxnSpPr>
        <xdr:cNvPr id="73" name="直線コネクタ 72"/>
        <xdr:cNvCxnSpPr/>
      </xdr:nvCxnSpPr>
      <xdr:spPr>
        <a:xfrm>
          <a:off x="1320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156735</xdr:rowOff>
    </xdr:from>
    <xdr:ext cx="762000" cy="259045"/>
    <xdr:sp macro="" textlink="">
      <xdr:nvSpPr>
        <xdr:cNvPr id="84" name="人件費該当値テキスト"/>
        <xdr:cNvSpPr txBox="1"/>
      </xdr:nvSpPr>
      <xdr:spPr>
        <a:xfrm>
          <a:off x="4914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低い水準で推移している。物価高騰等により電気料・燃料費の値上げや委託料の増が懸念されていることから、今後もこの水準を維持できるよう、さらなる事業の効率化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123190</xdr:rowOff>
    </xdr:to>
    <xdr:cxnSp macro="">
      <xdr:nvCxnSpPr>
        <xdr:cNvPr id="125" name="直線コネクタ 124"/>
        <xdr:cNvCxnSpPr/>
      </xdr:nvCxnSpPr>
      <xdr:spPr>
        <a:xfrm>
          <a:off x="15671800" y="2611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146050</xdr:rowOff>
    </xdr:to>
    <xdr:cxnSp macro="">
      <xdr:nvCxnSpPr>
        <xdr:cNvPr id="128" name="直線コネクタ 127"/>
        <xdr:cNvCxnSpPr/>
      </xdr:nvCxnSpPr>
      <xdr:spPr>
        <a:xfrm flipV="1">
          <a:off x="14782800" y="261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153670</xdr:rowOff>
    </xdr:to>
    <xdr:cxnSp macro="">
      <xdr:nvCxnSpPr>
        <xdr:cNvPr id="131" name="直線コネクタ 130"/>
        <xdr:cNvCxnSpPr/>
      </xdr:nvCxnSpPr>
      <xdr:spPr>
        <a:xfrm flipV="1">
          <a:off x="13893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4" name="直線コネクタ 133"/>
        <xdr:cNvCxnSpPr/>
      </xdr:nvCxnSpPr>
      <xdr:spPr>
        <a:xfrm flipV="1">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3" name="テキスト ボックス 152"/>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高い水準であるが、令和４年度においては、その差は縮まった。自立支援給付費、生活保護費の増はあったものの、人口減少（児童数減少）による児童手当、児童扶養手当、保育所運営費の減などが主な要因である。依然として高い水準ではあるため、単独事業の見直しなど財政健全化と持続可能な社会保障制度に即した適切な施策を展開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96520</xdr:rowOff>
    </xdr:from>
    <xdr:to>
      <xdr:col>24</xdr:col>
      <xdr:colOff>25400</xdr:colOff>
      <xdr:row>58</xdr:row>
      <xdr:rowOff>111760</xdr:rowOff>
    </xdr:to>
    <xdr:cxnSp macro="">
      <xdr:nvCxnSpPr>
        <xdr:cNvPr id="185" name="直線コネクタ 184"/>
        <xdr:cNvCxnSpPr/>
      </xdr:nvCxnSpPr>
      <xdr:spPr>
        <a:xfrm flipV="1">
          <a:off x="3987800" y="1004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111760</xdr:rowOff>
    </xdr:from>
    <xdr:to>
      <xdr:col>19</xdr:col>
      <xdr:colOff>187325</xdr:colOff>
      <xdr:row>59</xdr:row>
      <xdr:rowOff>77470</xdr:rowOff>
    </xdr:to>
    <xdr:cxnSp macro="">
      <xdr:nvCxnSpPr>
        <xdr:cNvPr id="188" name="直線コネクタ 187"/>
        <xdr:cNvCxnSpPr/>
      </xdr:nvCxnSpPr>
      <xdr:spPr>
        <a:xfrm flipV="1">
          <a:off x="3098800" y="1005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77470</xdr:rowOff>
    </xdr:from>
    <xdr:to>
      <xdr:col>15</xdr:col>
      <xdr:colOff>98425</xdr:colOff>
      <xdr:row>60</xdr:row>
      <xdr:rowOff>43180</xdr:rowOff>
    </xdr:to>
    <xdr:cxnSp macro="">
      <xdr:nvCxnSpPr>
        <xdr:cNvPr id="191" name="直線コネクタ 190"/>
        <xdr:cNvCxnSpPr/>
      </xdr:nvCxnSpPr>
      <xdr:spPr>
        <a:xfrm flipV="1">
          <a:off x="2209800" y="1019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153670</xdr:rowOff>
    </xdr:from>
    <xdr:to>
      <xdr:col>11</xdr:col>
      <xdr:colOff>9525</xdr:colOff>
      <xdr:row>60</xdr:row>
      <xdr:rowOff>43180</xdr:rowOff>
    </xdr:to>
    <xdr:cxnSp macro="">
      <xdr:nvCxnSpPr>
        <xdr:cNvPr id="194" name="直線コネクタ 193"/>
        <xdr:cNvCxnSpPr/>
      </xdr:nvCxnSpPr>
      <xdr:spPr>
        <a:xfrm>
          <a:off x="1320800" y="1026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45720</xdr:rowOff>
    </xdr:from>
    <xdr:to>
      <xdr:col>24</xdr:col>
      <xdr:colOff>76200</xdr:colOff>
      <xdr:row>58</xdr:row>
      <xdr:rowOff>147320</xdr:rowOff>
    </xdr:to>
    <xdr:sp macro="" textlink="">
      <xdr:nvSpPr>
        <xdr:cNvPr id="204" name="楕円 203"/>
        <xdr:cNvSpPr/>
      </xdr:nvSpPr>
      <xdr:spPr>
        <a:xfrm>
          <a:off x="4775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17797</xdr:rowOff>
    </xdr:from>
    <xdr:ext cx="762000" cy="259045"/>
    <xdr:sp macro="" textlink="">
      <xdr:nvSpPr>
        <xdr:cNvPr id="205" name="扶助費該当値テキスト"/>
        <xdr:cNvSpPr txBox="1"/>
      </xdr:nvSpPr>
      <xdr:spPr>
        <a:xfrm>
          <a:off x="4914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60960</xdr:rowOff>
    </xdr:from>
    <xdr:to>
      <xdr:col>20</xdr:col>
      <xdr:colOff>38100</xdr:colOff>
      <xdr:row>58</xdr:row>
      <xdr:rowOff>162560</xdr:rowOff>
    </xdr:to>
    <xdr:sp macro="" textlink="">
      <xdr:nvSpPr>
        <xdr:cNvPr id="206" name="楕円 205"/>
        <xdr:cNvSpPr/>
      </xdr:nvSpPr>
      <xdr:spPr>
        <a:xfrm>
          <a:off x="3937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147337</xdr:rowOff>
    </xdr:from>
    <xdr:ext cx="736600" cy="259045"/>
    <xdr:sp macro="" textlink="">
      <xdr:nvSpPr>
        <xdr:cNvPr id="207" name="テキスト ボックス 206"/>
        <xdr:cNvSpPr txBox="1"/>
      </xdr:nvSpPr>
      <xdr:spPr>
        <a:xfrm>
          <a:off x="3606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08" name="楕円 207"/>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209" name="テキスト ボックス 208"/>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163830</xdr:rowOff>
    </xdr:from>
    <xdr:to>
      <xdr:col>11</xdr:col>
      <xdr:colOff>60325</xdr:colOff>
      <xdr:row>60</xdr:row>
      <xdr:rowOff>93980</xdr:rowOff>
    </xdr:to>
    <xdr:sp macro="" textlink="">
      <xdr:nvSpPr>
        <xdr:cNvPr id="210" name="楕円 209"/>
        <xdr:cNvSpPr/>
      </xdr:nvSpPr>
      <xdr:spPr>
        <a:xfrm>
          <a:off x="2159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78757</xdr:rowOff>
    </xdr:from>
    <xdr:ext cx="762000" cy="259045"/>
    <xdr:sp macro="" textlink="">
      <xdr:nvSpPr>
        <xdr:cNvPr id="211" name="テキスト ボックス 210"/>
        <xdr:cNvSpPr txBox="1"/>
      </xdr:nvSpPr>
      <xdr:spPr>
        <a:xfrm>
          <a:off x="1828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102870</xdr:rowOff>
    </xdr:from>
    <xdr:to>
      <xdr:col>6</xdr:col>
      <xdr:colOff>171450</xdr:colOff>
      <xdr:row>60</xdr:row>
      <xdr:rowOff>33020</xdr:rowOff>
    </xdr:to>
    <xdr:sp macro="" textlink="">
      <xdr:nvSpPr>
        <xdr:cNvPr id="212" name="楕円 211"/>
        <xdr:cNvSpPr/>
      </xdr:nvSpPr>
      <xdr:spPr>
        <a:xfrm>
          <a:off x="1270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17797</xdr:rowOff>
    </xdr:from>
    <xdr:ext cx="762000" cy="259045"/>
    <xdr:sp macro="" textlink="">
      <xdr:nvSpPr>
        <xdr:cNvPr id="213" name="テキスト ボックス 212"/>
        <xdr:cNvSpPr txBox="1"/>
      </xdr:nvSpPr>
      <xdr:spPr>
        <a:xfrm>
          <a:off x="939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２．０ポイント上回ることとなった。主な要因として、くま川鉄道災害復旧事業に係る貸付金の増のほか、国民健康保険特別会計、後期高齢者医療特別会計においても増となっており、高齢化社会による医療費の伸びが影響している。貸付金は一時的なもののため、くま川鉄道の災害復旧事業が終了すると、差は縮まると予測し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94343</xdr:rowOff>
    </xdr:to>
    <xdr:cxnSp macro="">
      <xdr:nvCxnSpPr>
        <xdr:cNvPr id="248" name="直線コネクタ 247"/>
        <xdr:cNvCxnSpPr/>
      </xdr:nvCxnSpPr>
      <xdr:spPr>
        <a:xfrm>
          <a:off x="15671800" y="997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83457</xdr:rowOff>
    </xdr:to>
    <xdr:cxnSp macro="">
      <xdr:nvCxnSpPr>
        <xdr:cNvPr id="251" name="直線コネクタ 250"/>
        <xdr:cNvCxnSpPr/>
      </xdr:nvCxnSpPr>
      <xdr:spPr>
        <a:xfrm flipV="1">
          <a:off x="14782800" y="997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137885</xdr:rowOff>
    </xdr:to>
    <xdr:cxnSp macro="">
      <xdr:nvCxnSpPr>
        <xdr:cNvPr id="254" name="直線コネクタ 253"/>
        <xdr:cNvCxnSpPr/>
      </xdr:nvCxnSpPr>
      <xdr:spPr>
        <a:xfrm flipV="1">
          <a:off x="13893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58</xdr:row>
      <xdr:rowOff>159657</xdr:rowOff>
    </xdr:to>
    <xdr:cxnSp macro="">
      <xdr:nvCxnSpPr>
        <xdr:cNvPr id="257" name="直線コネクタ 256"/>
        <xdr:cNvCxnSpPr/>
      </xdr:nvCxnSpPr>
      <xdr:spPr>
        <a:xfrm flipV="1">
          <a:off x="13004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67" name="楕円 266"/>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68"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69" name="楕円 268"/>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0" name="テキスト ボックス 269"/>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1" name="楕円 270"/>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2" name="テキスト ボックス 271"/>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3" name="楕円 272"/>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4" name="テキスト ボックス 273"/>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5" name="楕円 274"/>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76" name="テキスト ボックス 275"/>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類似団体と比較して高い水準で推移していたが、令和４年度は下回った。要因として、一部事務組合負担金や中長期派遣職員負担金の減が挙げられる。</a:t>
          </a:r>
        </a:p>
        <a:p>
          <a:r>
            <a:rPr kumimoji="1" lang="ja-JP" altLang="en-US" sz="1200">
              <a:latin typeface="ＭＳ Ｐゴシック" panose="020B0600070205080204" pitchFamily="50" charset="-128"/>
              <a:ea typeface="ＭＳ Ｐゴシック" panose="020B0600070205080204" pitchFamily="50" charset="-128"/>
            </a:rPr>
            <a:t>　今後は一部事務組合の施設の更新や移転といった課題もあり、補助費等においても増の見込みである。引き続き維持管理経費のコスト削減に向けて改善に努める必要がある。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37846</xdr:rowOff>
    </xdr:to>
    <xdr:cxnSp macro="">
      <xdr:nvCxnSpPr>
        <xdr:cNvPr id="306" name="直線コネクタ 305"/>
        <xdr:cNvCxnSpPr/>
      </xdr:nvCxnSpPr>
      <xdr:spPr>
        <a:xfrm flipV="1">
          <a:off x="15671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97282</xdr:rowOff>
    </xdr:to>
    <xdr:cxnSp macro="">
      <xdr:nvCxnSpPr>
        <xdr:cNvPr id="309" name="直線コネクタ 308"/>
        <xdr:cNvCxnSpPr/>
      </xdr:nvCxnSpPr>
      <xdr:spPr>
        <a:xfrm flipV="1">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97282</xdr:rowOff>
    </xdr:to>
    <xdr:cxnSp macro="">
      <xdr:nvCxnSpPr>
        <xdr:cNvPr id="312" name="直線コネクタ 311"/>
        <xdr:cNvCxnSpPr/>
      </xdr:nvCxnSpPr>
      <xdr:spPr>
        <a:xfrm>
          <a:off x="13893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88138</xdr:rowOff>
    </xdr:to>
    <xdr:cxnSp macro="">
      <xdr:nvCxnSpPr>
        <xdr:cNvPr id="315" name="直線コネクタ 314"/>
        <xdr:cNvCxnSpPr/>
      </xdr:nvCxnSpPr>
      <xdr:spPr>
        <a:xfrm>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5" name="楕円 324"/>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6"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7" name="楕円 326"/>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8" name="テキスト ボックス 327"/>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9" name="楕円 328"/>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0" name="テキスト ボックス 329"/>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1" name="楕円 330"/>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2" name="テキスト ボックス 331"/>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3" name="楕円 332"/>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4" name="テキスト ボックス 333"/>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類似団体と比較しても低い水準で推移していたが、令和４年度は上回った。構成比で考えると前年度から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ポイント減少しているが、庁舎建設事業や豪雨災害に係る災害復旧事業債の償還が始まったことと、くま川鉄道災害復旧事業に係る県貸付事業債の償還額が増となっているためである。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豪雨災害に係る借入と市庁舎建設事業（しゅん工借入分）の元金償還が令和７年度から本格化することと、復興事業により地方債の増加が見込まれ、また老朽化した公共施設等の更新も進めていく必要があるため、計画的な公債費の管理を行い、将来世代に過度な負担とならないよう努めていく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78</xdr:row>
      <xdr:rowOff>94343</xdr:rowOff>
    </xdr:to>
    <xdr:cxnSp macro="">
      <xdr:nvCxnSpPr>
        <xdr:cNvPr id="369" name="直線コネクタ 368"/>
        <xdr:cNvCxnSpPr/>
      </xdr:nvCxnSpPr>
      <xdr:spPr>
        <a:xfrm>
          <a:off x="3987800" y="130755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56243</xdr:rowOff>
    </xdr:to>
    <xdr:cxnSp macro="">
      <xdr:nvCxnSpPr>
        <xdr:cNvPr id="372" name="直線コネクタ 371"/>
        <xdr:cNvCxnSpPr/>
      </xdr:nvCxnSpPr>
      <xdr:spPr>
        <a:xfrm flipV="1">
          <a:off x="3098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23586</xdr:rowOff>
    </xdr:from>
    <xdr:to>
      <xdr:col>15</xdr:col>
      <xdr:colOff>98425</xdr:colOff>
      <xdr:row>76</xdr:row>
      <xdr:rowOff>56243</xdr:rowOff>
    </xdr:to>
    <xdr:cxnSp macro="">
      <xdr:nvCxnSpPr>
        <xdr:cNvPr id="375" name="直線コネクタ 374"/>
        <xdr:cNvCxnSpPr/>
      </xdr:nvCxnSpPr>
      <xdr:spPr>
        <a:xfrm>
          <a:off x="2209800" y="13053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23586</xdr:rowOff>
    </xdr:from>
    <xdr:to>
      <xdr:col>11</xdr:col>
      <xdr:colOff>9525</xdr:colOff>
      <xdr:row>76</xdr:row>
      <xdr:rowOff>23586</xdr:rowOff>
    </xdr:to>
    <xdr:cxnSp macro="">
      <xdr:nvCxnSpPr>
        <xdr:cNvPr id="378" name="直線コネクタ 377"/>
        <xdr:cNvCxnSpPr/>
      </xdr:nvCxnSpPr>
      <xdr:spPr>
        <a:xfrm>
          <a:off x="1320800" y="13053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88" name="楕円 387"/>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389" name="公債費該当値テキスト"/>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0" name="楕円 389"/>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1" name="テキスト ボックス 390"/>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392" name="楕円 391"/>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117220</xdr:rowOff>
    </xdr:from>
    <xdr:ext cx="762000" cy="259045"/>
    <xdr:sp macro="" textlink="">
      <xdr:nvSpPr>
        <xdr:cNvPr id="393" name="テキスト ボックス 392"/>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144235</xdr:rowOff>
    </xdr:from>
    <xdr:to>
      <xdr:col>11</xdr:col>
      <xdr:colOff>60325</xdr:colOff>
      <xdr:row>76</xdr:row>
      <xdr:rowOff>74386</xdr:rowOff>
    </xdr:to>
    <xdr:sp macro="" textlink="">
      <xdr:nvSpPr>
        <xdr:cNvPr id="394" name="楕円 393"/>
        <xdr:cNvSpPr/>
      </xdr:nvSpPr>
      <xdr:spPr>
        <a:xfrm>
          <a:off x="2159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84562</xdr:rowOff>
    </xdr:from>
    <xdr:ext cx="762000" cy="259045"/>
    <xdr:sp macro="" textlink="">
      <xdr:nvSpPr>
        <xdr:cNvPr id="395" name="テキスト ボックス 394"/>
        <xdr:cNvSpPr txBox="1"/>
      </xdr:nvSpPr>
      <xdr:spPr>
        <a:xfrm>
          <a:off x="1828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144235</xdr:rowOff>
    </xdr:from>
    <xdr:to>
      <xdr:col>6</xdr:col>
      <xdr:colOff>171450</xdr:colOff>
      <xdr:row>76</xdr:row>
      <xdr:rowOff>74386</xdr:rowOff>
    </xdr:to>
    <xdr:sp macro="" textlink="">
      <xdr:nvSpPr>
        <xdr:cNvPr id="396" name="楕円 395"/>
        <xdr:cNvSpPr/>
      </xdr:nvSpPr>
      <xdr:spPr>
        <a:xfrm>
          <a:off x="1270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84562</xdr:rowOff>
    </xdr:from>
    <xdr:ext cx="762000" cy="259045"/>
    <xdr:sp macro="" textlink="">
      <xdr:nvSpPr>
        <xdr:cNvPr id="397" name="テキスト ボックス 396"/>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高い値で推移しているが、その差は縮まっている。高い水準の要因となっているのは、扶助費であるが、自立支援給付費など心身障害者福祉費の伸びは続いているものの、児童関係扶助費が減少していることから縮まっていると推測する。今後も引き続き、独自加算の事業を見直し、効率性や優先度を判断し、事務事業をさらに見直し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17272</xdr:rowOff>
    </xdr:to>
    <xdr:cxnSp macro="">
      <xdr:nvCxnSpPr>
        <xdr:cNvPr id="428" name="直線コネクタ 427"/>
        <xdr:cNvCxnSpPr/>
      </xdr:nvCxnSpPr>
      <xdr:spPr>
        <a:xfrm flipV="1">
          <a:off x="15671800" y="13335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79</xdr:row>
      <xdr:rowOff>51563</xdr:rowOff>
    </xdr:to>
    <xdr:cxnSp macro="">
      <xdr:nvCxnSpPr>
        <xdr:cNvPr id="431" name="直線コネクタ 430"/>
        <xdr:cNvCxnSpPr/>
      </xdr:nvCxnSpPr>
      <xdr:spPr>
        <a:xfrm flipV="1">
          <a:off x="14782800" y="1339037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80</xdr:row>
      <xdr:rowOff>30987</xdr:rowOff>
    </xdr:to>
    <xdr:cxnSp macro="">
      <xdr:nvCxnSpPr>
        <xdr:cNvPr id="434" name="直線コネクタ 433"/>
        <xdr:cNvCxnSpPr/>
      </xdr:nvCxnSpPr>
      <xdr:spPr>
        <a:xfrm flipV="1">
          <a:off x="13893800" y="135961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30987</xdr:rowOff>
    </xdr:to>
    <xdr:cxnSp macro="">
      <xdr:nvCxnSpPr>
        <xdr:cNvPr id="437" name="直線コネクタ 436"/>
        <xdr:cNvCxnSpPr/>
      </xdr:nvCxnSpPr>
      <xdr:spPr>
        <a:xfrm>
          <a:off x="13004800" y="136966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7" name="楕円 446"/>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8"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9" name="楕円 448"/>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0" name="テキスト ボックス 449"/>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1" name="楕円 450"/>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2" name="テキスト ボックス 451"/>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151637</xdr:rowOff>
    </xdr:from>
    <xdr:to>
      <xdr:col>69</xdr:col>
      <xdr:colOff>142875</xdr:colOff>
      <xdr:row>80</xdr:row>
      <xdr:rowOff>81787</xdr:rowOff>
    </xdr:to>
    <xdr:sp macro="" textlink="">
      <xdr:nvSpPr>
        <xdr:cNvPr id="453" name="楕円 452"/>
        <xdr:cNvSpPr/>
      </xdr:nvSpPr>
      <xdr:spPr>
        <a:xfrm>
          <a:off x="13843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66564</xdr:rowOff>
    </xdr:from>
    <xdr:ext cx="762000" cy="259045"/>
    <xdr:sp macro="" textlink="">
      <xdr:nvSpPr>
        <xdr:cNvPr id="454" name="テキスト ボックス 453"/>
        <xdr:cNvSpPr txBox="1"/>
      </xdr:nvSpPr>
      <xdr:spPr>
        <a:xfrm>
          <a:off x="13512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55" name="楕円 454"/>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6" name="テキスト ボックス 455"/>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25867</xdr:rowOff>
    </xdr:from>
    <xdr:to>
      <xdr:col>29</xdr:col>
      <xdr:colOff>127000</xdr:colOff>
      <xdr:row>18</xdr:row>
      <xdr:rowOff>38551</xdr:rowOff>
    </xdr:to>
    <xdr:cxnSp macro="">
      <xdr:nvCxnSpPr>
        <xdr:cNvPr id="49" name="直線コネクタ 48"/>
        <xdr:cNvCxnSpPr/>
      </xdr:nvCxnSpPr>
      <xdr:spPr bwMode="auto">
        <a:xfrm>
          <a:off x="5003800" y="3159592"/>
          <a:ext cx="647700" cy="12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25867</xdr:rowOff>
    </xdr:from>
    <xdr:to>
      <xdr:col>26</xdr:col>
      <xdr:colOff>50800</xdr:colOff>
      <xdr:row>18</xdr:row>
      <xdr:rowOff>48011</xdr:rowOff>
    </xdr:to>
    <xdr:cxnSp macro="">
      <xdr:nvCxnSpPr>
        <xdr:cNvPr id="52" name="直線コネクタ 51"/>
        <xdr:cNvCxnSpPr/>
      </xdr:nvCxnSpPr>
      <xdr:spPr bwMode="auto">
        <a:xfrm flipV="1">
          <a:off x="4305300" y="3159592"/>
          <a:ext cx="698500" cy="2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46304</xdr:rowOff>
    </xdr:from>
    <xdr:to>
      <xdr:col>22</xdr:col>
      <xdr:colOff>114300</xdr:colOff>
      <xdr:row>18</xdr:row>
      <xdr:rowOff>48011</xdr:rowOff>
    </xdr:to>
    <xdr:cxnSp macro="">
      <xdr:nvCxnSpPr>
        <xdr:cNvPr id="55" name="直線コネクタ 54"/>
        <xdr:cNvCxnSpPr/>
      </xdr:nvCxnSpPr>
      <xdr:spPr bwMode="auto">
        <a:xfrm>
          <a:off x="3606800" y="3180029"/>
          <a:ext cx="698500" cy="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46304</xdr:rowOff>
    </xdr:from>
    <xdr:to>
      <xdr:col>18</xdr:col>
      <xdr:colOff>177800</xdr:colOff>
      <xdr:row>18</xdr:row>
      <xdr:rowOff>59159</xdr:rowOff>
    </xdr:to>
    <xdr:cxnSp macro="">
      <xdr:nvCxnSpPr>
        <xdr:cNvPr id="58" name="直線コネクタ 57"/>
        <xdr:cNvCxnSpPr/>
      </xdr:nvCxnSpPr>
      <xdr:spPr bwMode="auto">
        <a:xfrm flipV="1">
          <a:off x="2908300" y="3180029"/>
          <a:ext cx="6985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159201</xdr:rowOff>
    </xdr:from>
    <xdr:to>
      <xdr:col>29</xdr:col>
      <xdr:colOff>177800</xdr:colOff>
      <xdr:row>18</xdr:row>
      <xdr:rowOff>89351</xdr:rowOff>
    </xdr:to>
    <xdr:sp macro="" textlink="">
      <xdr:nvSpPr>
        <xdr:cNvPr id="68" name="楕円 67"/>
        <xdr:cNvSpPr/>
      </xdr:nvSpPr>
      <xdr:spPr bwMode="auto">
        <a:xfrm>
          <a:off x="5600700" y="312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131278</xdr:rowOff>
    </xdr:from>
    <xdr:ext cx="762000" cy="259045"/>
    <xdr:sp macro="" textlink="">
      <xdr:nvSpPr>
        <xdr:cNvPr id="69" name="人口1人当たり決算額の推移該当値テキスト130"/>
        <xdr:cNvSpPr txBox="1"/>
      </xdr:nvSpPr>
      <xdr:spPr>
        <a:xfrm>
          <a:off x="5740400" y="309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146517</xdr:rowOff>
    </xdr:from>
    <xdr:to>
      <xdr:col>26</xdr:col>
      <xdr:colOff>101600</xdr:colOff>
      <xdr:row>18</xdr:row>
      <xdr:rowOff>76667</xdr:rowOff>
    </xdr:to>
    <xdr:sp macro="" textlink="">
      <xdr:nvSpPr>
        <xdr:cNvPr id="70" name="楕円 69"/>
        <xdr:cNvSpPr/>
      </xdr:nvSpPr>
      <xdr:spPr bwMode="auto">
        <a:xfrm>
          <a:off x="4953000" y="310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86844</xdr:rowOff>
    </xdr:from>
    <xdr:ext cx="736600" cy="259045"/>
    <xdr:sp macro="" textlink="">
      <xdr:nvSpPr>
        <xdr:cNvPr id="71" name="テキスト ボックス 70"/>
        <xdr:cNvSpPr txBox="1"/>
      </xdr:nvSpPr>
      <xdr:spPr>
        <a:xfrm>
          <a:off x="4622800" y="2877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168661</xdr:rowOff>
    </xdr:from>
    <xdr:to>
      <xdr:col>22</xdr:col>
      <xdr:colOff>165100</xdr:colOff>
      <xdr:row>18</xdr:row>
      <xdr:rowOff>98811</xdr:rowOff>
    </xdr:to>
    <xdr:sp macro="" textlink="">
      <xdr:nvSpPr>
        <xdr:cNvPr id="72" name="楕円 71"/>
        <xdr:cNvSpPr/>
      </xdr:nvSpPr>
      <xdr:spPr bwMode="auto">
        <a:xfrm>
          <a:off x="4254500" y="31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83588</xdr:rowOff>
    </xdr:from>
    <xdr:ext cx="762000" cy="259045"/>
    <xdr:sp macro="" textlink="">
      <xdr:nvSpPr>
        <xdr:cNvPr id="73" name="テキスト ボックス 72"/>
        <xdr:cNvSpPr txBox="1"/>
      </xdr:nvSpPr>
      <xdr:spPr>
        <a:xfrm>
          <a:off x="3924300" y="32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166954</xdr:rowOff>
    </xdr:from>
    <xdr:to>
      <xdr:col>19</xdr:col>
      <xdr:colOff>38100</xdr:colOff>
      <xdr:row>18</xdr:row>
      <xdr:rowOff>97104</xdr:rowOff>
    </xdr:to>
    <xdr:sp macro="" textlink="">
      <xdr:nvSpPr>
        <xdr:cNvPr id="74" name="楕円 73"/>
        <xdr:cNvSpPr/>
      </xdr:nvSpPr>
      <xdr:spPr bwMode="auto">
        <a:xfrm>
          <a:off x="3556000" y="312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81881</xdr:rowOff>
    </xdr:from>
    <xdr:ext cx="762000" cy="259045"/>
    <xdr:sp macro="" textlink="">
      <xdr:nvSpPr>
        <xdr:cNvPr id="75" name="テキスト ボックス 74"/>
        <xdr:cNvSpPr txBox="1"/>
      </xdr:nvSpPr>
      <xdr:spPr>
        <a:xfrm>
          <a:off x="3225800" y="32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8359</xdr:rowOff>
    </xdr:from>
    <xdr:to>
      <xdr:col>15</xdr:col>
      <xdr:colOff>101600</xdr:colOff>
      <xdr:row>18</xdr:row>
      <xdr:rowOff>109959</xdr:rowOff>
    </xdr:to>
    <xdr:sp macro="" textlink="">
      <xdr:nvSpPr>
        <xdr:cNvPr id="76" name="楕円 75"/>
        <xdr:cNvSpPr/>
      </xdr:nvSpPr>
      <xdr:spPr bwMode="auto">
        <a:xfrm>
          <a:off x="2857500" y="314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94736</xdr:rowOff>
    </xdr:from>
    <xdr:ext cx="762000" cy="259045"/>
    <xdr:sp macro="" textlink="">
      <xdr:nvSpPr>
        <xdr:cNvPr id="77" name="テキスト ボックス 76"/>
        <xdr:cNvSpPr txBox="1"/>
      </xdr:nvSpPr>
      <xdr:spPr>
        <a:xfrm>
          <a:off x="2527300" y="322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168643</xdr:rowOff>
    </xdr:from>
    <xdr:to>
      <xdr:col>29</xdr:col>
      <xdr:colOff>127000</xdr:colOff>
      <xdr:row>37</xdr:row>
      <xdr:rowOff>102863</xdr:rowOff>
    </xdr:to>
    <xdr:cxnSp macro="">
      <xdr:nvCxnSpPr>
        <xdr:cNvPr id="111" name="直線コネクタ 110"/>
        <xdr:cNvCxnSpPr/>
      </xdr:nvCxnSpPr>
      <xdr:spPr bwMode="auto">
        <a:xfrm flipV="1">
          <a:off x="5003800" y="7121893"/>
          <a:ext cx="647700" cy="105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153420</xdr:rowOff>
    </xdr:from>
    <xdr:ext cx="762000" cy="259045"/>
    <xdr:sp macro="" textlink="">
      <xdr:nvSpPr>
        <xdr:cNvPr id="112" name="人口1人当たり決算額の推移平均値テキスト445"/>
        <xdr:cNvSpPr txBox="1"/>
      </xdr:nvSpPr>
      <xdr:spPr>
        <a:xfrm>
          <a:off x="5740400" y="710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102863</xdr:rowOff>
    </xdr:from>
    <xdr:to>
      <xdr:col>26</xdr:col>
      <xdr:colOff>50800</xdr:colOff>
      <xdr:row>37</xdr:row>
      <xdr:rowOff>167634</xdr:rowOff>
    </xdr:to>
    <xdr:cxnSp macro="">
      <xdr:nvCxnSpPr>
        <xdr:cNvPr id="114" name="直線コネクタ 113"/>
        <xdr:cNvCxnSpPr/>
      </xdr:nvCxnSpPr>
      <xdr:spPr bwMode="auto">
        <a:xfrm flipV="1">
          <a:off x="4305300" y="7227563"/>
          <a:ext cx="698500" cy="64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167634</xdr:rowOff>
    </xdr:from>
    <xdr:to>
      <xdr:col>22</xdr:col>
      <xdr:colOff>114300</xdr:colOff>
      <xdr:row>37</xdr:row>
      <xdr:rowOff>205086</xdr:rowOff>
    </xdr:to>
    <xdr:cxnSp macro="">
      <xdr:nvCxnSpPr>
        <xdr:cNvPr id="117" name="直線コネクタ 116"/>
        <xdr:cNvCxnSpPr/>
      </xdr:nvCxnSpPr>
      <xdr:spPr bwMode="auto">
        <a:xfrm flipV="1">
          <a:off x="3606800" y="7292334"/>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205086</xdr:rowOff>
    </xdr:from>
    <xdr:to>
      <xdr:col>18</xdr:col>
      <xdr:colOff>177800</xdr:colOff>
      <xdr:row>37</xdr:row>
      <xdr:rowOff>235756</xdr:rowOff>
    </xdr:to>
    <xdr:cxnSp macro="">
      <xdr:nvCxnSpPr>
        <xdr:cNvPr id="120" name="直線コネクタ 119"/>
        <xdr:cNvCxnSpPr/>
      </xdr:nvCxnSpPr>
      <xdr:spPr bwMode="auto">
        <a:xfrm flipV="1">
          <a:off x="2908300" y="7329786"/>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117843</xdr:rowOff>
    </xdr:from>
    <xdr:to>
      <xdr:col>29</xdr:col>
      <xdr:colOff>177800</xdr:colOff>
      <xdr:row>37</xdr:row>
      <xdr:rowOff>47993</xdr:rowOff>
    </xdr:to>
    <xdr:sp macro="" textlink="">
      <xdr:nvSpPr>
        <xdr:cNvPr id="130" name="楕円 129"/>
        <xdr:cNvSpPr/>
      </xdr:nvSpPr>
      <xdr:spPr bwMode="auto">
        <a:xfrm>
          <a:off x="5600700" y="707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305820</xdr:rowOff>
    </xdr:from>
    <xdr:ext cx="762000" cy="259045"/>
    <xdr:sp macro="" textlink="">
      <xdr:nvSpPr>
        <xdr:cNvPr id="131" name="人口1人当たり決算額の推移該当値テキスト445"/>
        <xdr:cNvSpPr txBox="1"/>
      </xdr:nvSpPr>
      <xdr:spPr>
        <a:xfrm>
          <a:off x="5740400" y="69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52063</xdr:rowOff>
    </xdr:from>
    <xdr:to>
      <xdr:col>26</xdr:col>
      <xdr:colOff>101600</xdr:colOff>
      <xdr:row>37</xdr:row>
      <xdr:rowOff>153663</xdr:rowOff>
    </xdr:to>
    <xdr:sp macro="" textlink="">
      <xdr:nvSpPr>
        <xdr:cNvPr id="132" name="楕円 131"/>
        <xdr:cNvSpPr/>
      </xdr:nvSpPr>
      <xdr:spPr bwMode="auto">
        <a:xfrm>
          <a:off x="4953000" y="717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138440</xdr:rowOff>
    </xdr:from>
    <xdr:ext cx="736600" cy="259045"/>
    <xdr:sp macro="" textlink="">
      <xdr:nvSpPr>
        <xdr:cNvPr id="133" name="テキスト ボックス 132"/>
        <xdr:cNvSpPr txBox="1"/>
      </xdr:nvSpPr>
      <xdr:spPr>
        <a:xfrm>
          <a:off x="4622800" y="726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116834</xdr:rowOff>
    </xdr:from>
    <xdr:to>
      <xdr:col>22</xdr:col>
      <xdr:colOff>165100</xdr:colOff>
      <xdr:row>37</xdr:row>
      <xdr:rowOff>218434</xdr:rowOff>
    </xdr:to>
    <xdr:sp macro="" textlink="">
      <xdr:nvSpPr>
        <xdr:cNvPr id="134" name="楕円 133"/>
        <xdr:cNvSpPr/>
      </xdr:nvSpPr>
      <xdr:spPr bwMode="auto">
        <a:xfrm>
          <a:off x="4254500" y="724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203211</xdr:rowOff>
    </xdr:from>
    <xdr:ext cx="762000" cy="259045"/>
    <xdr:sp macro="" textlink="">
      <xdr:nvSpPr>
        <xdr:cNvPr id="135" name="テキスト ボックス 134"/>
        <xdr:cNvSpPr txBox="1"/>
      </xdr:nvSpPr>
      <xdr:spPr>
        <a:xfrm>
          <a:off x="3924300" y="73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154286</xdr:rowOff>
    </xdr:from>
    <xdr:to>
      <xdr:col>19</xdr:col>
      <xdr:colOff>38100</xdr:colOff>
      <xdr:row>37</xdr:row>
      <xdr:rowOff>255886</xdr:rowOff>
    </xdr:to>
    <xdr:sp macro="" textlink="">
      <xdr:nvSpPr>
        <xdr:cNvPr id="136" name="楕円 135"/>
        <xdr:cNvSpPr/>
      </xdr:nvSpPr>
      <xdr:spPr bwMode="auto">
        <a:xfrm>
          <a:off x="3556000" y="727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240663</xdr:rowOff>
    </xdr:from>
    <xdr:ext cx="762000" cy="259045"/>
    <xdr:sp macro="" textlink="">
      <xdr:nvSpPr>
        <xdr:cNvPr id="137" name="テキスト ボックス 136"/>
        <xdr:cNvSpPr txBox="1"/>
      </xdr:nvSpPr>
      <xdr:spPr>
        <a:xfrm>
          <a:off x="3225800" y="736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184956</xdr:rowOff>
    </xdr:from>
    <xdr:to>
      <xdr:col>15</xdr:col>
      <xdr:colOff>101600</xdr:colOff>
      <xdr:row>37</xdr:row>
      <xdr:rowOff>286556</xdr:rowOff>
    </xdr:to>
    <xdr:sp macro="" textlink="">
      <xdr:nvSpPr>
        <xdr:cNvPr id="138" name="楕円 137"/>
        <xdr:cNvSpPr/>
      </xdr:nvSpPr>
      <xdr:spPr bwMode="auto">
        <a:xfrm>
          <a:off x="2857500" y="730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271333</xdr:rowOff>
    </xdr:from>
    <xdr:ext cx="762000" cy="259045"/>
    <xdr:sp macro="" textlink="">
      <xdr:nvSpPr>
        <xdr:cNvPr id="139" name="テキスト ボックス 138"/>
        <xdr:cNvSpPr txBox="1"/>
      </xdr:nvSpPr>
      <xdr:spPr>
        <a:xfrm>
          <a:off x="2527300" y="739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30,734
30,486
210.55
22,917,545
21,780,216
959,499
9,133,551
24,164,412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33984</xdr:rowOff>
    </xdr:from>
    <xdr:to>
      <xdr:col>24</xdr:col>
      <xdr:colOff>63500</xdr:colOff>
      <xdr:row>37</xdr:row>
      <xdr:rowOff>69619</xdr:rowOff>
    </xdr:to>
    <xdr:cxnSp macro="">
      <xdr:nvCxnSpPr>
        <xdr:cNvPr id="60" name="直線コネクタ 59"/>
        <xdr:cNvCxnSpPr/>
      </xdr:nvCxnSpPr>
      <xdr:spPr>
        <a:xfrm>
          <a:off x="3797300" y="6377634"/>
          <a:ext cx="838200" cy="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33984</xdr:rowOff>
    </xdr:from>
    <xdr:to>
      <xdr:col>19</xdr:col>
      <xdr:colOff>177800</xdr:colOff>
      <xdr:row>37</xdr:row>
      <xdr:rowOff>79982</xdr:rowOff>
    </xdr:to>
    <xdr:cxnSp macro="">
      <xdr:nvCxnSpPr>
        <xdr:cNvPr id="63" name="直線コネクタ 62"/>
        <xdr:cNvCxnSpPr/>
      </xdr:nvCxnSpPr>
      <xdr:spPr>
        <a:xfrm flipV="1">
          <a:off x="2908300" y="6377634"/>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65687</xdr:rowOff>
    </xdr:from>
    <xdr:to>
      <xdr:col>15</xdr:col>
      <xdr:colOff>50800</xdr:colOff>
      <xdr:row>37</xdr:row>
      <xdr:rowOff>79982</xdr:rowOff>
    </xdr:to>
    <xdr:cxnSp macro="">
      <xdr:nvCxnSpPr>
        <xdr:cNvPr id="66" name="直線コネクタ 65"/>
        <xdr:cNvCxnSpPr/>
      </xdr:nvCxnSpPr>
      <xdr:spPr>
        <a:xfrm>
          <a:off x="2019300" y="6409337"/>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65687</xdr:rowOff>
    </xdr:from>
    <xdr:to>
      <xdr:col>10</xdr:col>
      <xdr:colOff>114300</xdr:colOff>
      <xdr:row>37</xdr:row>
      <xdr:rowOff>90852</xdr:rowOff>
    </xdr:to>
    <xdr:cxnSp macro="">
      <xdr:nvCxnSpPr>
        <xdr:cNvPr id="69" name="直線コネクタ 68"/>
        <xdr:cNvCxnSpPr/>
      </xdr:nvCxnSpPr>
      <xdr:spPr>
        <a:xfrm flipV="1">
          <a:off x="1130300" y="6409337"/>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18819</xdr:rowOff>
    </xdr:from>
    <xdr:to>
      <xdr:col>24</xdr:col>
      <xdr:colOff>114300</xdr:colOff>
      <xdr:row>37</xdr:row>
      <xdr:rowOff>120419</xdr:rowOff>
    </xdr:to>
    <xdr:sp macro="" textlink="">
      <xdr:nvSpPr>
        <xdr:cNvPr id="79" name="楕円 78"/>
        <xdr:cNvSpPr/>
      </xdr:nvSpPr>
      <xdr:spPr>
        <a:xfrm>
          <a:off x="4584700" y="63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154634</xdr:rowOff>
    </xdr:from>
    <xdr:to>
      <xdr:col>20</xdr:col>
      <xdr:colOff>38100</xdr:colOff>
      <xdr:row>37</xdr:row>
      <xdr:rowOff>84784</xdr:rowOff>
    </xdr:to>
    <xdr:sp macro="" textlink="">
      <xdr:nvSpPr>
        <xdr:cNvPr id="81" name="楕円 80"/>
        <xdr:cNvSpPr/>
      </xdr:nvSpPr>
      <xdr:spPr>
        <a:xfrm>
          <a:off x="3746500" y="63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101311</xdr:rowOff>
    </xdr:from>
    <xdr:ext cx="534377" cy="259045"/>
    <xdr:sp macro="" textlink="">
      <xdr:nvSpPr>
        <xdr:cNvPr id="82" name="テキスト ボックス 81"/>
        <xdr:cNvSpPr txBox="1"/>
      </xdr:nvSpPr>
      <xdr:spPr>
        <a:xfrm>
          <a:off x="3530111" y="61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29182</xdr:rowOff>
    </xdr:from>
    <xdr:to>
      <xdr:col>15</xdr:col>
      <xdr:colOff>101600</xdr:colOff>
      <xdr:row>37</xdr:row>
      <xdr:rowOff>130782</xdr:rowOff>
    </xdr:to>
    <xdr:sp macro="" textlink="">
      <xdr:nvSpPr>
        <xdr:cNvPr id="83" name="楕円 82"/>
        <xdr:cNvSpPr/>
      </xdr:nvSpPr>
      <xdr:spPr>
        <a:xfrm>
          <a:off x="2857500" y="63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121909</xdr:rowOff>
    </xdr:from>
    <xdr:ext cx="534377" cy="259045"/>
    <xdr:sp macro="" textlink="">
      <xdr:nvSpPr>
        <xdr:cNvPr id="84" name="テキスト ボックス 83"/>
        <xdr:cNvSpPr txBox="1"/>
      </xdr:nvSpPr>
      <xdr:spPr>
        <a:xfrm>
          <a:off x="2641111" y="64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14887</xdr:rowOff>
    </xdr:from>
    <xdr:to>
      <xdr:col>10</xdr:col>
      <xdr:colOff>165100</xdr:colOff>
      <xdr:row>37</xdr:row>
      <xdr:rowOff>116487</xdr:rowOff>
    </xdr:to>
    <xdr:sp macro="" textlink="">
      <xdr:nvSpPr>
        <xdr:cNvPr id="85" name="楕円 84"/>
        <xdr:cNvSpPr/>
      </xdr:nvSpPr>
      <xdr:spPr>
        <a:xfrm>
          <a:off x="1968500" y="63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107614</xdr:rowOff>
    </xdr:from>
    <xdr:ext cx="534377" cy="259045"/>
    <xdr:sp macro="" textlink="">
      <xdr:nvSpPr>
        <xdr:cNvPr id="86" name="テキスト ボックス 85"/>
        <xdr:cNvSpPr txBox="1"/>
      </xdr:nvSpPr>
      <xdr:spPr>
        <a:xfrm>
          <a:off x="1752111" y="64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40052</xdr:rowOff>
    </xdr:from>
    <xdr:to>
      <xdr:col>6</xdr:col>
      <xdr:colOff>38100</xdr:colOff>
      <xdr:row>37</xdr:row>
      <xdr:rowOff>141652</xdr:rowOff>
    </xdr:to>
    <xdr:sp macro="" textlink="">
      <xdr:nvSpPr>
        <xdr:cNvPr id="87" name="楕円 86"/>
        <xdr:cNvSpPr/>
      </xdr:nvSpPr>
      <xdr:spPr>
        <a:xfrm>
          <a:off x="1079500" y="63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132779</xdr:rowOff>
    </xdr:from>
    <xdr:ext cx="534377" cy="259045"/>
    <xdr:sp macro="" textlink="">
      <xdr:nvSpPr>
        <xdr:cNvPr id="88" name="テキスト ボックス 87"/>
        <xdr:cNvSpPr txBox="1"/>
      </xdr:nvSpPr>
      <xdr:spPr>
        <a:xfrm>
          <a:off x="863111" y="64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25405</xdr:rowOff>
    </xdr:from>
    <xdr:to>
      <xdr:col>24</xdr:col>
      <xdr:colOff>63500</xdr:colOff>
      <xdr:row>56</xdr:row>
      <xdr:rowOff>140175</xdr:rowOff>
    </xdr:to>
    <xdr:cxnSp macro="">
      <xdr:nvCxnSpPr>
        <xdr:cNvPr id="115" name="直線コネクタ 114"/>
        <xdr:cNvCxnSpPr/>
      </xdr:nvCxnSpPr>
      <xdr:spPr>
        <a:xfrm>
          <a:off x="3797300" y="8940805"/>
          <a:ext cx="838200" cy="80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25405</xdr:rowOff>
    </xdr:from>
    <xdr:to>
      <xdr:col>19</xdr:col>
      <xdr:colOff>177800</xdr:colOff>
      <xdr:row>53</xdr:row>
      <xdr:rowOff>43848</xdr:rowOff>
    </xdr:to>
    <xdr:cxnSp macro="">
      <xdr:nvCxnSpPr>
        <xdr:cNvPr id="118" name="直線コネクタ 117"/>
        <xdr:cNvCxnSpPr/>
      </xdr:nvCxnSpPr>
      <xdr:spPr>
        <a:xfrm flipV="1">
          <a:off x="2908300" y="8940805"/>
          <a:ext cx="889000" cy="18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43848</xdr:rowOff>
    </xdr:from>
    <xdr:to>
      <xdr:col>15</xdr:col>
      <xdr:colOff>50800</xdr:colOff>
      <xdr:row>57</xdr:row>
      <xdr:rowOff>40415</xdr:rowOff>
    </xdr:to>
    <xdr:cxnSp macro="">
      <xdr:nvCxnSpPr>
        <xdr:cNvPr id="121" name="直線コネクタ 120"/>
        <xdr:cNvCxnSpPr/>
      </xdr:nvCxnSpPr>
      <xdr:spPr>
        <a:xfrm flipV="1">
          <a:off x="2019300" y="9130698"/>
          <a:ext cx="889000" cy="68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40415</xdr:rowOff>
    </xdr:from>
    <xdr:to>
      <xdr:col>10</xdr:col>
      <xdr:colOff>114300</xdr:colOff>
      <xdr:row>57</xdr:row>
      <xdr:rowOff>46829</xdr:rowOff>
    </xdr:to>
    <xdr:cxnSp macro="">
      <xdr:nvCxnSpPr>
        <xdr:cNvPr id="124" name="直線コネクタ 123"/>
        <xdr:cNvCxnSpPr/>
      </xdr:nvCxnSpPr>
      <xdr:spPr>
        <a:xfrm flipV="1">
          <a:off x="1130300" y="9813065"/>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89375</xdr:rowOff>
    </xdr:from>
    <xdr:to>
      <xdr:col>24</xdr:col>
      <xdr:colOff>114300</xdr:colOff>
      <xdr:row>57</xdr:row>
      <xdr:rowOff>19525</xdr:rowOff>
    </xdr:to>
    <xdr:sp macro="" textlink="">
      <xdr:nvSpPr>
        <xdr:cNvPr id="134" name="楕円 133"/>
        <xdr:cNvSpPr/>
      </xdr:nvSpPr>
      <xdr:spPr>
        <a:xfrm>
          <a:off x="4584700" y="96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67802</xdr:rowOff>
    </xdr:from>
    <xdr:ext cx="534377" cy="259045"/>
    <xdr:sp macro="" textlink="">
      <xdr:nvSpPr>
        <xdr:cNvPr id="135" name="物件費該当値テキスト"/>
        <xdr:cNvSpPr txBox="1"/>
      </xdr:nvSpPr>
      <xdr:spPr>
        <a:xfrm>
          <a:off x="4686300" y="96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146055</xdr:rowOff>
    </xdr:from>
    <xdr:to>
      <xdr:col>20</xdr:col>
      <xdr:colOff>38100</xdr:colOff>
      <xdr:row>52</xdr:row>
      <xdr:rowOff>76205</xdr:rowOff>
    </xdr:to>
    <xdr:sp macro="" textlink="">
      <xdr:nvSpPr>
        <xdr:cNvPr id="136" name="楕円 135"/>
        <xdr:cNvSpPr/>
      </xdr:nvSpPr>
      <xdr:spPr>
        <a:xfrm>
          <a:off x="3746500" y="88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92732</xdr:rowOff>
    </xdr:from>
    <xdr:ext cx="599010" cy="259045"/>
    <xdr:sp macro="" textlink="">
      <xdr:nvSpPr>
        <xdr:cNvPr id="137" name="テキスト ボックス 136"/>
        <xdr:cNvSpPr txBox="1"/>
      </xdr:nvSpPr>
      <xdr:spPr>
        <a:xfrm>
          <a:off x="3497795" y="866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164498</xdr:rowOff>
    </xdr:from>
    <xdr:to>
      <xdr:col>15</xdr:col>
      <xdr:colOff>101600</xdr:colOff>
      <xdr:row>53</xdr:row>
      <xdr:rowOff>94648</xdr:rowOff>
    </xdr:to>
    <xdr:sp macro="" textlink="">
      <xdr:nvSpPr>
        <xdr:cNvPr id="138" name="楕円 137"/>
        <xdr:cNvSpPr/>
      </xdr:nvSpPr>
      <xdr:spPr>
        <a:xfrm>
          <a:off x="2857500" y="90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111175</xdr:rowOff>
    </xdr:from>
    <xdr:ext cx="599010" cy="259045"/>
    <xdr:sp macro="" textlink="">
      <xdr:nvSpPr>
        <xdr:cNvPr id="139" name="テキスト ボックス 138"/>
        <xdr:cNvSpPr txBox="1"/>
      </xdr:nvSpPr>
      <xdr:spPr>
        <a:xfrm>
          <a:off x="2608795" y="88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161065</xdr:rowOff>
    </xdr:from>
    <xdr:to>
      <xdr:col>10</xdr:col>
      <xdr:colOff>165100</xdr:colOff>
      <xdr:row>57</xdr:row>
      <xdr:rowOff>91215</xdr:rowOff>
    </xdr:to>
    <xdr:sp macro="" textlink="">
      <xdr:nvSpPr>
        <xdr:cNvPr id="140" name="楕円 139"/>
        <xdr:cNvSpPr/>
      </xdr:nvSpPr>
      <xdr:spPr>
        <a:xfrm>
          <a:off x="1968500" y="97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82342</xdr:rowOff>
    </xdr:from>
    <xdr:ext cx="534377" cy="259045"/>
    <xdr:sp macro="" textlink="">
      <xdr:nvSpPr>
        <xdr:cNvPr id="141" name="テキスト ボックス 140"/>
        <xdr:cNvSpPr txBox="1"/>
      </xdr:nvSpPr>
      <xdr:spPr>
        <a:xfrm>
          <a:off x="1752111" y="98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167479</xdr:rowOff>
    </xdr:from>
    <xdr:to>
      <xdr:col>6</xdr:col>
      <xdr:colOff>38100</xdr:colOff>
      <xdr:row>57</xdr:row>
      <xdr:rowOff>97629</xdr:rowOff>
    </xdr:to>
    <xdr:sp macro="" textlink="">
      <xdr:nvSpPr>
        <xdr:cNvPr id="142" name="楕円 141"/>
        <xdr:cNvSpPr/>
      </xdr:nvSpPr>
      <xdr:spPr>
        <a:xfrm>
          <a:off x="1079500" y="9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88756</xdr:rowOff>
    </xdr:from>
    <xdr:ext cx="534377" cy="259045"/>
    <xdr:sp macro="" textlink="">
      <xdr:nvSpPr>
        <xdr:cNvPr id="143" name="テキスト ボックス 142"/>
        <xdr:cNvSpPr txBox="1"/>
      </xdr:nvSpPr>
      <xdr:spPr>
        <a:xfrm>
          <a:off x="863111" y="986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67599</xdr:rowOff>
    </xdr:from>
    <xdr:to>
      <xdr:col>24</xdr:col>
      <xdr:colOff>63500</xdr:colOff>
      <xdr:row>78</xdr:row>
      <xdr:rowOff>96265</xdr:rowOff>
    </xdr:to>
    <xdr:cxnSp macro="">
      <xdr:nvCxnSpPr>
        <xdr:cNvPr id="170" name="直線コネクタ 169"/>
        <xdr:cNvCxnSpPr/>
      </xdr:nvCxnSpPr>
      <xdr:spPr>
        <a:xfrm flipV="1">
          <a:off x="3797300" y="13440699"/>
          <a:ext cx="8382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96265</xdr:rowOff>
    </xdr:from>
    <xdr:to>
      <xdr:col>19</xdr:col>
      <xdr:colOff>177800</xdr:colOff>
      <xdr:row>78</xdr:row>
      <xdr:rowOff>100175</xdr:rowOff>
    </xdr:to>
    <xdr:cxnSp macro="">
      <xdr:nvCxnSpPr>
        <xdr:cNvPr id="173" name="直線コネクタ 172"/>
        <xdr:cNvCxnSpPr/>
      </xdr:nvCxnSpPr>
      <xdr:spPr>
        <a:xfrm flipV="1">
          <a:off x="2908300" y="13469365"/>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79601</xdr:rowOff>
    </xdr:from>
    <xdr:to>
      <xdr:col>15</xdr:col>
      <xdr:colOff>50800</xdr:colOff>
      <xdr:row>78</xdr:row>
      <xdr:rowOff>100175</xdr:rowOff>
    </xdr:to>
    <xdr:cxnSp macro="">
      <xdr:nvCxnSpPr>
        <xdr:cNvPr id="176" name="直線コネクタ 175"/>
        <xdr:cNvCxnSpPr/>
      </xdr:nvCxnSpPr>
      <xdr:spPr>
        <a:xfrm>
          <a:off x="2019300" y="1345270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79601</xdr:rowOff>
    </xdr:from>
    <xdr:to>
      <xdr:col>10</xdr:col>
      <xdr:colOff>114300</xdr:colOff>
      <xdr:row>78</xdr:row>
      <xdr:rowOff>83693</xdr:rowOff>
    </xdr:to>
    <xdr:cxnSp macro="">
      <xdr:nvCxnSpPr>
        <xdr:cNvPr id="179" name="直線コネクタ 178"/>
        <xdr:cNvCxnSpPr/>
      </xdr:nvCxnSpPr>
      <xdr:spPr>
        <a:xfrm flipV="1">
          <a:off x="1130300" y="1345270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16799</xdr:rowOff>
    </xdr:from>
    <xdr:to>
      <xdr:col>24</xdr:col>
      <xdr:colOff>114300</xdr:colOff>
      <xdr:row>78</xdr:row>
      <xdr:rowOff>118399</xdr:rowOff>
    </xdr:to>
    <xdr:sp macro="" textlink="">
      <xdr:nvSpPr>
        <xdr:cNvPr id="189" name="楕円 188"/>
        <xdr:cNvSpPr/>
      </xdr:nvSpPr>
      <xdr:spPr>
        <a:xfrm>
          <a:off x="45847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103176</xdr:rowOff>
    </xdr:from>
    <xdr:ext cx="469744" cy="259045"/>
    <xdr:sp macro="" textlink="">
      <xdr:nvSpPr>
        <xdr:cNvPr id="190" name="維持補修費該当値テキスト"/>
        <xdr:cNvSpPr txBox="1"/>
      </xdr:nvSpPr>
      <xdr:spPr>
        <a:xfrm>
          <a:off x="4686300" y="1330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45465</xdr:rowOff>
    </xdr:from>
    <xdr:to>
      <xdr:col>20</xdr:col>
      <xdr:colOff>38100</xdr:colOff>
      <xdr:row>78</xdr:row>
      <xdr:rowOff>147065</xdr:rowOff>
    </xdr:to>
    <xdr:sp macro="" textlink="">
      <xdr:nvSpPr>
        <xdr:cNvPr id="191" name="楕円 190"/>
        <xdr:cNvSpPr/>
      </xdr:nvSpPr>
      <xdr:spPr>
        <a:xfrm>
          <a:off x="3746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138192</xdr:rowOff>
    </xdr:from>
    <xdr:ext cx="469744" cy="259045"/>
    <xdr:sp macro="" textlink="">
      <xdr:nvSpPr>
        <xdr:cNvPr id="192" name="テキスト ボックス 191"/>
        <xdr:cNvSpPr txBox="1"/>
      </xdr:nvSpPr>
      <xdr:spPr>
        <a:xfrm>
          <a:off x="3562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49375</xdr:rowOff>
    </xdr:from>
    <xdr:to>
      <xdr:col>15</xdr:col>
      <xdr:colOff>101600</xdr:colOff>
      <xdr:row>78</xdr:row>
      <xdr:rowOff>150975</xdr:rowOff>
    </xdr:to>
    <xdr:sp macro="" textlink="">
      <xdr:nvSpPr>
        <xdr:cNvPr id="193" name="楕円 192"/>
        <xdr:cNvSpPr/>
      </xdr:nvSpPr>
      <xdr:spPr>
        <a:xfrm>
          <a:off x="2857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142102</xdr:rowOff>
    </xdr:from>
    <xdr:ext cx="469744" cy="259045"/>
    <xdr:sp macro="" textlink="">
      <xdr:nvSpPr>
        <xdr:cNvPr id="194" name="テキスト ボックス 193"/>
        <xdr:cNvSpPr txBox="1"/>
      </xdr:nvSpPr>
      <xdr:spPr>
        <a:xfrm>
          <a:off x="2673428"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28801</xdr:rowOff>
    </xdr:from>
    <xdr:to>
      <xdr:col>10</xdr:col>
      <xdr:colOff>165100</xdr:colOff>
      <xdr:row>78</xdr:row>
      <xdr:rowOff>130401</xdr:rowOff>
    </xdr:to>
    <xdr:sp macro="" textlink="">
      <xdr:nvSpPr>
        <xdr:cNvPr id="195" name="楕円 194"/>
        <xdr:cNvSpPr/>
      </xdr:nvSpPr>
      <xdr:spPr>
        <a:xfrm>
          <a:off x="1968500" y="13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121528</xdr:rowOff>
    </xdr:from>
    <xdr:ext cx="469744" cy="259045"/>
    <xdr:sp macro="" textlink="">
      <xdr:nvSpPr>
        <xdr:cNvPr id="196" name="テキスト ボックス 195"/>
        <xdr:cNvSpPr txBox="1"/>
      </xdr:nvSpPr>
      <xdr:spPr>
        <a:xfrm>
          <a:off x="1784428" y="134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32893</xdr:rowOff>
    </xdr:from>
    <xdr:to>
      <xdr:col>6</xdr:col>
      <xdr:colOff>38100</xdr:colOff>
      <xdr:row>78</xdr:row>
      <xdr:rowOff>134493</xdr:rowOff>
    </xdr:to>
    <xdr:sp macro="" textlink="">
      <xdr:nvSpPr>
        <xdr:cNvPr id="197" name="楕円 196"/>
        <xdr:cNvSpPr/>
      </xdr:nvSpPr>
      <xdr:spPr>
        <a:xfrm>
          <a:off x="1079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125620</xdr:rowOff>
    </xdr:from>
    <xdr:ext cx="469744" cy="259045"/>
    <xdr:sp macro="" textlink="">
      <xdr:nvSpPr>
        <xdr:cNvPr id="198" name="テキスト ボックス 197"/>
        <xdr:cNvSpPr txBox="1"/>
      </xdr:nvSpPr>
      <xdr:spPr>
        <a:xfrm>
          <a:off x="895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163322</xdr:rowOff>
    </xdr:from>
    <xdr:to>
      <xdr:col>24</xdr:col>
      <xdr:colOff>63500</xdr:colOff>
      <xdr:row>94</xdr:row>
      <xdr:rowOff>117976</xdr:rowOff>
    </xdr:to>
    <xdr:cxnSp macro="">
      <xdr:nvCxnSpPr>
        <xdr:cNvPr id="228" name="直線コネクタ 227"/>
        <xdr:cNvCxnSpPr/>
      </xdr:nvCxnSpPr>
      <xdr:spPr>
        <a:xfrm>
          <a:off x="3797300" y="16108172"/>
          <a:ext cx="838200" cy="1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163322</xdr:rowOff>
    </xdr:from>
    <xdr:to>
      <xdr:col>19</xdr:col>
      <xdr:colOff>177800</xdr:colOff>
      <xdr:row>94</xdr:row>
      <xdr:rowOff>134823</xdr:rowOff>
    </xdr:to>
    <xdr:cxnSp macro="">
      <xdr:nvCxnSpPr>
        <xdr:cNvPr id="231" name="直線コネクタ 230"/>
        <xdr:cNvCxnSpPr/>
      </xdr:nvCxnSpPr>
      <xdr:spPr>
        <a:xfrm flipV="1">
          <a:off x="2908300" y="16108172"/>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134823</xdr:rowOff>
    </xdr:from>
    <xdr:to>
      <xdr:col>15</xdr:col>
      <xdr:colOff>50800</xdr:colOff>
      <xdr:row>95</xdr:row>
      <xdr:rowOff>18648</xdr:rowOff>
    </xdr:to>
    <xdr:cxnSp macro="">
      <xdr:nvCxnSpPr>
        <xdr:cNvPr id="234" name="直線コネクタ 233"/>
        <xdr:cNvCxnSpPr/>
      </xdr:nvCxnSpPr>
      <xdr:spPr>
        <a:xfrm flipV="1">
          <a:off x="2019300" y="16251123"/>
          <a:ext cx="8890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18648</xdr:rowOff>
    </xdr:from>
    <xdr:to>
      <xdr:col>10</xdr:col>
      <xdr:colOff>114300</xdr:colOff>
      <xdr:row>95</xdr:row>
      <xdr:rowOff>75045</xdr:rowOff>
    </xdr:to>
    <xdr:cxnSp macro="">
      <xdr:nvCxnSpPr>
        <xdr:cNvPr id="237" name="直線コネクタ 236"/>
        <xdr:cNvCxnSpPr/>
      </xdr:nvCxnSpPr>
      <xdr:spPr>
        <a:xfrm flipV="1">
          <a:off x="1130300" y="16306398"/>
          <a:ext cx="8890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67176</xdr:rowOff>
    </xdr:from>
    <xdr:to>
      <xdr:col>24</xdr:col>
      <xdr:colOff>114300</xdr:colOff>
      <xdr:row>94</xdr:row>
      <xdr:rowOff>168776</xdr:rowOff>
    </xdr:to>
    <xdr:sp macro="" textlink="">
      <xdr:nvSpPr>
        <xdr:cNvPr id="247" name="楕円 246"/>
        <xdr:cNvSpPr/>
      </xdr:nvSpPr>
      <xdr:spPr>
        <a:xfrm>
          <a:off x="4584700" y="161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90053</xdr:rowOff>
    </xdr:from>
    <xdr:ext cx="599010" cy="259045"/>
    <xdr:sp macro="" textlink="">
      <xdr:nvSpPr>
        <xdr:cNvPr id="248" name="扶助費該当値テキスト"/>
        <xdr:cNvSpPr txBox="1"/>
      </xdr:nvSpPr>
      <xdr:spPr>
        <a:xfrm>
          <a:off x="4686300" y="1603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112522</xdr:rowOff>
    </xdr:from>
    <xdr:to>
      <xdr:col>20</xdr:col>
      <xdr:colOff>38100</xdr:colOff>
      <xdr:row>94</xdr:row>
      <xdr:rowOff>42672</xdr:rowOff>
    </xdr:to>
    <xdr:sp macro="" textlink="">
      <xdr:nvSpPr>
        <xdr:cNvPr id="249" name="楕円 248"/>
        <xdr:cNvSpPr/>
      </xdr:nvSpPr>
      <xdr:spPr>
        <a:xfrm>
          <a:off x="3746500" y="160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59199</xdr:rowOff>
    </xdr:from>
    <xdr:ext cx="599010" cy="259045"/>
    <xdr:sp macro="" textlink="">
      <xdr:nvSpPr>
        <xdr:cNvPr id="250" name="テキスト ボックス 249"/>
        <xdr:cNvSpPr txBox="1"/>
      </xdr:nvSpPr>
      <xdr:spPr>
        <a:xfrm>
          <a:off x="3497795" y="158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84023</xdr:rowOff>
    </xdr:from>
    <xdr:to>
      <xdr:col>15</xdr:col>
      <xdr:colOff>101600</xdr:colOff>
      <xdr:row>95</xdr:row>
      <xdr:rowOff>14173</xdr:rowOff>
    </xdr:to>
    <xdr:sp macro="" textlink="">
      <xdr:nvSpPr>
        <xdr:cNvPr id="251" name="楕円 250"/>
        <xdr:cNvSpPr/>
      </xdr:nvSpPr>
      <xdr:spPr>
        <a:xfrm>
          <a:off x="2857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30700</xdr:rowOff>
    </xdr:from>
    <xdr:ext cx="599010" cy="259045"/>
    <xdr:sp macro="" textlink="">
      <xdr:nvSpPr>
        <xdr:cNvPr id="252" name="テキスト ボックス 251"/>
        <xdr:cNvSpPr txBox="1"/>
      </xdr:nvSpPr>
      <xdr:spPr>
        <a:xfrm>
          <a:off x="2608795" y="1597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139298</xdr:rowOff>
    </xdr:from>
    <xdr:to>
      <xdr:col>10</xdr:col>
      <xdr:colOff>165100</xdr:colOff>
      <xdr:row>95</xdr:row>
      <xdr:rowOff>69448</xdr:rowOff>
    </xdr:to>
    <xdr:sp macro="" textlink="">
      <xdr:nvSpPr>
        <xdr:cNvPr id="253" name="楕円 252"/>
        <xdr:cNvSpPr/>
      </xdr:nvSpPr>
      <xdr:spPr>
        <a:xfrm>
          <a:off x="1968500" y="162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85975</xdr:rowOff>
    </xdr:from>
    <xdr:ext cx="599010" cy="259045"/>
    <xdr:sp macro="" textlink="">
      <xdr:nvSpPr>
        <xdr:cNvPr id="254" name="テキスト ボックス 253"/>
        <xdr:cNvSpPr txBox="1"/>
      </xdr:nvSpPr>
      <xdr:spPr>
        <a:xfrm>
          <a:off x="1719795" y="160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24245</xdr:rowOff>
    </xdr:from>
    <xdr:to>
      <xdr:col>6</xdr:col>
      <xdr:colOff>38100</xdr:colOff>
      <xdr:row>95</xdr:row>
      <xdr:rowOff>125845</xdr:rowOff>
    </xdr:to>
    <xdr:sp macro="" textlink="">
      <xdr:nvSpPr>
        <xdr:cNvPr id="255" name="楕円 254"/>
        <xdr:cNvSpPr/>
      </xdr:nvSpPr>
      <xdr:spPr>
        <a:xfrm>
          <a:off x="1079500" y="16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142372</xdr:rowOff>
    </xdr:from>
    <xdr:ext cx="599010" cy="259045"/>
    <xdr:sp macro="" textlink="">
      <xdr:nvSpPr>
        <xdr:cNvPr id="256" name="テキスト ボックス 255"/>
        <xdr:cNvSpPr txBox="1"/>
      </xdr:nvSpPr>
      <xdr:spPr>
        <a:xfrm>
          <a:off x="830795" y="16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133180</xdr:rowOff>
    </xdr:from>
    <xdr:to>
      <xdr:col>55</xdr:col>
      <xdr:colOff>0</xdr:colOff>
      <xdr:row>36</xdr:row>
      <xdr:rowOff>117398</xdr:rowOff>
    </xdr:to>
    <xdr:cxnSp macro="">
      <xdr:nvCxnSpPr>
        <xdr:cNvPr id="283" name="直線コネクタ 282"/>
        <xdr:cNvCxnSpPr/>
      </xdr:nvCxnSpPr>
      <xdr:spPr>
        <a:xfrm>
          <a:off x="9639300" y="6133930"/>
          <a:ext cx="838200" cy="1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112254</xdr:rowOff>
    </xdr:from>
    <xdr:to>
      <xdr:col>50</xdr:col>
      <xdr:colOff>114300</xdr:colOff>
      <xdr:row>35</xdr:row>
      <xdr:rowOff>133180</xdr:rowOff>
    </xdr:to>
    <xdr:cxnSp macro="">
      <xdr:nvCxnSpPr>
        <xdr:cNvPr id="286" name="直線コネクタ 285"/>
        <xdr:cNvCxnSpPr/>
      </xdr:nvCxnSpPr>
      <xdr:spPr>
        <a:xfrm>
          <a:off x="8750300" y="5770104"/>
          <a:ext cx="889000" cy="3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112254</xdr:rowOff>
    </xdr:from>
    <xdr:to>
      <xdr:col>45</xdr:col>
      <xdr:colOff>177800</xdr:colOff>
      <xdr:row>37</xdr:row>
      <xdr:rowOff>43661</xdr:rowOff>
    </xdr:to>
    <xdr:cxnSp macro="">
      <xdr:nvCxnSpPr>
        <xdr:cNvPr id="289" name="直線コネクタ 288"/>
        <xdr:cNvCxnSpPr/>
      </xdr:nvCxnSpPr>
      <xdr:spPr>
        <a:xfrm flipV="1">
          <a:off x="7861300" y="5770104"/>
          <a:ext cx="889000" cy="6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43661</xdr:rowOff>
    </xdr:from>
    <xdr:to>
      <xdr:col>41</xdr:col>
      <xdr:colOff>50800</xdr:colOff>
      <xdr:row>37</xdr:row>
      <xdr:rowOff>61130</xdr:rowOff>
    </xdr:to>
    <xdr:cxnSp macro="">
      <xdr:nvCxnSpPr>
        <xdr:cNvPr id="292" name="直線コネクタ 291"/>
        <xdr:cNvCxnSpPr/>
      </xdr:nvCxnSpPr>
      <xdr:spPr>
        <a:xfrm flipV="1">
          <a:off x="6972300" y="6387311"/>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66598</xdr:rowOff>
    </xdr:from>
    <xdr:to>
      <xdr:col>55</xdr:col>
      <xdr:colOff>50800</xdr:colOff>
      <xdr:row>36</xdr:row>
      <xdr:rowOff>168198</xdr:rowOff>
    </xdr:to>
    <xdr:sp macro="" textlink="">
      <xdr:nvSpPr>
        <xdr:cNvPr id="302" name="楕円 301"/>
        <xdr:cNvSpPr/>
      </xdr:nvSpPr>
      <xdr:spPr>
        <a:xfrm>
          <a:off x="10426700" y="62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45025</xdr:rowOff>
    </xdr:from>
    <xdr:ext cx="534377" cy="259045"/>
    <xdr:sp macro="" textlink="">
      <xdr:nvSpPr>
        <xdr:cNvPr id="303" name="補助費等該当値テキスト"/>
        <xdr:cNvSpPr txBox="1"/>
      </xdr:nvSpPr>
      <xdr:spPr>
        <a:xfrm>
          <a:off x="10528300" y="62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82380</xdr:rowOff>
    </xdr:from>
    <xdr:to>
      <xdr:col>50</xdr:col>
      <xdr:colOff>165100</xdr:colOff>
      <xdr:row>36</xdr:row>
      <xdr:rowOff>12530</xdr:rowOff>
    </xdr:to>
    <xdr:sp macro="" textlink="">
      <xdr:nvSpPr>
        <xdr:cNvPr id="304" name="楕円 303"/>
        <xdr:cNvSpPr/>
      </xdr:nvSpPr>
      <xdr:spPr>
        <a:xfrm>
          <a:off x="9588500" y="60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29057</xdr:rowOff>
    </xdr:from>
    <xdr:ext cx="599010" cy="259045"/>
    <xdr:sp macro="" textlink="">
      <xdr:nvSpPr>
        <xdr:cNvPr id="305" name="テキスト ボックス 304"/>
        <xdr:cNvSpPr txBox="1"/>
      </xdr:nvSpPr>
      <xdr:spPr>
        <a:xfrm>
          <a:off x="9339795" y="585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61454</xdr:rowOff>
    </xdr:from>
    <xdr:to>
      <xdr:col>46</xdr:col>
      <xdr:colOff>38100</xdr:colOff>
      <xdr:row>33</xdr:row>
      <xdr:rowOff>163054</xdr:rowOff>
    </xdr:to>
    <xdr:sp macro="" textlink="">
      <xdr:nvSpPr>
        <xdr:cNvPr id="306" name="楕円 305"/>
        <xdr:cNvSpPr/>
      </xdr:nvSpPr>
      <xdr:spPr>
        <a:xfrm>
          <a:off x="8699500" y="57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8131</xdr:rowOff>
    </xdr:from>
    <xdr:ext cx="599010" cy="259045"/>
    <xdr:sp macro="" textlink="">
      <xdr:nvSpPr>
        <xdr:cNvPr id="307" name="テキスト ボックス 306"/>
        <xdr:cNvSpPr txBox="1"/>
      </xdr:nvSpPr>
      <xdr:spPr>
        <a:xfrm>
          <a:off x="8450795" y="54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164311</xdr:rowOff>
    </xdr:from>
    <xdr:to>
      <xdr:col>41</xdr:col>
      <xdr:colOff>101600</xdr:colOff>
      <xdr:row>37</xdr:row>
      <xdr:rowOff>94461</xdr:rowOff>
    </xdr:to>
    <xdr:sp macro="" textlink="">
      <xdr:nvSpPr>
        <xdr:cNvPr id="308" name="楕円 307"/>
        <xdr:cNvSpPr/>
      </xdr:nvSpPr>
      <xdr:spPr>
        <a:xfrm>
          <a:off x="7810500" y="63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85588</xdr:rowOff>
    </xdr:from>
    <xdr:ext cx="534377" cy="259045"/>
    <xdr:sp macro="" textlink="">
      <xdr:nvSpPr>
        <xdr:cNvPr id="309" name="テキスト ボックス 308"/>
        <xdr:cNvSpPr txBox="1"/>
      </xdr:nvSpPr>
      <xdr:spPr>
        <a:xfrm>
          <a:off x="7594111" y="64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10330</xdr:rowOff>
    </xdr:from>
    <xdr:to>
      <xdr:col>36</xdr:col>
      <xdr:colOff>165100</xdr:colOff>
      <xdr:row>37</xdr:row>
      <xdr:rowOff>111930</xdr:rowOff>
    </xdr:to>
    <xdr:sp macro="" textlink="">
      <xdr:nvSpPr>
        <xdr:cNvPr id="310" name="楕円 309"/>
        <xdr:cNvSpPr/>
      </xdr:nvSpPr>
      <xdr:spPr>
        <a:xfrm>
          <a:off x="6921500" y="63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103057</xdr:rowOff>
    </xdr:from>
    <xdr:ext cx="534377" cy="259045"/>
    <xdr:sp macro="" textlink="">
      <xdr:nvSpPr>
        <xdr:cNvPr id="311" name="テキスト ボックス 310"/>
        <xdr:cNvSpPr txBox="1"/>
      </xdr:nvSpPr>
      <xdr:spPr>
        <a:xfrm>
          <a:off x="6705111" y="64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12447</xdr:rowOff>
    </xdr:from>
    <xdr:to>
      <xdr:col>55</xdr:col>
      <xdr:colOff>0</xdr:colOff>
      <xdr:row>57</xdr:row>
      <xdr:rowOff>13444</xdr:rowOff>
    </xdr:to>
    <xdr:cxnSp macro="">
      <xdr:nvCxnSpPr>
        <xdr:cNvPr id="338" name="直線コネクタ 337"/>
        <xdr:cNvCxnSpPr/>
      </xdr:nvCxnSpPr>
      <xdr:spPr>
        <a:xfrm>
          <a:off x="9639300" y="9442197"/>
          <a:ext cx="838200" cy="34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12447</xdr:rowOff>
    </xdr:from>
    <xdr:to>
      <xdr:col>50</xdr:col>
      <xdr:colOff>114300</xdr:colOff>
      <xdr:row>58</xdr:row>
      <xdr:rowOff>35723</xdr:rowOff>
    </xdr:to>
    <xdr:cxnSp macro="">
      <xdr:nvCxnSpPr>
        <xdr:cNvPr id="341" name="直線コネクタ 340"/>
        <xdr:cNvCxnSpPr/>
      </xdr:nvCxnSpPr>
      <xdr:spPr>
        <a:xfrm flipV="1">
          <a:off x="8750300" y="9442197"/>
          <a:ext cx="889000" cy="5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156941</xdr:rowOff>
    </xdr:from>
    <xdr:to>
      <xdr:col>45</xdr:col>
      <xdr:colOff>177800</xdr:colOff>
      <xdr:row>58</xdr:row>
      <xdr:rowOff>35723</xdr:rowOff>
    </xdr:to>
    <xdr:cxnSp macro="">
      <xdr:nvCxnSpPr>
        <xdr:cNvPr id="344" name="直線コネクタ 343"/>
        <xdr:cNvCxnSpPr/>
      </xdr:nvCxnSpPr>
      <xdr:spPr>
        <a:xfrm>
          <a:off x="7861300" y="9586691"/>
          <a:ext cx="889000" cy="3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156941</xdr:rowOff>
    </xdr:from>
    <xdr:to>
      <xdr:col>41</xdr:col>
      <xdr:colOff>50800</xdr:colOff>
      <xdr:row>56</xdr:row>
      <xdr:rowOff>129911</xdr:rowOff>
    </xdr:to>
    <xdr:cxnSp macro="">
      <xdr:nvCxnSpPr>
        <xdr:cNvPr id="347" name="直線コネクタ 346"/>
        <xdr:cNvCxnSpPr/>
      </xdr:nvCxnSpPr>
      <xdr:spPr>
        <a:xfrm flipV="1">
          <a:off x="6972300" y="9586691"/>
          <a:ext cx="8890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134094</xdr:rowOff>
    </xdr:from>
    <xdr:to>
      <xdr:col>55</xdr:col>
      <xdr:colOff>50800</xdr:colOff>
      <xdr:row>57</xdr:row>
      <xdr:rowOff>64244</xdr:rowOff>
    </xdr:to>
    <xdr:sp macro="" textlink="">
      <xdr:nvSpPr>
        <xdr:cNvPr id="357" name="楕円 356"/>
        <xdr:cNvSpPr/>
      </xdr:nvSpPr>
      <xdr:spPr>
        <a:xfrm>
          <a:off x="10426700" y="97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112521</xdr:rowOff>
    </xdr:from>
    <xdr:ext cx="534377" cy="259045"/>
    <xdr:sp macro="" textlink="">
      <xdr:nvSpPr>
        <xdr:cNvPr id="358" name="普通建設事業費該当値テキスト"/>
        <xdr:cNvSpPr txBox="1"/>
      </xdr:nvSpPr>
      <xdr:spPr>
        <a:xfrm>
          <a:off x="10528300" y="97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133097</xdr:rowOff>
    </xdr:from>
    <xdr:to>
      <xdr:col>50</xdr:col>
      <xdr:colOff>165100</xdr:colOff>
      <xdr:row>55</xdr:row>
      <xdr:rowOff>63247</xdr:rowOff>
    </xdr:to>
    <xdr:sp macro="" textlink="">
      <xdr:nvSpPr>
        <xdr:cNvPr id="359" name="楕円 358"/>
        <xdr:cNvSpPr/>
      </xdr:nvSpPr>
      <xdr:spPr>
        <a:xfrm>
          <a:off x="9588500" y="93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79774</xdr:rowOff>
    </xdr:from>
    <xdr:ext cx="599010" cy="259045"/>
    <xdr:sp macro="" textlink="">
      <xdr:nvSpPr>
        <xdr:cNvPr id="360" name="テキスト ボックス 359"/>
        <xdr:cNvSpPr txBox="1"/>
      </xdr:nvSpPr>
      <xdr:spPr>
        <a:xfrm>
          <a:off x="9339795" y="91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156373</xdr:rowOff>
    </xdr:from>
    <xdr:to>
      <xdr:col>46</xdr:col>
      <xdr:colOff>38100</xdr:colOff>
      <xdr:row>58</xdr:row>
      <xdr:rowOff>86523</xdr:rowOff>
    </xdr:to>
    <xdr:sp macro="" textlink="">
      <xdr:nvSpPr>
        <xdr:cNvPr id="361" name="楕円 360"/>
        <xdr:cNvSpPr/>
      </xdr:nvSpPr>
      <xdr:spPr>
        <a:xfrm>
          <a:off x="8699500" y="9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77650</xdr:rowOff>
    </xdr:from>
    <xdr:ext cx="534377" cy="259045"/>
    <xdr:sp macro="" textlink="">
      <xdr:nvSpPr>
        <xdr:cNvPr id="362" name="テキスト ボックス 361"/>
        <xdr:cNvSpPr txBox="1"/>
      </xdr:nvSpPr>
      <xdr:spPr>
        <a:xfrm>
          <a:off x="8483111" y="100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106141</xdr:rowOff>
    </xdr:from>
    <xdr:to>
      <xdr:col>41</xdr:col>
      <xdr:colOff>101600</xdr:colOff>
      <xdr:row>56</xdr:row>
      <xdr:rowOff>36291</xdr:rowOff>
    </xdr:to>
    <xdr:sp macro="" textlink="">
      <xdr:nvSpPr>
        <xdr:cNvPr id="363" name="楕円 362"/>
        <xdr:cNvSpPr/>
      </xdr:nvSpPr>
      <xdr:spPr>
        <a:xfrm>
          <a:off x="7810500" y="95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52818</xdr:rowOff>
    </xdr:from>
    <xdr:ext cx="599010" cy="259045"/>
    <xdr:sp macro="" textlink="">
      <xdr:nvSpPr>
        <xdr:cNvPr id="364" name="テキスト ボックス 363"/>
        <xdr:cNvSpPr txBox="1"/>
      </xdr:nvSpPr>
      <xdr:spPr>
        <a:xfrm>
          <a:off x="7561795" y="931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79111</xdr:rowOff>
    </xdr:from>
    <xdr:to>
      <xdr:col>36</xdr:col>
      <xdr:colOff>165100</xdr:colOff>
      <xdr:row>57</xdr:row>
      <xdr:rowOff>9261</xdr:rowOff>
    </xdr:to>
    <xdr:sp macro="" textlink="">
      <xdr:nvSpPr>
        <xdr:cNvPr id="365" name="楕円 364"/>
        <xdr:cNvSpPr/>
      </xdr:nvSpPr>
      <xdr:spPr>
        <a:xfrm>
          <a:off x="6921500" y="96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25788</xdr:rowOff>
    </xdr:from>
    <xdr:ext cx="534377" cy="259045"/>
    <xdr:sp macro="" textlink="">
      <xdr:nvSpPr>
        <xdr:cNvPr id="366" name="テキスト ボックス 365"/>
        <xdr:cNvSpPr txBox="1"/>
      </xdr:nvSpPr>
      <xdr:spPr>
        <a:xfrm>
          <a:off x="6705111" y="94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148951</xdr:rowOff>
    </xdr:from>
    <xdr:to>
      <xdr:col>55</xdr:col>
      <xdr:colOff>0</xdr:colOff>
      <xdr:row>78</xdr:row>
      <xdr:rowOff>168497</xdr:rowOff>
    </xdr:to>
    <xdr:cxnSp macro="">
      <xdr:nvCxnSpPr>
        <xdr:cNvPr id="395" name="直線コネクタ 394"/>
        <xdr:cNvCxnSpPr/>
      </xdr:nvCxnSpPr>
      <xdr:spPr>
        <a:xfrm>
          <a:off x="9639300" y="12836251"/>
          <a:ext cx="838200" cy="7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148951</xdr:rowOff>
    </xdr:from>
    <xdr:to>
      <xdr:col>50</xdr:col>
      <xdr:colOff>114300</xdr:colOff>
      <xdr:row>79</xdr:row>
      <xdr:rowOff>37714</xdr:rowOff>
    </xdr:to>
    <xdr:cxnSp macro="">
      <xdr:nvCxnSpPr>
        <xdr:cNvPr id="398" name="直線コネクタ 397"/>
        <xdr:cNvCxnSpPr/>
      </xdr:nvCxnSpPr>
      <xdr:spPr>
        <a:xfrm flipV="1">
          <a:off x="8750300" y="12836251"/>
          <a:ext cx="889000" cy="7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137086</xdr:rowOff>
    </xdr:from>
    <xdr:to>
      <xdr:col>45</xdr:col>
      <xdr:colOff>177800</xdr:colOff>
      <xdr:row>79</xdr:row>
      <xdr:rowOff>37714</xdr:rowOff>
    </xdr:to>
    <xdr:cxnSp macro="">
      <xdr:nvCxnSpPr>
        <xdr:cNvPr id="401" name="直線コネクタ 400"/>
        <xdr:cNvCxnSpPr/>
      </xdr:nvCxnSpPr>
      <xdr:spPr>
        <a:xfrm>
          <a:off x="7861300" y="13167286"/>
          <a:ext cx="889000" cy="4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137086</xdr:rowOff>
    </xdr:from>
    <xdr:to>
      <xdr:col>41</xdr:col>
      <xdr:colOff>50800</xdr:colOff>
      <xdr:row>78</xdr:row>
      <xdr:rowOff>79518</xdr:rowOff>
    </xdr:to>
    <xdr:cxnSp macro="">
      <xdr:nvCxnSpPr>
        <xdr:cNvPr id="404" name="直線コネクタ 403"/>
        <xdr:cNvCxnSpPr/>
      </xdr:nvCxnSpPr>
      <xdr:spPr>
        <a:xfrm flipV="1">
          <a:off x="6972300" y="13167286"/>
          <a:ext cx="889000" cy="28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117697</xdr:rowOff>
    </xdr:from>
    <xdr:to>
      <xdr:col>55</xdr:col>
      <xdr:colOff>50800</xdr:colOff>
      <xdr:row>79</xdr:row>
      <xdr:rowOff>47847</xdr:rowOff>
    </xdr:to>
    <xdr:sp macro="" textlink="">
      <xdr:nvSpPr>
        <xdr:cNvPr id="414" name="楕円 413"/>
        <xdr:cNvSpPr/>
      </xdr:nvSpPr>
      <xdr:spPr>
        <a:xfrm>
          <a:off x="10426700" y="134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32624</xdr:rowOff>
    </xdr:from>
    <xdr:ext cx="469744" cy="259045"/>
    <xdr:sp macro="" textlink="">
      <xdr:nvSpPr>
        <xdr:cNvPr id="415" name="普通建設事業費 （ うち新規整備　）該当値テキスト"/>
        <xdr:cNvSpPr txBox="1"/>
      </xdr:nvSpPr>
      <xdr:spPr>
        <a:xfrm>
          <a:off x="10528300" y="1340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98151</xdr:rowOff>
    </xdr:from>
    <xdr:to>
      <xdr:col>50</xdr:col>
      <xdr:colOff>165100</xdr:colOff>
      <xdr:row>75</xdr:row>
      <xdr:rowOff>28301</xdr:rowOff>
    </xdr:to>
    <xdr:sp macro="" textlink="">
      <xdr:nvSpPr>
        <xdr:cNvPr id="416" name="楕円 415"/>
        <xdr:cNvSpPr/>
      </xdr:nvSpPr>
      <xdr:spPr>
        <a:xfrm>
          <a:off x="9588500" y="12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44828</xdr:rowOff>
    </xdr:from>
    <xdr:ext cx="534377" cy="259045"/>
    <xdr:sp macro="" textlink="">
      <xdr:nvSpPr>
        <xdr:cNvPr id="417" name="テキスト ボックス 416"/>
        <xdr:cNvSpPr txBox="1"/>
      </xdr:nvSpPr>
      <xdr:spPr>
        <a:xfrm>
          <a:off x="9372111" y="125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158364</xdr:rowOff>
    </xdr:from>
    <xdr:to>
      <xdr:col>46</xdr:col>
      <xdr:colOff>38100</xdr:colOff>
      <xdr:row>79</xdr:row>
      <xdr:rowOff>88514</xdr:rowOff>
    </xdr:to>
    <xdr:sp macro="" textlink="">
      <xdr:nvSpPr>
        <xdr:cNvPr id="418" name="楕円 417"/>
        <xdr:cNvSpPr/>
      </xdr:nvSpPr>
      <xdr:spPr>
        <a:xfrm>
          <a:off x="8699500" y="135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79641</xdr:rowOff>
    </xdr:from>
    <xdr:ext cx="378565" cy="259045"/>
    <xdr:sp macro="" textlink="">
      <xdr:nvSpPr>
        <xdr:cNvPr id="419" name="テキスト ボックス 418"/>
        <xdr:cNvSpPr txBox="1"/>
      </xdr:nvSpPr>
      <xdr:spPr>
        <a:xfrm>
          <a:off x="8561017" y="1362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86286</xdr:rowOff>
    </xdr:from>
    <xdr:to>
      <xdr:col>41</xdr:col>
      <xdr:colOff>101600</xdr:colOff>
      <xdr:row>77</xdr:row>
      <xdr:rowOff>16436</xdr:rowOff>
    </xdr:to>
    <xdr:sp macro="" textlink="">
      <xdr:nvSpPr>
        <xdr:cNvPr id="420" name="楕円 419"/>
        <xdr:cNvSpPr/>
      </xdr:nvSpPr>
      <xdr:spPr>
        <a:xfrm>
          <a:off x="7810500" y="131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32963</xdr:rowOff>
    </xdr:from>
    <xdr:ext cx="534377" cy="259045"/>
    <xdr:sp macro="" textlink="">
      <xdr:nvSpPr>
        <xdr:cNvPr id="421" name="テキスト ボックス 420"/>
        <xdr:cNvSpPr txBox="1"/>
      </xdr:nvSpPr>
      <xdr:spPr>
        <a:xfrm>
          <a:off x="7594111" y="128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28718</xdr:rowOff>
    </xdr:from>
    <xdr:to>
      <xdr:col>36</xdr:col>
      <xdr:colOff>165100</xdr:colOff>
      <xdr:row>78</xdr:row>
      <xdr:rowOff>130318</xdr:rowOff>
    </xdr:to>
    <xdr:sp macro="" textlink="">
      <xdr:nvSpPr>
        <xdr:cNvPr id="422" name="楕円 421"/>
        <xdr:cNvSpPr/>
      </xdr:nvSpPr>
      <xdr:spPr>
        <a:xfrm>
          <a:off x="6921500" y="13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146845</xdr:rowOff>
    </xdr:from>
    <xdr:ext cx="534377" cy="259045"/>
    <xdr:sp macro="" textlink="">
      <xdr:nvSpPr>
        <xdr:cNvPr id="423" name="テキスト ボックス 422"/>
        <xdr:cNvSpPr txBox="1"/>
      </xdr:nvSpPr>
      <xdr:spPr>
        <a:xfrm>
          <a:off x="6705111" y="131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116086</xdr:rowOff>
    </xdr:from>
    <xdr:to>
      <xdr:col>55</xdr:col>
      <xdr:colOff>0</xdr:colOff>
      <xdr:row>97</xdr:row>
      <xdr:rowOff>137387</xdr:rowOff>
    </xdr:to>
    <xdr:cxnSp macro="">
      <xdr:nvCxnSpPr>
        <xdr:cNvPr id="450" name="直線コネクタ 449"/>
        <xdr:cNvCxnSpPr/>
      </xdr:nvCxnSpPr>
      <xdr:spPr>
        <a:xfrm flipV="1">
          <a:off x="9639300" y="16746736"/>
          <a:ext cx="8382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137387</xdr:rowOff>
    </xdr:from>
    <xdr:to>
      <xdr:col>50</xdr:col>
      <xdr:colOff>114300</xdr:colOff>
      <xdr:row>98</xdr:row>
      <xdr:rowOff>49061</xdr:rowOff>
    </xdr:to>
    <xdr:cxnSp macro="">
      <xdr:nvCxnSpPr>
        <xdr:cNvPr id="453" name="直線コネクタ 452"/>
        <xdr:cNvCxnSpPr/>
      </xdr:nvCxnSpPr>
      <xdr:spPr>
        <a:xfrm flipV="1">
          <a:off x="8750300" y="16768037"/>
          <a:ext cx="889000" cy="8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85782</xdr:rowOff>
    </xdr:from>
    <xdr:to>
      <xdr:col>45</xdr:col>
      <xdr:colOff>177800</xdr:colOff>
      <xdr:row>98</xdr:row>
      <xdr:rowOff>49061</xdr:rowOff>
    </xdr:to>
    <xdr:cxnSp macro="">
      <xdr:nvCxnSpPr>
        <xdr:cNvPr id="456" name="直線コネクタ 455"/>
        <xdr:cNvCxnSpPr/>
      </xdr:nvCxnSpPr>
      <xdr:spPr>
        <a:xfrm>
          <a:off x="7861300" y="16716432"/>
          <a:ext cx="889000" cy="1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72276</xdr:rowOff>
    </xdr:from>
    <xdr:to>
      <xdr:col>41</xdr:col>
      <xdr:colOff>50800</xdr:colOff>
      <xdr:row>97</xdr:row>
      <xdr:rowOff>85782</xdr:rowOff>
    </xdr:to>
    <xdr:cxnSp macro="">
      <xdr:nvCxnSpPr>
        <xdr:cNvPr id="459" name="直線コネクタ 458"/>
        <xdr:cNvCxnSpPr/>
      </xdr:nvCxnSpPr>
      <xdr:spPr>
        <a:xfrm>
          <a:off x="6972300" y="16702926"/>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65286</xdr:rowOff>
    </xdr:from>
    <xdr:to>
      <xdr:col>55</xdr:col>
      <xdr:colOff>50800</xdr:colOff>
      <xdr:row>97</xdr:row>
      <xdr:rowOff>166886</xdr:rowOff>
    </xdr:to>
    <xdr:sp macro="" textlink="">
      <xdr:nvSpPr>
        <xdr:cNvPr id="469" name="楕円 468"/>
        <xdr:cNvSpPr/>
      </xdr:nvSpPr>
      <xdr:spPr>
        <a:xfrm>
          <a:off x="10426700" y="166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43713</xdr:rowOff>
    </xdr:from>
    <xdr:ext cx="534377" cy="259045"/>
    <xdr:sp macro="" textlink="">
      <xdr:nvSpPr>
        <xdr:cNvPr id="470" name="普通建設事業費 （ うち更新整備　）該当値テキスト"/>
        <xdr:cNvSpPr txBox="1"/>
      </xdr:nvSpPr>
      <xdr:spPr>
        <a:xfrm>
          <a:off x="10528300" y="166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86587</xdr:rowOff>
    </xdr:from>
    <xdr:to>
      <xdr:col>50</xdr:col>
      <xdr:colOff>165100</xdr:colOff>
      <xdr:row>98</xdr:row>
      <xdr:rowOff>16737</xdr:rowOff>
    </xdr:to>
    <xdr:sp macro="" textlink="">
      <xdr:nvSpPr>
        <xdr:cNvPr id="471" name="楕円 470"/>
        <xdr:cNvSpPr/>
      </xdr:nvSpPr>
      <xdr:spPr>
        <a:xfrm>
          <a:off x="9588500" y="167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7864</xdr:rowOff>
    </xdr:from>
    <xdr:ext cx="534377" cy="259045"/>
    <xdr:sp macro="" textlink="">
      <xdr:nvSpPr>
        <xdr:cNvPr id="472" name="テキスト ボックス 471"/>
        <xdr:cNvSpPr txBox="1"/>
      </xdr:nvSpPr>
      <xdr:spPr>
        <a:xfrm>
          <a:off x="9372111" y="168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169711</xdr:rowOff>
    </xdr:from>
    <xdr:to>
      <xdr:col>46</xdr:col>
      <xdr:colOff>38100</xdr:colOff>
      <xdr:row>98</xdr:row>
      <xdr:rowOff>99861</xdr:rowOff>
    </xdr:to>
    <xdr:sp macro="" textlink="">
      <xdr:nvSpPr>
        <xdr:cNvPr id="473" name="楕円 472"/>
        <xdr:cNvSpPr/>
      </xdr:nvSpPr>
      <xdr:spPr>
        <a:xfrm>
          <a:off x="8699500" y="168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90988</xdr:rowOff>
    </xdr:from>
    <xdr:ext cx="534377" cy="259045"/>
    <xdr:sp macro="" textlink="">
      <xdr:nvSpPr>
        <xdr:cNvPr id="474" name="テキスト ボックス 473"/>
        <xdr:cNvSpPr txBox="1"/>
      </xdr:nvSpPr>
      <xdr:spPr>
        <a:xfrm>
          <a:off x="8483111" y="168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34982</xdr:rowOff>
    </xdr:from>
    <xdr:to>
      <xdr:col>41</xdr:col>
      <xdr:colOff>101600</xdr:colOff>
      <xdr:row>97</xdr:row>
      <xdr:rowOff>136582</xdr:rowOff>
    </xdr:to>
    <xdr:sp macro="" textlink="">
      <xdr:nvSpPr>
        <xdr:cNvPr id="475" name="楕円 474"/>
        <xdr:cNvSpPr/>
      </xdr:nvSpPr>
      <xdr:spPr>
        <a:xfrm>
          <a:off x="7810500" y="166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127709</xdr:rowOff>
    </xdr:from>
    <xdr:ext cx="534377" cy="259045"/>
    <xdr:sp macro="" textlink="">
      <xdr:nvSpPr>
        <xdr:cNvPr id="476" name="テキスト ボックス 475"/>
        <xdr:cNvSpPr txBox="1"/>
      </xdr:nvSpPr>
      <xdr:spPr>
        <a:xfrm>
          <a:off x="7594111" y="167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21476</xdr:rowOff>
    </xdr:from>
    <xdr:to>
      <xdr:col>36</xdr:col>
      <xdr:colOff>165100</xdr:colOff>
      <xdr:row>97</xdr:row>
      <xdr:rowOff>123076</xdr:rowOff>
    </xdr:to>
    <xdr:sp macro="" textlink="">
      <xdr:nvSpPr>
        <xdr:cNvPr id="477" name="楕円 476"/>
        <xdr:cNvSpPr/>
      </xdr:nvSpPr>
      <xdr:spPr>
        <a:xfrm>
          <a:off x="6921500" y="166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139603</xdr:rowOff>
    </xdr:from>
    <xdr:ext cx="534377" cy="259045"/>
    <xdr:sp macro="" textlink="">
      <xdr:nvSpPr>
        <xdr:cNvPr id="478" name="テキスト ボックス 477"/>
        <xdr:cNvSpPr txBox="1"/>
      </xdr:nvSpPr>
      <xdr:spPr>
        <a:xfrm>
          <a:off x="6705111" y="164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121964</xdr:rowOff>
    </xdr:from>
    <xdr:to>
      <xdr:col>85</xdr:col>
      <xdr:colOff>127000</xdr:colOff>
      <xdr:row>31</xdr:row>
      <xdr:rowOff>35116</xdr:rowOff>
    </xdr:to>
    <xdr:cxnSp macro="">
      <xdr:nvCxnSpPr>
        <xdr:cNvPr id="507" name="直線コネクタ 506"/>
        <xdr:cNvCxnSpPr/>
      </xdr:nvCxnSpPr>
      <xdr:spPr>
        <a:xfrm>
          <a:off x="15481300" y="5265464"/>
          <a:ext cx="838200" cy="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121964</xdr:rowOff>
    </xdr:from>
    <xdr:to>
      <xdr:col>81</xdr:col>
      <xdr:colOff>50800</xdr:colOff>
      <xdr:row>32</xdr:row>
      <xdr:rowOff>136881</xdr:rowOff>
    </xdr:to>
    <xdr:cxnSp macro="">
      <xdr:nvCxnSpPr>
        <xdr:cNvPr id="510" name="直線コネクタ 509"/>
        <xdr:cNvCxnSpPr/>
      </xdr:nvCxnSpPr>
      <xdr:spPr>
        <a:xfrm flipV="1">
          <a:off x="14592300" y="5265464"/>
          <a:ext cx="889000" cy="3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136881</xdr:rowOff>
    </xdr:from>
    <xdr:to>
      <xdr:col>76</xdr:col>
      <xdr:colOff>114300</xdr:colOff>
      <xdr:row>38</xdr:row>
      <xdr:rowOff>144196</xdr:rowOff>
    </xdr:to>
    <xdr:cxnSp macro="">
      <xdr:nvCxnSpPr>
        <xdr:cNvPr id="513" name="直線コネクタ 512"/>
        <xdr:cNvCxnSpPr/>
      </xdr:nvCxnSpPr>
      <xdr:spPr>
        <a:xfrm flipV="1">
          <a:off x="13703300" y="5623281"/>
          <a:ext cx="889000" cy="10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144196</xdr:rowOff>
    </xdr:from>
    <xdr:to>
      <xdr:col>71</xdr:col>
      <xdr:colOff>177800</xdr:colOff>
      <xdr:row>38</xdr:row>
      <xdr:rowOff>167208</xdr:rowOff>
    </xdr:to>
    <xdr:cxnSp macro="">
      <xdr:nvCxnSpPr>
        <xdr:cNvPr id="516" name="直線コネクタ 515"/>
        <xdr:cNvCxnSpPr/>
      </xdr:nvCxnSpPr>
      <xdr:spPr>
        <a:xfrm flipV="1">
          <a:off x="12814300" y="665929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155766</xdr:rowOff>
    </xdr:from>
    <xdr:to>
      <xdr:col>85</xdr:col>
      <xdr:colOff>177800</xdr:colOff>
      <xdr:row>31</xdr:row>
      <xdr:rowOff>85916</xdr:rowOff>
    </xdr:to>
    <xdr:sp macro="" textlink="">
      <xdr:nvSpPr>
        <xdr:cNvPr id="526" name="楕円 525"/>
        <xdr:cNvSpPr/>
      </xdr:nvSpPr>
      <xdr:spPr>
        <a:xfrm>
          <a:off x="16268700" y="52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108793</xdr:rowOff>
    </xdr:from>
    <xdr:ext cx="534377" cy="259045"/>
    <xdr:sp macro="" textlink="">
      <xdr:nvSpPr>
        <xdr:cNvPr id="527" name="災害復旧事業費該当値テキスト"/>
        <xdr:cNvSpPr txBox="1"/>
      </xdr:nvSpPr>
      <xdr:spPr>
        <a:xfrm>
          <a:off x="16370300" y="52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71164</xdr:rowOff>
    </xdr:from>
    <xdr:to>
      <xdr:col>81</xdr:col>
      <xdr:colOff>101600</xdr:colOff>
      <xdr:row>31</xdr:row>
      <xdr:rowOff>1314</xdr:rowOff>
    </xdr:to>
    <xdr:sp macro="" textlink="">
      <xdr:nvSpPr>
        <xdr:cNvPr id="528" name="楕円 527"/>
        <xdr:cNvSpPr/>
      </xdr:nvSpPr>
      <xdr:spPr>
        <a:xfrm>
          <a:off x="15430500" y="52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17841</xdr:rowOff>
    </xdr:from>
    <xdr:ext cx="534377" cy="259045"/>
    <xdr:sp macro="" textlink="">
      <xdr:nvSpPr>
        <xdr:cNvPr id="529" name="テキスト ボックス 528"/>
        <xdr:cNvSpPr txBox="1"/>
      </xdr:nvSpPr>
      <xdr:spPr>
        <a:xfrm>
          <a:off x="15214111" y="49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86081</xdr:rowOff>
    </xdr:from>
    <xdr:to>
      <xdr:col>76</xdr:col>
      <xdr:colOff>165100</xdr:colOff>
      <xdr:row>33</xdr:row>
      <xdr:rowOff>16231</xdr:rowOff>
    </xdr:to>
    <xdr:sp macro="" textlink="">
      <xdr:nvSpPr>
        <xdr:cNvPr id="530" name="楕円 529"/>
        <xdr:cNvSpPr/>
      </xdr:nvSpPr>
      <xdr:spPr>
        <a:xfrm>
          <a:off x="14541500" y="55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32758</xdr:rowOff>
    </xdr:from>
    <xdr:ext cx="534377" cy="259045"/>
    <xdr:sp macro="" textlink="">
      <xdr:nvSpPr>
        <xdr:cNvPr id="531" name="テキスト ボックス 530"/>
        <xdr:cNvSpPr txBox="1"/>
      </xdr:nvSpPr>
      <xdr:spPr>
        <a:xfrm>
          <a:off x="14325111" y="53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93396</xdr:rowOff>
    </xdr:from>
    <xdr:to>
      <xdr:col>72</xdr:col>
      <xdr:colOff>38100</xdr:colOff>
      <xdr:row>39</xdr:row>
      <xdr:rowOff>23546</xdr:rowOff>
    </xdr:to>
    <xdr:sp macro="" textlink="">
      <xdr:nvSpPr>
        <xdr:cNvPr id="532" name="楕円 531"/>
        <xdr:cNvSpPr/>
      </xdr:nvSpPr>
      <xdr:spPr>
        <a:xfrm>
          <a:off x="13652500" y="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14673</xdr:rowOff>
    </xdr:from>
    <xdr:ext cx="469744" cy="259045"/>
    <xdr:sp macro="" textlink="">
      <xdr:nvSpPr>
        <xdr:cNvPr id="533" name="テキスト ボックス 532"/>
        <xdr:cNvSpPr txBox="1"/>
      </xdr:nvSpPr>
      <xdr:spPr>
        <a:xfrm>
          <a:off x="13468428" y="67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116408</xdr:rowOff>
    </xdr:from>
    <xdr:to>
      <xdr:col>67</xdr:col>
      <xdr:colOff>101600</xdr:colOff>
      <xdr:row>39</xdr:row>
      <xdr:rowOff>46558</xdr:rowOff>
    </xdr:to>
    <xdr:sp macro="" textlink="">
      <xdr:nvSpPr>
        <xdr:cNvPr id="534" name="楕円 533"/>
        <xdr:cNvSpPr/>
      </xdr:nvSpPr>
      <xdr:spPr>
        <a:xfrm>
          <a:off x="12763500" y="66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37685</xdr:rowOff>
    </xdr:from>
    <xdr:ext cx="469744" cy="259045"/>
    <xdr:sp macro="" textlink="">
      <xdr:nvSpPr>
        <xdr:cNvPr id="535" name="テキスト ボックス 534"/>
        <xdr:cNvSpPr txBox="1"/>
      </xdr:nvSpPr>
      <xdr:spPr>
        <a:xfrm>
          <a:off x="12579428" y="67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145546</xdr:rowOff>
    </xdr:from>
    <xdr:to>
      <xdr:col>85</xdr:col>
      <xdr:colOff>127000</xdr:colOff>
      <xdr:row>78</xdr:row>
      <xdr:rowOff>63968</xdr:rowOff>
    </xdr:to>
    <xdr:cxnSp macro="">
      <xdr:nvCxnSpPr>
        <xdr:cNvPr id="616" name="直線コネクタ 615"/>
        <xdr:cNvCxnSpPr/>
      </xdr:nvCxnSpPr>
      <xdr:spPr>
        <a:xfrm flipV="1">
          <a:off x="15481300" y="13175746"/>
          <a:ext cx="838200" cy="2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63968</xdr:rowOff>
    </xdr:from>
    <xdr:to>
      <xdr:col>81</xdr:col>
      <xdr:colOff>50800</xdr:colOff>
      <xdr:row>78</xdr:row>
      <xdr:rowOff>110286</xdr:rowOff>
    </xdr:to>
    <xdr:cxnSp macro="">
      <xdr:nvCxnSpPr>
        <xdr:cNvPr id="619" name="直線コネクタ 618"/>
        <xdr:cNvCxnSpPr/>
      </xdr:nvCxnSpPr>
      <xdr:spPr>
        <a:xfrm flipV="1">
          <a:off x="14592300" y="13437068"/>
          <a:ext cx="889000" cy="4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110286</xdr:rowOff>
    </xdr:from>
    <xdr:to>
      <xdr:col>76</xdr:col>
      <xdr:colOff>114300</xdr:colOff>
      <xdr:row>78</xdr:row>
      <xdr:rowOff>120650</xdr:rowOff>
    </xdr:to>
    <xdr:cxnSp macro="">
      <xdr:nvCxnSpPr>
        <xdr:cNvPr id="622" name="直線コネクタ 621"/>
        <xdr:cNvCxnSpPr/>
      </xdr:nvCxnSpPr>
      <xdr:spPr>
        <a:xfrm flipV="1">
          <a:off x="13703300" y="1348338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115098</xdr:rowOff>
    </xdr:from>
    <xdr:to>
      <xdr:col>71</xdr:col>
      <xdr:colOff>177800</xdr:colOff>
      <xdr:row>78</xdr:row>
      <xdr:rowOff>120650</xdr:rowOff>
    </xdr:to>
    <xdr:cxnSp macro="">
      <xdr:nvCxnSpPr>
        <xdr:cNvPr id="625" name="直線コネクタ 624"/>
        <xdr:cNvCxnSpPr/>
      </xdr:nvCxnSpPr>
      <xdr:spPr>
        <a:xfrm>
          <a:off x="12814300" y="1348819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94746</xdr:rowOff>
    </xdr:from>
    <xdr:to>
      <xdr:col>85</xdr:col>
      <xdr:colOff>177800</xdr:colOff>
      <xdr:row>77</xdr:row>
      <xdr:rowOff>24896</xdr:rowOff>
    </xdr:to>
    <xdr:sp macro="" textlink="">
      <xdr:nvSpPr>
        <xdr:cNvPr id="635" name="楕円 634"/>
        <xdr:cNvSpPr/>
      </xdr:nvSpPr>
      <xdr:spPr>
        <a:xfrm>
          <a:off x="16268700" y="13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117623</xdr:rowOff>
    </xdr:from>
    <xdr:ext cx="534377" cy="259045"/>
    <xdr:sp macro="" textlink="">
      <xdr:nvSpPr>
        <xdr:cNvPr id="636" name="公債費該当値テキスト"/>
        <xdr:cNvSpPr txBox="1"/>
      </xdr:nvSpPr>
      <xdr:spPr>
        <a:xfrm>
          <a:off x="16370300" y="129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13168</xdr:rowOff>
    </xdr:from>
    <xdr:to>
      <xdr:col>81</xdr:col>
      <xdr:colOff>101600</xdr:colOff>
      <xdr:row>78</xdr:row>
      <xdr:rowOff>114768</xdr:rowOff>
    </xdr:to>
    <xdr:sp macro="" textlink="">
      <xdr:nvSpPr>
        <xdr:cNvPr id="637" name="楕円 636"/>
        <xdr:cNvSpPr/>
      </xdr:nvSpPr>
      <xdr:spPr>
        <a:xfrm>
          <a:off x="15430500" y="133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105895</xdr:rowOff>
    </xdr:from>
    <xdr:ext cx="534377" cy="259045"/>
    <xdr:sp macro="" textlink="">
      <xdr:nvSpPr>
        <xdr:cNvPr id="638" name="テキスト ボックス 637"/>
        <xdr:cNvSpPr txBox="1"/>
      </xdr:nvSpPr>
      <xdr:spPr>
        <a:xfrm>
          <a:off x="15214111" y="134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59486</xdr:rowOff>
    </xdr:from>
    <xdr:to>
      <xdr:col>76</xdr:col>
      <xdr:colOff>165100</xdr:colOff>
      <xdr:row>78</xdr:row>
      <xdr:rowOff>161086</xdr:rowOff>
    </xdr:to>
    <xdr:sp macro="" textlink="">
      <xdr:nvSpPr>
        <xdr:cNvPr id="639" name="楕円 638"/>
        <xdr:cNvSpPr/>
      </xdr:nvSpPr>
      <xdr:spPr>
        <a:xfrm>
          <a:off x="14541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152213</xdr:rowOff>
    </xdr:from>
    <xdr:ext cx="534377" cy="259045"/>
    <xdr:sp macro="" textlink="">
      <xdr:nvSpPr>
        <xdr:cNvPr id="640" name="テキスト ボックス 639"/>
        <xdr:cNvSpPr txBox="1"/>
      </xdr:nvSpPr>
      <xdr:spPr>
        <a:xfrm>
          <a:off x="14325111" y="1352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69850</xdr:rowOff>
    </xdr:from>
    <xdr:to>
      <xdr:col>72</xdr:col>
      <xdr:colOff>38100</xdr:colOff>
      <xdr:row>79</xdr:row>
      <xdr:rowOff>0</xdr:rowOff>
    </xdr:to>
    <xdr:sp macro="" textlink="">
      <xdr:nvSpPr>
        <xdr:cNvPr id="641" name="楕円 640"/>
        <xdr:cNvSpPr/>
      </xdr:nvSpPr>
      <xdr:spPr>
        <a:xfrm>
          <a:off x="13652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162577</xdr:rowOff>
    </xdr:from>
    <xdr:ext cx="534377" cy="259045"/>
    <xdr:sp macro="" textlink="">
      <xdr:nvSpPr>
        <xdr:cNvPr id="642" name="テキスト ボックス 641"/>
        <xdr:cNvSpPr txBox="1"/>
      </xdr:nvSpPr>
      <xdr:spPr>
        <a:xfrm>
          <a:off x="13436111" y="13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64298</xdr:rowOff>
    </xdr:from>
    <xdr:to>
      <xdr:col>67</xdr:col>
      <xdr:colOff>101600</xdr:colOff>
      <xdr:row>78</xdr:row>
      <xdr:rowOff>165898</xdr:rowOff>
    </xdr:to>
    <xdr:sp macro="" textlink="">
      <xdr:nvSpPr>
        <xdr:cNvPr id="643" name="楕円 642"/>
        <xdr:cNvSpPr/>
      </xdr:nvSpPr>
      <xdr:spPr>
        <a:xfrm>
          <a:off x="12763500" y="13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157025</xdr:rowOff>
    </xdr:from>
    <xdr:ext cx="534377" cy="259045"/>
    <xdr:sp macro="" textlink="">
      <xdr:nvSpPr>
        <xdr:cNvPr id="644" name="テキスト ボックス 643"/>
        <xdr:cNvSpPr txBox="1"/>
      </xdr:nvSpPr>
      <xdr:spPr>
        <a:xfrm>
          <a:off x="12547111" y="135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146444</xdr:rowOff>
    </xdr:from>
    <xdr:to>
      <xdr:col>85</xdr:col>
      <xdr:colOff>127000</xdr:colOff>
      <xdr:row>98</xdr:row>
      <xdr:rowOff>124479</xdr:rowOff>
    </xdr:to>
    <xdr:cxnSp macro="">
      <xdr:nvCxnSpPr>
        <xdr:cNvPr id="673" name="直線コネクタ 672"/>
        <xdr:cNvCxnSpPr/>
      </xdr:nvCxnSpPr>
      <xdr:spPr>
        <a:xfrm>
          <a:off x="15481300" y="16777094"/>
          <a:ext cx="838200" cy="1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28845</xdr:rowOff>
    </xdr:from>
    <xdr:to>
      <xdr:col>81</xdr:col>
      <xdr:colOff>50800</xdr:colOff>
      <xdr:row>97</xdr:row>
      <xdr:rowOff>146444</xdr:rowOff>
    </xdr:to>
    <xdr:cxnSp macro="">
      <xdr:nvCxnSpPr>
        <xdr:cNvPr id="676" name="直線コネクタ 675"/>
        <xdr:cNvCxnSpPr/>
      </xdr:nvCxnSpPr>
      <xdr:spPr>
        <a:xfrm>
          <a:off x="14592300" y="16659495"/>
          <a:ext cx="889000" cy="1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28845</xdr:rowOff>
    </xdr:from>
    <xdr:to>
      <xdr:col>76</xdr:col>
      <xdr:colOff>114300</xdr:colOff>
      <xdr:row>99</xdr:row>
      <xdr:rowOff>5992</xdr:rowOff>
    </xdr:to>
    <xdr:cxnSp macro="">
      <xdr:nvCxnSpPr>
        <xdr:cNvPr id="679" name="直線コネクタ 678"/>
        <xdr:cNvCxnSpPr/>
      </xdr:nvCxnSpPr>
      <xdr:spPr>
        <a:xfrm flipV="1">
          <a:off x="13703300" y="16659495"/>
          <a:ext cx="889000" cy="3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5992</xdr:rowOff>
    </xdr:from>
    <xdr:to>
      <xdr:col>71</xdr:col>
      <xdr:colOff>177800</xdr:colOff>
      <xdr:row>99</xdr:row>
      <xdr:rowOff>14515</xdr:rowOff>
    </xdr:to>
    <xdr:cxnSp macro="">
      <xdr:nvCxnSpPr>
        <xdr:cNvPr id="682" name="直線コネクタ 681"/>
        <xdr:cNvCxnSpPr/>
      </xdr:nvCxnSpPr>
      <xdr:spPr>
        <a:xfrm flipV="1">
          <a:off x="12814300" y="16979542"/>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73679</xdr:rowOff>
    </xdr:from>
    <xdr:to>
      <xdr:col>85</xdr:col>
      <xdr:colOff>177800</xdr:colOff>
      <xdr:row>99</xdr:row>
      <xdr:rowOff>3829</xdr:rowOff>
    </xdr:to>
    <xdr:sp macro="" textlink="">
      <xdr:nvSpPr>
        <xdr:cNvPr id="692" name="楕円 691"/>
        <xdr:cNvSpPr/>
      </xdr:nvSpPr>
      <xdr:spPr>
        <a:xfrm>
          <a:off x="16268700" y="16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3" name="積立金該当値テキスト"/>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95644</xdr:rowOff>
    </xdr:from>
    <xdr:to>
      <xdr:col>81</xdr:col>
      <xdr:colOff>101600</xdr:colOff>
      <xdr:row>98</xdr:row>
      <xdr:rowOff>25794</xdr:rowOff>
    </xdr:to>
    <xdr:sp macro="" textlink="">
      <xdr:nvSpPr>
        <xdr:cNvPr id="694" name="楕円 693"/>
        <xdr:cNvSpPr/>
      </xdr:nvSpPr>
      <xdr:spPr>
        <a:xfrm>
          <a:off x="15430500" y="167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42321</xdr:rowOff>
    </xdr:from>
    <xdr:ext cx="534377" cy="259045"/>
    <xdr:sp macro="" textlink="">
      <xdr:nvSpPr>
        <xdr:cNvPr id="695" name="テキスト ボックス 694"/>
        <xdr:cNvSpPr txBox="1"/>
      </xdr:nvSpPr>
      <xdr:spPr>
        <a:xfrm>
          <a:off x="15214111" y="165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149495</xdr:rowOff>
    </xdr:from>
    <xdr:to>
      <xdr:col>76</xdr:col>
      <xdr:colOff>165100</xdr:colOff>
      <xdr:row>97</xdr:row>
      <xdr:rowOff>79645</xdr:rowOff>
    </xdr:to>
    <xdr:sp macro="" textlink="">
      <xdr:nvSpPr>
        <xdr:cNvPr id="696" name="楕円 695"/>
        <xdr:cNvSpPr/>
      </xdr:nvSpPr>
      <xdr:spPr>
        <a:xfrm>
          <a:off x="14541500" y="166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96172</xdr:rowOff>
    </xdr:from>
    <xdr:ext cx="534377" cy="259045"/>
    <xdr:sp macro="" textlink="">
      <xdr:nvSpPr>
        <xdr:cNvPr id="697" name="テキスト ボックス 696"/>
        <xdr:cNvSpPr txBox="1"/>
      </xdr:nvSpPr>
      <xdr:spPr>
        <a:xfrm>
          <a:off x="14325111" y="163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126642</xdr:rowOff>
    </xdr:from>
    <xdr:to>
      <xdr:col>72</xdr:col>
      <xdr:colOff>38100</xdr:colOff>
      <xdr:row>99</xdr:row>
      <xdr:rowOff>56792</xdr:rowOff>
    </xdr:to>
    <xdr:sp macro="" textlink="">
      <xdr:nvSpPr>
        <xdr:cNvPr id="698" name="楕円 697"/>
        <xdr:cNvSpPr/>
      </xdr:nvSpPr>
      <xdr:spPr>
        <a:xfrm>
          <a:off x="13652500" y="169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47919</xdr:rowOff>
    </xdr:from>
    <xdr:ext cx="534377" cy="259045"/>
    <xdr:sp macro="" textlink="">
      <xdr:nvSpPr>
        <xdr:cNvPr id="699" name="テキスト ボックス 698"/>
        <xdr:cNvSpPr txBox="1"/>
      </xdr:nvSpPr>
      <xdr:spPr>
        <a:xfrm>
          <a:off x="13436111" y="170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135165</xdr:rowOff>
    </xdr:from>
    <xdr:to>
      <xdr:col>67</xdr:col>
      <xdr:colOff>101600</xdr:colOff>
      <xdr:row>99</xdr:row>
      <xdr:rowOff>65315</xdr:rowOff>
    </xdr:to>
    <xdr:sp macro="" textlink="">
      <xdr:nvSpPr>
        <xdr:cNvPr id="700" name="楕円 699"/>
        <xdr:cNvSpPr/>
      </xdr:nvSpPr>
      <xdr:spPr>
        <a:xfrm>
          <a:off x="12763500" y="16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56442</xdr:rowOff>
    </xdr:from>
    <xdr:ext cx="469744" cy="259045"/>
    <xdr:sp macro="" textlink="">
      <xdr:nvSpPr>
        <xdr:cNvPr id="701" name="テキスト ボックス 700"/>
        <xdr:cNvSpPr txBox="1"/>
      </xdr:nvSpPr>
      <xdr:spPr>
        <a:xfrm>
          <a:off x="12579428" y="170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155283</xdr:rowOff>
    </xdr:from>
    <xdr:to>
      <xdr:col>116</xdr:col>
      <xdr:colOff>63500</xdr:colOff>
      <xdr:row>57</xdr:row>
      <xdr:rowOff>143834</xdr:rowOff>
    </xdr:to>
    <xdr:cxnSp macro="">
      <xdr:nvCxnSpPr>
        <xdr:cNvPr id="787" name="直線コネクタ 786"/>
        <xdr:cNvCxnSpPr/>
      </xdr:nvCxnSpPr>
      <xdr:spPr>
        <a:xfrm flipV="1">
          <a:off x="21323300" y="9756483"/>
          <a:ext cx="838200" cy="1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143834</xdr:rowOff>
    </xdr:from>
    <xdr:to>
      <xdr:col>111</xdr:col>
      <xdr:colOff>177800</xdr:colOff>
      <xdr:row>59</xdr:row>
      <xdr:rowOff>23552</xdr:rowOff>
    </xdr:to>
    <xdr:cxnSp macro="">
      <xdr:nvCxnSpPr>
        <xdr:cNvPr id="790" name="直線コネクタ 789"/>
        <xdr:cNvCxnSpPr/>
      </xdr:nvCxnSpPr>
      <xdr:spPr>
        <a:xfrm flipV="1">
          <a:off x="20434300" y="9916484"/>
          <a:ext cx="8890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14942</xdr:rowOff>
    </xdr:from>
    <xdr:to>
      <xdr:col>107</xdr:col>
      <xdr:colOff>50800</xdr:colOff>
      <xdr:row>59</xdr:row>
      <xdr:rowOff>23552</xdr:rowOff>
    </xdr:to>
    <xdr:cxnSp macro="">
      <xdr:nvCxnSpPr>
        <xdr:cNvPr id="793" name="直線コネクタ 792"/>
        <xdr:cNvCxnSpPr/>
      </xdr:nvCxnSpPr>
      <xdr:spPr>
        <a:xfrm>
          <a:off x="19545300" y="10130492"/>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151740</xdr:rowOff>
    </xdr:from>
    <xdr:to>
      <xdr:col>102</xdr:col>
      <xdr:colOff>114300</xdr:colOff>
      <xdr:row>59</xdr:row>
      <xdr:rowOff>14942</xdr:rowOff>
    </xdr:to>
    <xdr:cxnSp macro="">
      <xdr:nvCxnSpPr>
        <xdr:cNvPr id="796" name="直線コネクタ 795"/>
        <xdr:cNvCxnSpPr/>
      </xdr:nvCxnSpPr>
      <xdr:spPr>
        <a:xfrm>
          <a:off x="18656300" y="10095840"/>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104483</xdr:rowOff>
    </xdr:from>
    <xdr:to>
      <xdr:col>116</xdr:col>
      <xdr:colOff>114300</xdr:colOff>
      <xdr:row>57</xdr:row>
      <xdr:rowOff>34633</xdr:rowOff>
    </xdr:to>
    <xdr:sp macro="" textlink="">
      <xdr:nvSpPr>
        <xdr:cNvPr id="806" name="楕円 805"/>
        <xdr:cNvSpPr/>
      </xdr:nvSpPr>
      <xdr:spPr>
        <a:xfrm>
          <a:off x="22110700" y="97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127360</xdr:rowOff>
    </xdr:from>
    <xdr:ext cx="534377" cy="259045"/>
    <xdr:sp macro="" textlink="">
      <xdr:nvSpPr>
        <xdr:cNvPr id="807" name="貸付金該当値テキスト"/>
        <xdr:cNvSpPr txBox="1"/>
      </xdr:nvSpPr>
      <xdr:spPr>
        <a:xfrm>
          <a:off x="22212300" y="95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93034</xdr:rowOff>
    </xdr:from>
    <xdr:to>
      <xdr:col>112</xdr:col>
      <xdr:colOff>38100</xdr:colOff>
      <xdr:row>58</xdr:row>
      <xdr:rowOff>23184</xdr:rowOff>
    </xdr:to>
    <xdr:sp macro="" textlink="">
      <xdr:nvSpPr>
        <xdr:cNvPr id="808" name="楕円 807"/>
        <xdr:cNvSpPr/>
      </xdr:nvSpPr>
      <xdr:spPr>
        <a:xfrm>
          <a:off x="21272500" y="98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39711</xdr:rowOff>
    </xdr:from>
    <xdr:ext cx="534377" cy="259045"/>
    <xdr:sp macro="" textlink="">
      <xdr:nvSpPr>
        <xdr:cNvPr id="809" name="テキスト ボックス 808"/>
        <xdr:cNvSpPr txBox="1"/>
      </xdr:nvSpPr>
      <xdr:spPr>
        <a:xfrm>
          <a:off x="21056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144202</xdr:rowOff>
    </xdr:from>
    <xdr:to>
      <xdr:col>107</xdr:col>
      <xdr:colOff>101600</xdr:colOff>
      <xdr:row>59</xdr:row>
      <xdr:rowOff>74352</xdr:rowOff>
    </xdr:to>
    <xdr:sp macro="" textlink="">
      <xdr:nvSpPr>
        <xdr:cNvPr id="810" name="楕円 809"/>
        <xdr:cNvSpPr/>
      </xdr:nvSpPr>
      <xdr:spPr>
        <a:xfrm>
          <a:off x="20383500" y="10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65479</xdr:rowOff>
    </xdr:from>
    <xdr:ext cx="469744" cy="259045"/>
    <xdr:sp macro="" textlink="">
      <xdr:nvSpPr>
        <xdr:cNvPr id="811" name="テキスト ボックス 810"/>
        <xdr:cNvSpPr txBox="1"/>
      </xdr:nvSpPr>
      <xdr:spPr>
        <a:xfrm>
          <a:off x="20199428" y="1018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135592</xdr:rowOff>
    </xdr:from>
    <xdr:to>
      <xdr:col>102</xdr:col>
      <xdr:colOff>165100</xdr:colOff>
      <xdr:row>59</xdr:row>
      <xdr:rowOff>65742</xdr:rowOff>
    </xdr:to>
    <xdr:sp macro="" textlink="">
      <xdr:nvSpPr>
        <xdr:cNvPr id="812" name="楕円 811"/>
        <xdr:cNvSpPr/>
      </xdr:nvSpPr>
      <xdr:spPr>
        <a:xfrm>
          <a:off x="19494500" y="100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56869</xdr:rowOff>
    </xdr:from>
    <xdr:ext cx="469744" cy="259045"/>
    <xdr:sp macro="" textlink="">
      <xdr:nvSpPr>
        <xdr:cNvPr id="813" name="テキスト ボックス 812"/>
        <xdr:cNvSpPr txBox="1"/>
      </xdr:nvSpPr>
      <xdr:spPr>
        <a:xfrm>
          <a:off x="19310428" y="101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100940</xdr:rowOff>
    </xdr:from>
    <xdr:to>
      <xdr:col>98</xdr:col>
      <xdr:colOff>38100</xdr:colOff>
      <xdr:row>59</xdr:row>
      <xdr:rowOff>31090</xdr:rowOff>
    </xdr:to>
    <xdr:sp macro="" textlink="">
      <xdr:nvSpPr>
        <xdr:cNvPr id="814" name="楕円 813"/>
        <xdr:cNvSpPr/>
      </xdr:nvSpPr>
      <xdr:spPr>
        <a:xfrm>
          <a:off x="18605500" y="100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22217</xdr:rowOff>
    </xdr:from>
    <xdr:ext cx="469744" cy="259045"/>
    <xdr:sp macro="" textlink="">
      <xdr:nvSpPr>
        <xdr:cNvPr id="815" name="テキスト ボックス 814"/>
        <xdr:cNvSpPr txBox="1"/>
      </xdr:nvSpPr>
      <xdr:spPr>
        <a:xfrm>
          <a:off x="18421428" y="101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22225</xdr:rowOff>
    </xdr:from>
    <xdr:to>
      <xdr:col>116</xdr:col>
      <xdr:colOff>63500</xdr:colOff>
      <xdr:row>77</xdr:row>
      <xdr:rowOff>44031</xdr:rowOff>
    </xdr:to>
    <xdr:cxnSp macro="">
      <xdr:nvCxnSpPr>
        <xdr:cNvPr id="845" name="直線コネクタ 844"/>
        <xdr:cNvCxnSpPr/>
      </xdr:nvCxnSpPr>
      <xdr:spPr>
        <a:xfrm flipV="1">
          <a:off x="21323300" y="13223875"/>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44031</xdr:rowOff>
    </xdr:from>
    <xdr:to>
      <xdr:col>111</xdr:col>
      <xdr:colOff>177800</xdr:colOff>
      <xdr:row>77</xdr:row>
      <xdr:rowOff>84265</xdr:rowOff>
    </xdr:to>
    <xdr:cxnSp macro="">
      <xdr:nvCxnSpPr>
        <xdr:cNvPr id="848" name="直線コネクタ 847"/>
        <xdr:cNvCxnSpPr/>
      </xdr:nvCxnSpPr>
      <xdr:spPr>
        <a:xfrm flipV="1">
          <a:off x="20434300" y="13245681"/>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84265</xdr:rowOff>
    </xdr:from>
    <xdr:to>
      <xdr:col>107</xdr:col>
      <xdr:colOff>50800</xdr:colOff>
      <xdr:row>77</xdr:row>
      <xdr:rowOff>99073</xdr:rowOff>
    </xdr:to>
    <xdr:cxnSp macro="">
      <xdr:nvCxnSpPr>
        <xdr:cNvPr id="851" name="直線コネクタ 850"/>
        <xdr:cNvCxnSpPr/>
      </xdr:nvCxnSpPr>
      <xdr:spPr>
        <a:xfrm flipV="1">
          <a:off x="19545300" y="13285915"/>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99073</xdr:rowOff>
    </xdr:from>
    <xdr:to>
      <xdr:col>102</xdr:col>
      <xdr:colOff>114300</xdr:colOff>
      <xdr:row>77</xdr:row>
      <xdr:rowOff>117208</xdr:rowOff>
    </xdr:to>
    <xdr:cxnSp macro="">
      <xdr:nvCxnSpPr>
        <xdr:cNvPr id="854" name="直線コネクタ 853"/>
        <xdr:cNvCxnSpPr/>
      </xdr:nvCxnSpPr>
      <xdr:spPr>
        <a:xfrm flipV="1">
          <a:off x="18656300" y="13300723"/>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142875</xdr:rowOff>
    </xdr:from>
    <xdr:to>
      <xdr:col>116</xdr:col>
      <xdr:colOff>114300</xdr:colOff>
      <xdr:row>77</xdr:row>
      <xdr:rowOff>73025</xdr:rowOff>
    </xdr:to>
    <xdr:sp macro="" textlink="">
      <xdr:nvSpPr>
        <xdr:cNvPr id="864" name="楕円 863"/>
        <xdr:cNvSpPr/>
      </xdr:nvSpPr>
      <xdr:spPr>
        <a:xfrm>
          <a:off x="22110700" y="131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165752</xdr:rowOff>
    </xdr:from>
    <xdr:ext cx="534377" cy="259045"/>
    <xdr:sp macro="" textlink="">
      <xdr:nvSpPr>
        <xdr:cNvPr id="865" name="繰出金該当値テキスト"/>
        <xdr:cNvSpPr txBox="1"/>
      </xdr:nvSpPr>
      <xdr:spPr>
        <a:xfrm>
          <a:off x="22212300" y="130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164681</xdr:rowOff>
    </xdr:from>
    <xdr:to>
      <xdr:col>112</xdr:col>
      <xdr:colOff>38100</xdr:colOff>
      <xdr:row>77</xdr:row>
      <xdr:rowOff>94831</xdr:rowOff>
    </xdr:to>
    <xdr:sp macro="" textlink="">
      <xdr:nvSpPr>
        <xdr:cNvPr id="866" name="楕円 865"/>
        <xdr:cNvSpPr/>
      </xdr:nvSpPr>
      <xdr:spPr>
        <a:xfrm>
          <a:off x="21272500" y="131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111358</xdr:rowOff>
    </xdr:from>
    <xdr:ext cx="534377" cy="259045"/>
    <xdr:sp macro="" textlink="">
      <xdr:nvSpPr>
        <xdr:cNvPr id="867" name="テキスト ボックス 866"/>
        <xdr:cNvSpPr txBox="1"/>
      </xdr:nvSpPr>
      <xdr:spPr>
        <a:xfrm>
          <a:off x="21056111" y="129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33465</xdr:rowOff>
    </xdr:from>
    <xdr:to>
      <xdr:col>107</xdr:col>
      <xdr:colOff>101600</xdr:colOff>
      <xdr:row>77</xdr:row>
      <xdr:rowOff>135065</xdr:rowOff>
    </xdr:to>
    <xdr:sp macro="" textlink="">
      <xdr:nvSpPr>
        <xdr:cNvPr id="868" name="楕円 867"/>
        <xdr:cNvSpPr/>
      </xdr:nvSpPr>
      <xdr:spPr>
        <a:xfrm>
          <a:off x="20383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151592</xdr:rowOff>
    </xdr:from>
    <xdr:ext cx="534377" cy="259045"/>
    <xdr:sp macro="" textlink="">
      <xdr:nvSpPr>
        <xdr:cNvPr id="869" name="テキスト ボックス 868"/>
        <xdr:cNvSpPr txBox="1"/>
      </xdr:nvSpPr>
      <xdr:spPr>
        <a:xfrm>
          <a:off x="20167111" y="130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48273</xdr:rowOff>
    </xdr:from>
    <xdr:to>
      <xdr:col>102</xdr:col>
      <xdr:colOff>165100</xdr:colOff>
      <xdr:row>77</xdr:row>
      <xdr:rowOff>149873</xdr:rowOff>
    </xdr:to>
    <xdr:sp macro="" textlink="">
      <xdr:nvSpPr>
        <xdr:cNvPr id="870" name="楕円 869"/>
        <xdr:cNvSpPr/>
      </xdr:nvSpPr>
      <xdr:spPr>
        <a:xfrm>
          <a:off x="19494500" y="132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141000</xdr:rowOff>
    </xdr:from>
    <xdr:ext cx="534377" cy="259045"/>
    <xdr:sp macro="" textlink="">
      <xdr:nvSpPr>
        <xdr:cNvPr id="871" name="テキスト ボックス 870"/>
        <xdr:cNvSpPr txBox="1"/>
      </xdr:nvSpPr>
      <xdr:spPr>
        <a:xfrm>
          <a:off x="19278111" y="133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66408</xdr:rowOff>
    </xdr:from>
    <xdr:to>
      <xdr:col>98</xdr:col>
      <xdr:colOff>38100</xdr:colOff>
      <xdr:row>77</xdr:row>
      <xdr:rowOff>168008</xdr:rowOff>
    </xdr:to>
    <xdr:sp macro="" textlink="">
      <xdr:nvSpPr>
        <xdr:cNvPr id="872" name="楕円 871"/>
        <xdr:cNvSpPr/>
      </xdr:nvSpPr>
      <xdr:spPr>
        <a:xfrm>
          <a:off x="18605500" y="132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159135</xdr:rowOff>
    </xdr:from>
    <xdr:ext cx="534377" cy="259045"/>
    <xdr:sp macro="" textlink="">
      <xdr:nvSpPr>
        <xdr:cNvPr id="873" name="テキスト ボックス 872"/>
        <xdr:cNvSpPr txBox="1"/>
      </xdr:nvSpPr>
      <xdr:spPr>
        <a:xfrm>
          <a:off x="18389111" y="133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類似団体と比較すると、災害復旧費、公債費、扶助費、貸付金が高い水準にある。</a:t>
          </a:r>
        </a:p>
        <a:p>
          <a:r>
            <a:rPr kumimoji="1" lang="ja-JP" altLang="en-US" sz="1200">
              <a:latin typeface="ＭＳ Ｐゴシック" panose="020B0600070205080204" pitchFamily="50" charset="-128"/>
              <a:ea typeface="ＭＳ Ｐゴシック" panose="020B0600070205080204" pitchFamily="50" charset="-128"/>
            </a:rPr>
            <a:t>　災害復旧費については、令和２年７月豪雨による復旧事業が影響しており、令和４年度以降は類似団体水準に戻ると予測している。一方で、公債費については、令和２年７月豪雨災害復旧事業など起債償還が始まることから、類似団体との差は広がり、高水準で推移すると予測している。</a:t>
          </a:r>
        </a:p>
        <a:p>
          <a:r>
            <a:rPr kumimoji="1" lang="ja-JP" altLang="en-US" sz="1200">
              <a:latin typeface="ＭＳ Ｐゴシック" panose="020B0600070205080204" pitchFamily="50" charset="-128"/>
              <a:ea typeface="ＭＳ Ｐゴシック" panose="020B0600070205080204" pitchFamily="50" charset="-128"/>
            </a:rPr>
            <a:t>　扶助費については、類似団体から比較すると未だ高水準ではあるが、人口減少（児童数の減）による保育所運営費や児童手当の減が影響し、その差は縮まっているが、単独事業の見直し等により差を縮めていきたい。</a:t>
          </a:r>
        </a:p>
        <a:p>
          <a:r>
            <a:rPr kumimoji="1" lang="ja-JP" altLang="en-US" sz="1200">
              <a:latin typeface="ＭＳ Ｐゴシック" panose="020B0600070205080204" pitchFamily="50" charset="-128"/>
              <a:ea typeface="ＭＳ Ｐゴシック" panose="020B0600070205080204" pitchFamily="50" charset="-128"/>
            </a:rPr>
            <a:t>　貸付金は、くま川鉄道株式会社の災害復旧事業への貸付金の増で一時的なものであり、また、構成１０市町村を代表して本市が県貸付事業を活用し貸し付けている事業であるから、増は問題はない。</a:t>
          </a:r>
        </a:p>
        <a:p>
          <a:r>
            <a:rPr kumimoji="1" lang="ja-JP" altLang="en-US" sz="1200">
              <a:latin typeface="ＭＳ Ｐゴシック" panose="020B0600070205080204" pitchFamily="50" charset="-128"/>
              <a:ea typeface="ＭＳ Ｐゴシック" panose="020B0600070205080204" pitchFamily="50" charset="-128"/>
            </a:rPr>
            <a:t>　それ以外については、高低はあるものの、ほぼ類似団体並みとなっており、昨今進めてきた事務効率化などの施策について、一定の評価はできると考える。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30,734
30,486
210.55
22,917,545
21,780,216
959,499
9,133,551
24,164,412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141910</xdr:rowOff>
    </xdr:from>
    <xdr:to>
      <xdr:col>24</xdr:col>
      <xdr:colOff>63500</xdr:colOff>
      <xdr:row>36</xdr:row>
      <xdr:rowOff>159131</xdr:rowOff>
    </xdr:to>
    <xdr:cxnSp macro="">
      <xdr:nvCxnSpPr>
        <xdr:cNvPr id="60" name="直線コネクタ 59"/>
        <xdr:cNvCxnSpPr/>
      </xdr:nvCxnSpPr>
      <xdr:spPr>
        <a:xfrm>
          <a:off x="3797300" y="6314110"/>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141910</xdr:rowOff>
    </xdr:from>
    <xdr:to>
      <xdr:col>19</xdr:col>
      <xdr:colOff>177800</xdr:colOff>
      <xdr:row>36</xdr:row>
      <xdr:rowOff>148920</xdr:rowOff>
    </xdr:to>
    <xdr:cxnSp macro="">
      <xdr:nvCxnSpPr>
        <xdr:cNvPr id="63" name="直線コネクタ 62"/>
        <xdr:cNvCxnSpPr/>
      </xdr:nvCxnSpPr>
      <xdr:spPr>
        <a:xfrm flipV="1">
          <a:off x="2908300" y="631411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123469</xdr:rowOff>
    </xdr:from>
    <xdr:to>
      <xdr:col>15</xdr:col>
      <xdr:colOff>50800</xdr:colOff>
      <xdr:row>36</xdr:row>
      <xdr:rowOff>148920</xdr:rowOff>
    </xdr:to>
    <xdr:cxnSp macro="">
      <xdr:nvCxnSpPr>
        <xdr:cNvPr id="66" name="直線コネクタ 65"/>
        <xdr:cNvCxnSpPr/>
      </xdr:nvCxnSpPr>
      <xdr:spPr>
        <a:xfrm>
          <a:off x="2019300" y="629566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123469</xdr:rowOff>
    </xdr:from>
    <xdr:to>
      <xdr:col>10</xdr:col>
      <xdr:colOff>114300</xdr:colOff>
      <xdr:row>36</xdr:row>
      <xdr:rowOff>140995</xdr:rowOff>
    </xdr:to>
    <xdr:cxnSp macro="">
      <xdr:nvCxnSpPr>
        <xdr:cNvPr id="69" name="直線コネクタ 68"/>
        <xdr:cNvCxnSpPr/>
      </xdr:nvCxnSpPr>
      <xdr:spPr>
        <a:xfrm flipV="1">
          <a:off x="1130300" y="629566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108331</xdr:rowOff>
    </xdr:from>
    <xdr:to>
      <xdr:col>24</xdr:col>
      <xdr:colOff>114300</xdr:colOff>
      <xdr:row>37</xdr:row>
      <xdr:rowOff>38481</xdr:rowOff>
    </xdr:to>
    <xdr:sp macro="" textlink="">
      <xdr:nvSpPr>
        <xdr:cNvPr id="79" name="楕円 78"/>
        <xdr:cNvSpPr/>
      </xdr:nvSpPr>
      <xdr:spPr>
        <a:xfrm>
          <a:off x="45847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131208</xdr:rowOff>
    </xdr:from>
    <xdr:ext cx="469744" cy="259045"/>
    <xdr:sp macro="" textlink="">
      <xdr:nvSpPr>
        <xdr:cNvPr id="80" name="議会費該当値テキスト"/>
        <xdr:cNvSpPr txBox="1"/>
      </xdr:nvSpPr>
      <xdr:spPr>
        <a:xfrm>
          <a:off x="4686300"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91110</xdr:rowOff>
    </xdr:from>
    <xdr:to>
      <xdr:col>20</xdr:col>
      <xdr:colOff>38100</xdr:colOff>
      <xdr:row>37</xdr:row>
      <xdr:rowOff>21260</xdr:rowOff>
    </xdr:to>
    <xdr:sp macro="" textlink="">
      <xdr:nvSpPr>
        <xdr:cNvPr id="81" name="楕円 80"/>
        <xdr:cNvSpPr/>
      </xdr:nvSpPr>
      <xdr:spPr>
        <a:xfrm>
          <a:off x="3746500" y="62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37787</xdr:rowOff>
    </xdr:from>
    <xdr:ext cx="469744" cy="259045"/>
    <xdr:sp macro="" textlink="">
      <xdr:nvSpPr>
        <xdr:cNvPr id="82" name="テキスト ボックス 81"/>
        <xdr:cNvSpPr txBox="1"/>
      </xdr:nvSpPr>
      <xdr:spPr>
        <a:xfrm>
          <a:off x="3562428" y="60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98120</xdr:rowOff>
    </xdr:from>
    <xdr:to>
      <xdr:col>15</xdr:col>
      <xdr:colOff>101600</xdr:colOff>
      <xdr:row>37</xdr:row>
      <xdr:rowOff>28270</xdr:rowOff>
    </xdr:to>
    <xdr:sp macro="" textlink="">
      <xdr:nvSpPr>
        <xdr:cNvPr id="83" name="楕円 82"/>
        <xdr:cNvSpPr/>
      </xdr:nvSpPr>
      <xdr:spPr>
        <a:xfrm>
          <a:off x="2857500" y="62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44797</xdr:rowOff>
    </xdr:from>
    <xdr:ext cx="469744" cy="259045"/>
    <xdr:sp macro="" textlink="">
      <xdr:nvSpPr>
        <xdr:cNvPr id="84" name="テキスト ボックス 83"/>
        <xdr:cNvSpPr txBox="1"/>
      </xdr:nvSpPr>
      <xdr:spPr>
        <a:xfrm>
          <a:off x="2673428" y="60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72669</xdr:rowOff>
    </xdr:from>
    <xdr:to>
      <xdr:col>10</xdr:col>
      <xdr:colOff>165100</xdr:colOff>
      <xdr:row>37</xdr:row>
      <xdr:rowOff>2819</xdr:rowOff>
    </xdr:to>
    <xdr:sp macro="" textlink="">
      <xdr:nvSpPr>
        <xdr:cNvPr id="85" name="楕円 84"/>
        <xdr:cNvSpPr/>
      </xdr:nvSpPr>
      <xdr:spPr>
        <a:xfrm>
          <a:off x="1968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19346</xdr:rowOff>
    </xdr:from>
    <xdr:ext cx="469744" cy="259045"/>
    <xdr:sp macro="" textlink="">
      <xdr:nvSpPr>
        <xdr:cNvPr id="86" name="テキスト ボックス 85"/>
        <xdr:cNvSpPr txBox="1"/>
      </xdr:nvSpPr>
      <xdr:spPr>
        <a:xfrm>
          <a:off x="1784428" y="60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90195</xdr:rowOff>
    </xdr:from>
    <xdr:to>
      <xdr:col>6</xdr:col>
      <xdr:colOff>38100</xdr:colOff>
      <xdr:row>37</xdr:row>
      <xdr:rowOff>20345</xdr:rowOff>
    </xdr:to>
    <xdr:sp macro="" textlink="">
      <xdr:nvSpPr>
        <xdr:cNvPr id="87" name="楕円 86"/>
        <xdr:cNvSpPr/>
      </xdr:nvSpPr>
      <xdr:spPr>
        <a:xfrm>
          <a:off x="1079500" y="62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36872</xdr:rowOff>
    </xdr:from>
    <xdr:ext cx="469744" cy="259045"/>
    <xdr:sp macro="" textlink="">
      <xdr:nvSpPr>
        <xdr:cNvPr id="88" name="テキスト ボックス 87"/>
        <xdr:cNvSpPr txBox="1"/>
      </xdr:nvSpPr>
      <xdr:spPr>
        <a:xfrm>
          <a:off x="895428" y="60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130539</xdr:rowOff>
    </xdr:from>
    <xdr:to>
      <xdr:col>24</xdr:col>
      <xdr:colOff>63500</xdr:colOff>
      <xdr:row>57</xdr:row>
      <xdr:rowOff>165305</xdr:rowOff>
    </xdr:to>
    <xdr:cxnSp macro="">
      <xdr:nvCxnSpPr>
        <xdr:cNvPr id="117" name="直線コネクタ 116"/>
        <xdr:cNvCxnSpPr/>
      </xdr:nvCxnSpPr>
      <xdr:spPr>
        <a:xfrm>
          <a:off x="3797300" y="9731739"/>
          <a:ext cx="838200" cy="20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55236</xdr:rowOff>
    </xdr:from>
    <xdr:to>
      <xdr:col>19</xdr:col>
      <xdr:colOff>177800</xdr:colOff>
      <xdr:row>56</xdr:row>
      <xdr:rowOff>130539</xdr:rowOff>
    </xdr:to>
    <xdr:cxnSp macro="">
      <xdr:nvCxnSpPr>
        <xdr:cNvPr id="120" name="直線コネクタ 119"/>
        <xdr:cNvCxnSpPr/>
      </xdr:nvCxnSpPr>
      <xdr:spPr>
        <a:xfrm>
          <a:off x="2908300" y="9656436"/>
          <a:ext cx="889000" cy="7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55236</xdr:rowOff>
    </xdr:from>
    <xdr:to>
      <xdr:col>15</xdr:col>
      <xdr:colOff>50800</xdr:colOff>
      <xdr:row>57</xdr:row>
      <xdr:rowOff>141254</xdr:rowOff>
    </xdr:to>
    <xdr:cxnSp macro="">
      <xdr:nvCxnSpPr>
        <xdr:cNvPr id="123" name="直線コネクタ 122"/>
        <xdr:cNvCxnSpPr/>
      </xdr:nvCxnSpPr>
      <xdr:spPr>
        <a:xfrm flipV="1">
          <a:off x="2019300" y="9656436"/>
          <a:ext cx="889000" cy="2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141254</xdr:rowOff>
    </xdr:from>
    <xdr:to>
      <xdr:col>10</xdr:col>
      <xdr:colOff>114300</xdr:colOff>
      <xdr:row>58</xdr:row>
      <xdr:rowOff>71139</xdr:rowOff>
    </xdr:to>
    <xdr:cxnSp macro="">
      <xdr:nvCxnSpPr>
        <xdr:cNvPr id="126" name="直線コネクタ 125"/>
        <xdr:cNvCxnSpPr/>
      </xdr:nvCxnSpPr>
      <xdr:spPr>
        <a:xfrm flipV="1">
          <a:off x="1130300" y="9913904"/>
          <a:ext cx="889000" cy="1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114505</xdr:rowOff>
    </xdr:from>
    <xdr:to>
      <xdr:col>24</xdr:col>
      <xdr:colOff>114300</xdr:colOff>
      <xdr:row>58</xdr:row>
      <xdr:rowOff>44655</xdr:rowOff>
    </xdr:to>
    <xdr:sp macro="" textlink="">
      <xdr:nvSpPr>
        <xdr:cNvPr id="136" name="楕円 135"/>
        <xdr:cNvSpPr/>
      </xdr:nvSpPr>
      <xdr:spPr>
        <a:xfrm>
          <a:off x="4584700" y="98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137382</xdr:rowOff>
    </xdr:from>
    <xdr:ext cx="599010" cy="259045"/>
    <xdr:sp macro="" textlink="">
      <xdr:nvSpPr>
        <xdr:cNvPr id="137" name="総務費該当値テキスト"/>
        <xdr:cNvSpPr txBox="1"/>
      </xdr:nvSpPr>
      <xdr:spPr>
        <a:xfrm>
          <a:off x="4686300" y="97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79739</xdr:rowOff>
    </xdr:from>
    <xdr:to>
      <xdr:col>20</xdr:col>
      <xdr:colOff>38100</xdr:colOff>
      <xdr:row>57</xdr:row>
      <xdr:rowOff>9889</xdr:rowOff>
    </xdr:to>
    <xdr:sp macro="" textlink="">
      <xdr:nvSpPr>
        <xdr:cNvPr id="138" name="楕円 137"/>
        <xdr:cNvSpPr/>
      </xdr:nvSpPr>
      <xdr:spPr>
        <a:xfrm>
          <a:off x="3746500" y="9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26416</xdr:rowOff>
    </xdr:from>
    <xdr:ext cx="599010" cy="259045"/>
    <xdr:sp macro="" textlink="">
      <xdr:nvSpPr>
        <xdr:cNvPr id="139" name="テキスト ボックス 138"/>
        <xdr:cNvSpPr txBox="1"/>
      </xdr:nvSpPr>
      <xdr:spPr>
        <a:xfrm>
          <a:off x="3497795" y="945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4436</xdr:rowOff>
    </xdr:from>
    <xdr:to>
      <xdr:col>15</xdr:col>
      <xdr:colOff>101600</xdr:colOff>
      <xdr:row>56</xdr:row>
      <xdr:rowOff>106036</xdr:rowOff>
    </xdr:to>
    <xdr:sp macro="" textlink="">
      <xdr:nvSpPr>
        <xdr:cNvPr id="140" name="楕円 139"/>
        <xdr:cNvSpPr/>
      </xdr:nvSpPr>
      <xdr:spPr>
        <a:xfrm>
          <a:off x="2857500" y="96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122563</xdr:rowOff>
    </xdr:from>
    <xdr:ext cx="599010" cy="259045"/>
    <xdr:sp macro="" textlink="">
      <xdr:nvSpPr>
        <xdr:cNvPr id="141" name="テキスト ボックス 140"/>
        <xdr:cNvSpPr txBox="1"/>
      </xdr:nvSpPr>
      <xdr:spPr>
        <a:xfrm>
          <a:off x="2608795" y="938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90454</xdr:rowOff>
    </xdr:from>
    <xdr:to>
      <xdr:col>10</xdr:col>
      <xdr:colOff>165100</xdr:colOff>
      <xdr:row>58</xdr:row>
      <xdr:rowOff>20604</xdr:rowOff>
    </xdr:to>
    <xdr:sp macro="" textlink="">
      <xdr:nvSpPr>
        <xdr:cNvPr id="142" name="楕円 141"/>
        <xdr:cNvSpPr/>
      </xdr:nvSpPr>
      <xdr:spPr>
        <a:xfrm>
          <a:off x="1968500" y="98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37131</xdr:rowOff>
    </xdr:from>
    <xdr:ext cx="599010" cy="259045"/>
    <xdr:sp macro="" textlink="">
      <xdr:nvSpPr>
        <xdr:cNvPr id="143" name="テキスト ボックス 142"/>
        <xdr:cNvSpPr txBox="1"/>
      </xdr:nvSpPr>
      <xdr:spPr>
        <a:xfrm>
          <a:off x="1719795" y="96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20339</xdr:rowOff>
    </xdr:from>
    <xdr:to>
      <xdr:col>6</xdr:col>
      <xdr:colOff>38100</xdr:colOff>
      <xdr:row>58</xdr:row>
      <xdr:rowOff>121939</xdr:rowOff>
    </xdr:to>
    <xdr:sp macro="" textlink="">
      <xdr:nvSpPr>
        <xdr:cNvPr id="144" name="楕円 143"/>
        <xdr:cNvSpPr/>
      </xdr:nvSpPr>
      <xdr:spPr>
        <a:xfrm>
          <a:off x="1079500" y="99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113066</xdr:rowOff>
    </xdr:from>
    <xdr:ext cx="534377" cy="259045"/>
    <xdr:sp macro="" textlink="">
      <xdr:nvSpPr>
        <xdr:cNvPr id="145" name="テキスト ボックス 144"/>
        <xdr:cNvSpPr txBox="1"/>
      </xdr:nvSpPr>
      <xdr:spPr>
        <a:xfrm>
          <a:off x="863111" y="100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53806</xdr:rowOff>
    </xdr:from>
    <xdr:to>
      <xdr:col>24</xdr:col>
      <xdr:colOff>63500</xdr:colOff>
      <xdr:row>75</xdr:row>
      <xdr:rowOff>42435</xdr:rowOff>
    </xdr:to>
    <xdr:cxnSp macro="">
      <xdr:nvCxnSpPr>
        <xdr:cNvPr id="173" name="直線コネクタ 172"/>
        <xdr:cNvCxnSpPr/>
      </xdr:nvCxnSpPr>
      <xdr:spPr>
        <a:xfrm>
          <a:off x="3797300" y="12741106"/>
          <a:ext cx="838200" cy="16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53806</xdr:rowOff>
    </xdr:from>
    <xdr:to>
      <xdr:col>19</xdr:col>
      <xdr:colOff>177800</xdr:colOff>
      <xdr:row>74</xdr:row>
      <xdr:rowOff>129088</xdr:rowOff>
    </xdr:to>
    <xdr:cxnSp macro="">
      <xdr:nvCxnSpPr>
        <xdr:cNvPr id="176" name="直線コネクタ 175"/>
        <xdr:cNvCxnSpPr/>
      </xdr:nvCxnSpPr>
      <xdr:spPr>
        <a:xfrm flipV="1">
          <a:off x="2908300" y="12741106"/>
          <a:ext cx="889000" cy="7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129088</xdr:rowOff>
    </xdr:from>
    <xdr:to>
      <xdr:col>15</xdr:col>
      <xdr:colOff>50800</xdr:colOff>
      <xdr:row>75</xdr:row>
      <xdr:rowOff>147230</xdr:rowOff>
    </xdr:to>
    <xdr:cxnSp macro="">
      <xdr:nvCxnSpPr>
        <xdr:cNvPr id="179" name="直線コネクタ 178"/>
        <xdr:cNvCxnSpPr/>
      </xdr:nvCxnSpPr>
      <xdr:spPr>
        <a:xfrm flipV="1">
          <a:off x="2019300" y="12816388"/>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147230</xdr:rowOff>
    </xdr:from>
    <xdr:to>
      <xdr:col>10</xdr:col>
      <xdr:colOff>114300</xdr:colOff>
      <xdr:row>76</xdr:row>
      <xdr:rowOff>4753</xdr:rowOff>
    </xdr:to>
    <xdr:cxnSp macro="">
      <xdr:nvCxnSpPr>
        <xdr:cNvPr id="182" name="直線コネクタ 181"/>
        <xdr:cNvCxnSpPr/>
      </xdr:nvCxnSpPr>
      <xdr:spPr>
        <a:xfrm flipV="1">
          <a:off x="1130300" y="13005980"/>
          <a:ext cx="889000" cy="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163085</xdr:rowOff>
    </xdr:from>
    <xdr:to>
      <xdr:col>24</xdr:col>
      <xdr:colOff>114300</xdr:colOff>
      <xdr:row>75</xdr:row>
      <xdr:rowOff>93235</xdr:rowOff>
    </xdr:to>
    <xdr:sp macro="" textlink="">
      <xdr:nvSpPr>
        <xdr:cNvPr id="192" name="楕円 191"/>
        <xdr:cNvSpPr/>
      </xdr:nvSpPr>
      <xdr:spPr>
        <a:xfrm>
          <a:off x="4584700" y="128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14512</xdr:rowOff>
    </xdr:from>
    <xdr:ext cx="599010" cy="259045"/>
    <xdr:sp macro="" textlink="">
      <xdr:nvSpPr>
        <xdr:cNvPr id="193" name="民生費該当値テキスト"/>
        <xdr:cNvSpPr txBox="1"/>
      </xdr:nvSpPr>
      <xdr:spPr>
        <a:xfrm>
          <a:off x="4686300" y="1270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3006</xdr:rowOff>
    </xdr:from>
    <xdr:to>
      <xdr:col>20</xdr:col>
      <xdr:colOff>38100</xdr:colOff>
      <xdr:row>74</xdr:row>
      <xdr:rowOff>104606</xdr:rowOff>
    </xdr:to>
    <xdr:sp macro="" textlink="">
      <xdr:nvSpPr>
        <xdr:cNvPr id="194" name="楕円 193"/>
        <xdr:cNvSpPr/>
      </xdr:nvSpPr>
      <xdr:spPr>
        <a:xfrm>
          <a:off x="3746500" y="1269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121133</xdr:rowOff>
    </xdr:from>
    <xdr:ext cx="599010" cy="259045"/>
    <xdr:sp macro="" textlink="">
      <xdr:nvSpPr>
        <xdr:cNvPr id="195" name="テキスト ボックス 194"/>
        <xdr:cNvSpPr txBox="1"/>
      </xdr:nvSpPr>
      <xdr:spPr>
        <a:xfrm>
          <a:off x="3497795" y="1246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78288</xdr:rowOff>
    </xdr:from>
    <xdr:to>
      <xdr:col>15</xdr:col>
      <xdr:colOff>101600</xdr:colOff>
      <xdr:row>75</xdr:row>
      <xdr:rowOff>8438</xdr:rowOff>
    </xdr:to>
    <xdr:sp macro="" textlink="">
      <xdr:nvSpPr>
        <xdr:cNvPr id="196" name="楕円 195"/>
        <xdr:cNvSpPr/>
      </xdr:nvSpPr>
      <xdr:spPr>
        <a:xfrm>
          <a:off x="2857500" y="127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24965</xdr:rowOff>
    </xdr:from>
    <xdr:ext cx="599010" cy="259045"/>
    <xdr:sp macro="" textlink="">
      <xdr:nvSpPr>
        <xdr:cNvPr id="197" name="テキスト ボックス 196"/>
        <xdr:cNvSpPr txBox="1"/>
      </xdr:nvSpPr>
      <xdr:spPr>
        <a:xfrm>
          <a:off x="2608795" y="125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96430</xdr:rowOff>
    </xdr:from>
    <xdr:to>
      <xdr:col>10</xdr:col>
      <xdr:colOff>165100</xdr:colOff>
      <xdr:row>76</xdr:row>
      <xdr:rowOff>26580</xdr:rowOff>
    </xdr:to>
    <xdr:sp macro="" textlink="">
      <xdr:nvSpPr>
        <xdr:cNvPr id="198" name="楕円 197"/>
        <xdr:cNvSpPr/>
      </xdr:nvSpPr>
      <xdr:spPr>
        <a:xfrm>
          <a:off x="1968500" y="12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43107</xdr:rowOff>
    </xdr:from>
    <xdr:ext cx="599010" cy="259045"/>
    <xdr:sp macro="" textlink="">
      <xdr:nvSpPr>
        <xdr:cNvPr id="199" name="テキスト ボックス 198"/>
        <xdr:cNvSpPr txBox="1"/>
      </xdr:nvSpPr>
      <xdr:spPr>
        <a:xfrm>
          <a:off x="1719795" y="127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125403</xdr:rowOff>
    </xdr:from>
    <xdr:to>
      <xdr:col>6</xdr:col>
      <xdr:colOff>38100</xdr:colOff>
      <xdr:row>76</xdr:row>
      <xdr:rowOff>55553</xdr:rowOff>
    </xdr:to>
    <xdr:sp macro="" textlink="">
      <xdr:nvSpPr>
        <xdr:cNvPr id="200" name="楕円 199"/>
        <xdr:cNvSpPr/>
      </xdr:nvSpPr>
      <xdr:spPr>
        <a:xfrm>
          <a:off x="1079500" y="129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72080</xdr:rowOff>
    </xdr:from>
    <xdr:ext cx="599010" cy="259045"/>
    <xdr:sp macro="" textlink="">
      <xdr:nvSpPr>
        <xdr:cNvPr id="201" name="テキスト ボックス 200"/>
        <xdr:cNvSpPr txBox="1"/>
      </xdr:nvSpPr>
      <xdr:spPr>
        <a:xfrm>
          <a:off x="830795" y="1275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85424</xdr:rowOff>
    </xdr:from>
    <xdr:to>
      <xdr:col>24</xdr:col>
      <xdr:colOff>63500</xdr:colOff>
      <xdr:row>97</xdr:row>
      <xdr:rowOff>154566</xdr:rowOff>
    </xdr:to>
    <xdr:cxnSp macro="">
      <xdr:nvCxnSpPr>
        <xdr:cNvPr id="232" name="直線コネクタ 231"/>
        <xdr:cNvCxnSpPr/>
      </xdr:nvCxnSpPr>
      <xdr:spPr>
        <a:xfrm>
          <a:off x="3797300" y="15687374"/>
          <a:ext cx="838200" cy="109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85424</xdr:rowOff>
    </xdr:from>
    <xdr:to>
      <xdr:col>19</xdr:col>
      <xdr:colOff>177800</xdr:colOff>
      <xdr:row>93</xdr:row>
      <xdr:rowOff>73785</xdr:rowOff>
    </xdr:to>
    <xdr:cxnSp macro="">
      <xdr:nvCxnSpPr>
        <xdr:cNvPr id="235" name="直線コネクタ 234"/>
        <xdr:cNvCxnSpPr/>
      </xdr:nvCxnSpPr>
      <xdr:spPr>
        <a:xfrm flipV="1">
          <a:off x="2908300" y="15687374"/>
          <a:ext cx="889000" cy="3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73785</xdr:rowOff>
    </xdr:from>
    <xdr:to>
      <xdr:col>15</xdr:col>
      <xdr:colOff>50800</xdr:colOff>
      <xdr:row>98</xdr:row>
      <xdr:rowOff>31938</xdr:rowOff>
    </xdr:to>
    <xdr:cxnSp macro="">
      <xdr:nvCxnSpPr>
        <xdr:cNvPr id="238" name="直線コネクタ 237"/>
        <xdr:cNvCxnSpPr/>
      </xdr:nvCxnSpPr>
      <xdr:spPr>
        <a:xfrm flipV="1">
          <a:off x="2019300" y="16018635"/>
          <a:ext cx="889000" cy="8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31938</xdr:rowOff>
    </xdr:from>
    <xdr:to>
      <xdr:col>10</xdr:col>
      <xdr:colOff>114300</xdr:colOff>
      <xdr:row>98</xdr:row>
      <xdr:rowOff>40370</xdr:rowOff>
    </xdr:to>
    <xdr:cxnSp macro="">
      <xdr:nvCxnSpPr>
        <xdr:cNvPr id="241" name="直線コネクタ 240"/>
        <xdr:cNvCxnSpPr/>
      </xdr:nvCxnSpPr>
      <xdr:spPr>
        <a:xfrm flipV="1">
          <a:off x="1130300" y="16834038"/>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103766</xdr:rowOff>
    </xdr:from>
    <xdr:to>
      <xdr:col>24</xdr:col>
      <xdr:colOff>114300</xdr:colOff>
      <xdr:row>98</xdr:row>
      <xdr:rowOff>33916</xdr:rowOff>
    </xdr:to>
    <xdr:sp macro="" textlink="">
      <xdr:nvSpPr>
        <xdr:cNvPr id="251" name="楕円 250"/>
        <xdr:cNvSpPr/>
      </xdr:nvSpPr>
      <xdr:spPr>
        <a:xfrm>
          <a:off x="4584700" y="167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18693</xdr:rowOff>
    </xdr:from>
    <xdr:ext cx="534377" cy="259045"/>
    <xdr:sp macro="" textlink="">
      <xdr:nvSpPr>
        <xdr:cNvPr id="252" name="衛生費該当値テキスト"/>
        <xdr:cNvSpPr txBox="1"/>
      </xdr:nvSpPr>
      <xdr:spPr>
        <a:xfrm>
          <a:off x="4686300" y="166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34624</xdr:rowOff>
    </xdr:from>
    <xdr:to>
      <xdr:col>20</xdr:col>
      <xdr:colOff>38100</xdr:colOff>
      <xdr:row>91</xdr:row>
      <xdr:rowOff>136224</xdr:rowOff>
    </xdr:to>
    <xdr:sp macro="" textlink="">
      <xdr:nvSpPr>
        <xdr:cNvPr id="253" name="楕円 252"/>
        <xdr:cNvSpPr/>
      </xdr:nvSpPr>
      <xdr:spPr>
        <a:xfrm>
          <a:off x="3746500" y="156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152751</xdr:rowOff>
    </xdr:from>
    <xdr:ext cx="599010" cy="259045"/>
    <xdr:sp macro="" textlink="">
      <xdr:nvSpPr>
        <xdr:cNvPr id="254" name="テキスト ボックス 253"/>
        <xdr:cNvSpPr txBox="1"/>
      </xdr:nvSpPr>
      <xdr:spPr>
        <a:xfrm>
          <a:off x="3497795" y="1541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22985</xdr:rowOff>
    </xdr:from>
    <xdr:to>
      <xdr:col>15</xdr:col>
      <xdr:colOff>101600</xdr:colOff>
      <xdr:row>93</xdr:row>
      <xdr:rowOff>124585</xdr:rowOff>
    </xdr:to>
    <xdr:sp macro="" textlink="">
      <xdr:nvSpPr>
        <xdr:cNvPr id="255" name="楕円 254"/>
        <xdr:cNvSpPr/>
      </xdr:nvSpPr>
      <xdr:spPr>
        <a:xfrm>
          <a:off x="2857500" y="159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141112</xdr:rowOff>
    </xdr:from>
    <xdr:ext cx="599010" cy="259045"/>
    <xdr:sp macro="" textlink="">
      <xdr:nvSpPr>
        <xdr:cNvPr id="256" name="テキスト ボックス 255"/>
        <xdr:cNvSpPr txBox="1"/>
      </xdr:nvSpPr>
      <xdr:spPr>
        <a:xfrm>
          <a:off x="2608795" y="1574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152588</xdr:rowOff>
    </xdr:from>
    <xdr:to>
      <xdr:col>10</xdr:col>
      <xdr:colOff>165100</xdr:colOff>
      <xdr:row>98</xdr:row>
      <xdr:rowOff>82738</xdr:rowOff>
    </xdr:to>
    <xdr:sp macro="" textlink="">
      <xdr:nvSpPr>
        <xdr:cNvPr id="257" name="楕円 256"/>
        <xdr:cNvSpPr/>
      </xdr:nvSpPr>
      <xdr:spPr>
        <a:xfrm>
          <a:off x="1968500" y="167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73865</xdr:rowOff>
    </xdr:from>
    <xdr:ext cx="534377" cy="259045"/>
    <xdr:sp macro="" textlink="">
      <xdr:nvSpPr>
        <xdr:cNvPr id="258" name="テキスト ボックス 257"/>
        <xdr:cNvSpPr txBox="1"/>
      </xdr:nvSpPr>
      <xdr:spPr>
        <a:xfrm>
          <a:off x="1752111" y="16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161020</xdr:rowOff>
    </xdr:from>
    <xdr:to>
      <xdr:col>6</xdr:col>
      <xdr:colOff>38100</xdr:colOff>
      <xdr:row>98</xdr:row>
      <xdr:rowOff>91170</xdr:rowOff>
    </xdr:to>
    <xdr:sp macro="" textlink="">
      <xdr:nvSpPr>
        <xdr:cNvPr id="259" name="楕円 258"/>
        <xdr:cNvSpPr/>
      </xdr:nvSpPr>
      <xdr:spPr>
        <a:xfrm>
          <a:off x="1079500" y="167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82297</xdr:rowOff>
    </xdr:from>
    <xdr:ext cx="534377" cy="259045"/>
    <xdr:sp macro="" textlink="">
      <xdr:nvSpPr>
        <xdr:cNvPr id="260" name="テキスト ボックス 259"/>
        <xdr:cNvSpPr txBox="1"/>
      </xdr:nvSpPr>
      <xdr:spPr>
        <a:xfrm>
          <a:off x="863111" y="16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111316</xdr:rowOff>
    </xdr:from>
    <xdr:to>
      <xdr:col>55</xdr:col>
      <xdr:colOff>0</xdr:colOff>
      <xdr:row>38</xdr:row>
      <xdr:rowOff>120269</xdr:rowOff>
    </xdr:to>
    <xdr:cxnSp macro="">
      <xdr:nvCxnSpPr>
        <xdr:cNvPr id="289" name="直線コネクタ 288"/>
        <xdr:cNvCxnSpPr/>
      </xdr:nvCxnSpPr>
      <xdr:spPr>
        <a:xfrm flipV="1">
          <a:off x="9639300" y="6626416"/>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120269</xdr:rowOff>
    </xdr:from>
    <xdr:to>
      <xdr:col>50</xdr:col>
      <xdr:colOff>114300</xdr:colOff>
      <xdr:row>38</xdr:row>
      <xdr:rowOff>121603</xdr:rowOff>
    </xdr:to>
    <xdr:cxnSp macro="">
      <xdr:nvCxnSpPr>
        <xdr:cNvPr id="292" name="直線コネクタ 291"/>
        <xdr:cNvCxnSpPr/>
      </xdr:nvCxnSpPr>
      <xdr:spPr>
        <a:xfrm flipV="1">
          <a:off x="8750300" y="663536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121603</xdr:rowOff>
    </xdr:from>
    <xdr:to>
      <xdr:col>45</xdr:col>
      <xdr:colOff>177800</xdr:colOff>
      <xdr:row>38</xdr:row>
      <xdr:rowOff>122365</xdr:rowOff>
    </xdr:to>
    <xdr:cxnSp macro="">
      <xdr:nvCxnSpPr>
        <xdr:cNvPr id="295" name="直線コネクタ 294"/>
        <xdr:cNvCxnSpPr/>
      </xdr:nvCxnSpPr>
      <xdr:spPr>
        <a:xfrm flipV="1">
          <a:off x="7861300" y="663670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122365</xdr:rowOff>
    </xdr:from>
    <xdr:to>
      <xdr:col>41</xdr:col>
      <xdr:colOff>50800</xdr:colOff>
      <xdr:row>38</xdr:row>
      <xdr:rowOff>123507</xdr:rowOff>
    </xdr:to>
    <xdr:cxnSp macro="">
      <xdr:nvCxnSpPr>
        <xdr:cNvPr id="298" name="直線コネクタ 297"/>
        <xdr:cNvCxnSpPr/>
      </xdr:nvCxnSpPr>
      <xdr:spPr>
        <a:xfrm flipV="1">
          <a:off x="6972300" y="663746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60516</xdr:rowOff>
    </xdr:from>
    <xdr:to>
      <xdr:col>55</xdr:col>
      <xdr:colOff>50800</xdr:colOff>
      <xdr:row>38</xdr:row>
      <xdr:rowOff>162116</xdr:rowOff>
    </xdr:to>
    <xdr:sp macro="" textlink="">
      <xdr:nvSpPr>
        <xdr:cNvPr id="308" name="楕円 307"/>
        <xdr:cNvSpPr/>
      </xdr:nvSpPr>
      <xdr:spPr>
        <a:xfrm>
          <a:off x="10426700" y="65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22751</xdr:rowOff>
    </xdr:from>
    <xdr:ext cx="378565" cy="259045"/>
    <xdr:sp macro="" textlink="">
      <xdr:nvSpPr>
        <xdr:cNvPr id="309" name="労働費該当値テキスト"/>
        <xdr:cNvSpPr txBox="1"/>
      </xdr:nvSpPr>
      <xdr:spPr>
        <a:xfrm>
          <a:off x="10528300" y="653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69469</xdr:rowOff>
    </xdr:from>
    <xdr:to>
      <xdr:col>50</xdr:col>
      <xdr:colOff>165100</xdr:colOff>
      <xdr:row>38</xdr:row>
      <xdr:rowOff>171069</xdr:rowOff>
    </xdr:to>
    <xdr:sp macro="" textlink="">
      <xdr:nvSpPr>
        <xdr:cNvPr id="310" name="楕円 309"/>
        <xdr:cNvSpPr/>
      </xdr:nvSpPr>
      <xdr:spPr>
        <a:xfrm>
          <a:off x="9588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311" name="テキスト ボックス 310"/>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70803</xdr:rowOff>
    </xdr:from>
    <xdr:to>
      <xdr:col>46</xdr:col>
      <xdr:colOff>38100</xdr:colOff>
      <xdr:row>39</xdr:row>
      <xdr:rowOff>953</xdr:rowOff>
    </xdr:to>
    <xdr:sp macro="" textlink="">
      <xdr:nvSpPr>
        <xdr:cNvPr id="312" name="楕円 311"/>
        <xdr:cNvSpPr/>
      </xdr:nvSpPr>
      <xdr:spPr>
        <a:xfrm>
          <a:off x="8699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163530</xdr:rowOff>
    </xdr:from>
    <xdr:ext cx="378565" cy="259045"/>
    <xdr:sp macro="" textlink="">
      <xdr:nvSpPr>
        <xdr:cNvPr id="313" name="テキスト ボックス 312"/>
        <xdr:cNvSpPr txBox="1"/>
      </xdr:nvSpPr>
      <xdr:spPr>
        <a:xfrm>
          <a:off x="8561017" y="66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71565</xdr:rowOff>
    </xdr:from>
    <xdr:to>
      <xdr:col>41</xdr:col>
      <xdr:colOff>101600</xdr:colOff>
      <xdr:row>39</xdr:row>
      <xdr:rowOff>1715</xdr:rowOff>
    </xdr:to>
    <xdr:sp macro="" textlink="">
      <xdr:nvSpPr>
        <xdr:cNvPr id="314" name="楕円 313"/>
        <xdr:cNvSpPr/>
      </xdr:nvSpPr>
      <xdr:spPr>
        <a:xfrm>
          <a:off x="7810500" y="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164292</xdr:rowOff>
    </xdr:from>
    <xdr:ext cx="378565" cy="259045"/>
    <xdr:sp macro="" textlink="">
      <xdr:nvSpPr>
        <xdr:cNvPr id="315" name="テキスト ボックス 314"/>
        <xdr:cNvSpPr txBox="1"/>
      </xdr:nvSpPr>
      <xdr:spPr>
        <a:xfrm>
          <a:off x="7672017" y="667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72707</xdr:rowOff>
    </xdr:from>
    <xdr:to>
      <xdr:col>36</xdr:col>
      <xdr:colOff>165100</xdr:colOff>
      <xdr:row>39</xdr:row>
      <xdr:rowOff>2857</xdr:rowOff>
    </xdr:to>
    <xdr:sp macro="" textlink="">
      <xdr:nvSpPr>
        <xdr:cNvPr id="316" name="楕円 315"/>
        <xdr:cNvSpPr/>
      </xdr:nvSpPr>
      <xdr:spPr>
        <a:xfrm>
          <a:off x="69215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165434</xdr:rowOff>
    </xdr:from>
    <xdr:ext cx="378565" cy="259045"/>
    <xdr:sp macro="" textlink="">
      <xdr:nvSpPr>
        <xdr:cNvPr id="317" name="テキスト ボックス 316"/>
        <xdr:cNvSpPr txBox="1"/>
      </xdr:nvSpPr>
      <xdr:spPr>
        <a:xfrm>
          <a:off x="6783017" y="668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41459</xdr:rowOff>
    </xdr:from>
    <xdr:to>
      <xdr:col>55</xdr:col>
      <xdr:colOff>0</xdr:colOff>
      <xdr:row>57</xdr:row>
      <xdr:rowOff>98971</xdr:rowOff>
    </xdr:to>
    <xdr:cxnSp macro="">
      <xdr:nvCxnSpPr>
        <xdr:cNvPr id="346" name="直線コネクタ 345"/>
        <xdr:cNvCxnSpPr/>
      </xdr:nvCxnSpPr>
      <xdr:spPr>
        <a:xfrm>
          <a:off x="9639300" y="9471209"/>
          <a:ext cx="838200" cy="4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41459</xdr:rowOff>
    </xdr:from>
    <xdr:to>
      <xdr:col>50</xdr:col>
      <xdr:colOff>114300</xdr:colOff>
      <xdr:row>57</xdr:row>
      <xdr:rowOff>152464</xdr:rowOff>
    </xdr:to>
    <xdr:cxnSp macro="">
      <xdr:nvCxnSpPr>
        <xdr:cNvPr id="349" name="直線コネクタ 348"/>
        <xdr:cNvCxnSpPr/>
      </xdr:nvCxnSpPr>
      <xdr:spPr>
        <a:xfrm flipV="1">
          <a:off x="8750300" y="9471209"/>
          <a:ext cx="889000" cy="4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152464</xdr:rowOff>
    </xdr:from>
    <xdr:to>
      <xdr:col>45</xdr:col>
      <xdr:colOff>177800</xdr:colOff>
      <xdr:row>57</xdr:row>
      <xdr:rowOff>162941</xdr:rowOff>
    </xdr:to>
    <xdr:cxnSp macro="">
      <xdr:nvCxnSpPr>
        <xdr:cNvPr id="352" name="直線コネクタ 351"/>
        <xdr:cNvCxnSpPr/>
      </xdr:nvCxnSpPr>
      <xdr:spPr>
        <a:xfrm flipV="1">
          <a:off x="7861300" y="9925114"/>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162941</xdr:rowOff>
    </xdr:from>
    <xdr:to>
      <xdr:col>41</xdr:col>
      <xdr:colOff>50800</xdr:colOff>
      <xdr:row>57</xdr:row>
      <xdr:rowOff>163246</xdr:rowOff>
    </xdr:to>
    <xdr:cxnSp macro="">
      <xdr:nvCxnSpPr>
        <xdr:cNvPr id="355" name="直線コネクタ 354"/>
        <xdr:cNvCxnSpPr/>
      </xdr:nvCxnSpPr>
      <xdr:spPr>
        <a:xfrm flipV="1">
          <a:off x="6972300" y="993559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48171</xdr:rowOff>
    </xdr:from>
    <xdr:to>
      <xdr:col>55</xdr:col>
      <xdr:colOff>50800</xdr:colOff>
      <xdr:row>57</xdr:row>
      <xdr:rowOff>149771</xdr:rowOff>
    </xdr:to>
    <xdr:sp macro="" textlink="">
      <xdr:nvSpPr>
        <xdr:cNvPr id="365" name="楕円 364"/>
        <xdr:cNvSpPr/>
      </xdr:nvSpPr>
      <xdr:spPr>
        <a:xfrm>
          <a:off x="10426700" y="9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26598</xdr:rowOff>
    </xdr:from>
    <xdr:ext cx="534377" cy="259045"/>
    <xdr:sp macro="" textlink="">
      <xdr:nvSpPr>
        <xdr:cNvPr id="366" name="農林水産業費該当値テキスト"/>
        <xdr:cNvSpPr txBox="1"/>
      </xdr:nvSpPr>
      <xdr:spPr>
        <a:xfrm>
          <a:off x="10528300" y="9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162109</xdr:rowOff>
    </xdr:from>
    <xdr:to>
      <xdr:col>50</xdr:col>
      <xdr:colOff>165100</xdr:colOff>
      <xdr:row>55</xdr:row>
      <xdr:rowOff>92259</xdr:rowOff>
    </xdr:to>
    <xdr:sp macro="" textlink="">
      <xdr:nvSpPr>
        <xdr:cNvPr id="367" name="楕円 366"/>
        <xdr:cNvSpPr/>
      </xdr:nvSpPr>
      <xdr:spPr>
        <a:xfrm>
          <a:off x="9588500" y="94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108786</xdr:rowOff>
    </xdr:from>
    <xdr:ext cx="534377" cy="259045"/>
    <xdr:sp macro="" textlink="">
      <xdr:nvSpPr>
        <xdr:cNvPr id="368" name="テキスト ボックス 367"/>
        <xdr:cNvSpPr txBox="1"/>
      </xdr:nvSpPr>
      <xdr:spPr>
        <a:xfrm>
          <a:off x="9372111" y="9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101664</xdr:rowOff>
    </xdr:from>
    <xdr:to>
      <xdr:col>46</xdr:col>
      <xdr:colOff>38100</xdr:colOff>
      <xdr:row>58</xdr:row>
      <xdr:rowOff>31814</xdr:rowOff>
    </xdr:to>
    <xdr:sp macro="" textlink="">
      <xdr:nvSpPr>
        <xdr:cNvPr id="369" name="楕円 368"/>
        <xdr:cNvSpPr/>
      </xdr:nvSpPr>
      <xdr:spPr>
        <a:xfrm>
          <a:off x="8699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22941</xdr:rowOff>
    </xdr:from>
    <xdr:ext cx="534377" cy="259045"/>
    <xdr:sp macro="" textlink="">
      <xdr:nvSpPr>
        <xdr:cNvPr id="370" name="テキスト ボックス 369"/>
        <xdr:cNvSpPr txBox="1"/>
      </xdr:nvSpPr>
      <xdr:spPr>
        <a:xfrm>
          <a:off x="8483111" y="99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112141</xdr:rowOff>
    </xdr:from>
    <xdr:to>
      <xdr:col>41</xdr:col>
      <xdr:colOff>101600</xdr:colOff>
      <xdr:row>58</xdr:row>
      <xdr:rowOff>42291</xdr:rowOff>
    </xdr:to>
    <xdr:sp macro="" textlink="">
      <xdr:nvSpPr>
        <xdr:cNvPr id="371" name="楕円 370"/>
        <xdr:cNvSpPr/>
      </xdr:nvSpPr>
      <xdr:spPr>
        <a:xfrm>
          <a:off x="7810500" y="98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33418</xdr:rowOff>
    </xdr:from>
    <xdr:ext cx="534377" cy="259045"/>
    <xdr:sp macro="" textlink="">
      <xdr:nvSpPr>
        <xdr:cNvPr id="372" name="テキスト ボックス 371"/>
        <xdr:cNvSpPr txBox="1"/>
      </xdr:nvSpPr>
      <xdr:spPr>
        <a:xfrm>
          <a:off x="7594111" y="99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112446</xdr:rowOff>
    </xdr:from>
    <xdr:to>
      <xdr:col>36</xdr:col>
      <xdr:colOff>165100</xdr:colOff>
      <xdr:row>58</xdr:row>
      <xdr:rowOff>42596</xdr:rowOff>
    </xdr:to>
    <xdr:sp macro="" textlink="">
      <xdr:nvSpPr>
        <xdr:cNvPr id="373" name="楕円 372"/>
        <xdr:cNvSpPr/>
      </xdr:nvSpPr>
      <xdr:spPr>
        <a:xfrm>
          <a:off x="6921500" y="98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33723</xdr:rowOff>
    </xdr:from>
    <xdr:ext cx="534377" cy="259045"/>
    <xdr:sp macro="" textlink="">
      <xdr:nvSpPr>
        <xdr:cNvPr id="374" name="テキスト ボックス 373"/>
        <xdr:cNvSpPr txBox="1"/>
      </xdr:nvSpPr>
      <xdr:spPr>
        <a:xfrm>
          <a:off x="6705111"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166281</xdr:rowOff>
    </xdr:from>
    <xdr:to>
      <xdr:col>55</xdr:col>
      <xdr:colOff>0</xdr:colOff>
      <xdr:row>78</xdr:row>
      <xdr:rowOff>15154</xdr:rowOff>
    </xdr:to>
    <xdr:cxnSp macro="">
      <xdr:nvCxnSpPr>
        <xdr:cNvPr id="401" name="直線コネクタ 400"/>
        <xdr:cNvCxnSpPr/>
      </xdr:nvCxnSpPr>
      <xdr:spPr>
        <a:xfrm>
          <a:off x="9639300" y="13367931"/>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166281</xdr:rowOff>
    </xdr:from>
    <xdr:to>
      <xdr:col>50</xdr:col>
      <xdr:colOff>114300</xdr:colOff>
      <xdr:row>78</xdr:row>
      <xdr:rowOff>38646</xdr:rowOff>
    </xdr:to>
    <xdr:cxnSp macro="">
      <xdr:nvCxnSpPr>
        <xdr:cNvPr id="404" name="直線コネクタ 403"/>
        <xdr:cNvCxnSpPr/>
      </xdr:nvCxnSpPr>
      <xdr:spPr>
        <a:xfrm flipV="1">
          <a:off x="8750300" y="133679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38646</xdr:rowOff>
    </xdr:from>
    <xdr:to>
      <xdr:col>45</xdr:col>
      <xdr:colOff>177800</xdr:colOff>
      <xdr:row>78</xdr:row>
      <xdr:rowOff>39610</xdr:rowOff>
    </xdr:to>
    <xdr:cxnSp macro="">
      <xdr:nvCxnSpPr>
        <xdr:cNvPr id="407" name="直線コネクタ 406"/>
        <xdr:cNvCxnSpPr/>
      </xdr:nvCxnSpPr>
      <xdr:spPr>
        <a:xfrm flipV="1">
          <a:off x="7861300" y="13411746"/>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39610</xdr:rowOff>
    </xdr:from>
    <xdr:to>
      <xdr:col>41</xdr:col>
      <xdr:colOff>50800</xdr:colOff>
      <xdr:row>78</xdr:row>
      <xdr:rowOff>71394</xdr:rowOff>
    </xdr:to>
    <xdr:cxnSp macro="">
      <xdr:nvCxnSpPr>
        <xdr:cNvPr id="410" name="直線コネクタ 409"/>
        <xdr:cNvCxnSpPr/>
      </xdr:nvCxnSpPr>
      <xdr:spPr>
        <a:xfrm flipV="1">
          <a:off x="6972300" y="13412710"/>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135804</xdr:rowOff>
    </xdr:from>
    <xdr:to>
      <xdr:col>55</xdr:col>
      <xdr:colOff>50800</xdr:colOff>
      <xdr:row>78</xdr:row>
      <xdr:rowOff>65954</xdr:rowOff>
    </xdr:to>
    <xdr:sp macro="" textlink="">
      <xdr:nvSpPr>
        <xdr:cNvPr id="420" name="楕円 419"/>
        <xdr:cNvSpPr/>
      </xdr:nvSpPr>
      <xdr:spPr>
        <a:xfrm>
          <a:off x="10426700" y="133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95181</xdr:rowOff>
    </xdr:from>
    <xdr:ext cx="534377" cy="259045"/>
    <xdr:sp macro="" textlink="">
      <xdr:nvSpPr>
        <xdr:cNvPr id="421" name="商工費該当値テキスト"/>
        <xdr:cNvSpPr txBox="1"/>
      </xdr:nvSpPr>
      <xdr:spPr>
        <a:xfrm>
          <a:off x="10528300" y="1312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115481</xdr:rowOff>
    </xdr:from>
    <xdr:to>
      <xdr:col>50</xdr:col>
      <xdr:colOff>165100</xdr:colOff>
      <xdr:row>78</xdr:row>
      <xdr:rowOff>45631</xdr:rowOff>
    </xdr:to>
    <xdr:sp macro="" textlink="">
      <xdr:nvSpPr>
        <xdr:cNvPr id="422" name="楕円 421"/>
        <xdr:cNvSpPr/>
      </xdr:nvSpPr>
      <xdr:spPr>
        <a:xfrm>
          <a:off x="9588500" y="133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62158</xdr:rowOff>
    </xdr:from>
    <xdr:ext cx="534377" cy="259045"/>
    <xdr:sp macro="" textlink="">
      <xdr:nvSpPr>
        <xdr:cNvPr id="423" name="テキスト ボックス 422"/>
        <xdr:cNvSpPr txBox="1"/>
      </xdr:nvSpPr>
      <xdr:spPr>
        <a:xfrm>
          <a:off x="9372111" y="130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159296</xdr:rowOff>
    </xdr:from>
    <xdr:to>
      <xdr:col>46</xdr:col>
      <xdr:colOff>38100</xdr:colOff>
      <xdr:row>78</xdr:row>
      <xdr:rowOff>89446</xdr:rowOff>
    </xdr:to>
    <xdr:sp macro="" textlink="">
      <xdr:nvSpPr>
        <xdr:cNvPr id="424" name="楕円 423"/>
        <xdr:cNvSpPr/>
      </xdr:nvSpPr>
      <xdr:spPr>
        <a:xfrm>
          <a:off x="8699500" y="133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80573</xdr:rowOff>
    </xdr:from>
    <xdr:ext cx="534377" cy="259045"/>
    <xdr:sp macro="" textlink="">
      <xdr:nvSpPr>
        <xdr:cNvPr id="425" name="テキスト ボックス 424"/>
        <xdr:cNvSpPr txBox="1"/>
      </xdr:nvSpPr>
      <xdr:spPr>
        <a:xfrm>
          <a:off x="8483111" y="134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160260</xdr:rowOff>
    </xdr:from>
    <xdr:to>
      <xdr:col>41</xdr:col>
      <xdr:colOff>101600</xdr:colOff>
      <xdr:row>78</xdr:row>
      <xdr:rowOff>90410</xdr:rowOff>
    </xdr:to>
    <xdr:sp macro="" textlink="">
      <xdr:nvSpPr>
        <xdr:cNvPr id="426" name="楕円 425"/>
        <xdr:cNvSpPr/>
      </xdr:nvSpPr>
      <xdr:spPr>
        <a:xfrm>
          <a:off x="7810500" y="133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106937</xdr:rowOff>
    </xdr:from>
    <xdr:ext cx="534377" cy="259045"/>
    <xdr:sp macro="" textlink="">
      <xdr:nvSpPr>
        <xdr:cNvPr id="427" name="テキスト ボックス 426"/>
        <xdr:cNvSpPr txBox="1"/>
      </xdr:nvSpPr>
      <xdr:spPr>
        <a:xfrm>
          <a:off x="7594111" y="131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20594</xdr:rowOff>
    </xdr:from>
    <xdr:to>
      <xdr:col>36</xdr:col>
      <xdr:colOff>165100</xdr:colOff>
      <xdr:row>78</xdr:row>
      <xdr:rowOff>122194</xdr:rowOff>
    </xdr:to>
    <xdr:sp macro="" textlink="">
      <xdr:nvSpPr>
        <xdr:cNvPr id="428" name="楕円 427"/>
        <xdr:cNvSpPr/>
      </xdr:nvSpPr>
      <xdr:spPr>
        <a:xfrm>
          <a:off x="69215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113321</xdr:rowOff>
    </xdr:from>
    <xdr:ext cx="534377" cy="259045"/>
    <xdr:sp macro="" textlink="">
      <xdr:nvSpPr>
        <xdr:cNvPr id="429" name="テキスト ボックス 428"/>
        <xdr:cNvSpPr txBox="1"/>
      </xdr:nvSpPr>
      <xdr:spPr>
        <a:xfrm>
          <a:off x="6705111" y="134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31637</xdr:rowOff>
    </xdr:from>
    <xdr:to>
      <xdr:col>55</xdr:col>
      <xdr:colOff>0</xdr:colOff>
      <xdr:row>97</xdr:row>
      <xdr:rowOff>162213</xdr:rowOff>
    </xdr:to>
    <xdr:cxnSp macro="">
      <xdr:nvCxnSpPr>
        <xdr:cNvPr id="460" name="直線コネクタ 459"/>
        <xdr:cNvCxnSpPr/>
      </xdr:nvCxnSpPr>
      <xdr:spPr>
        <a:xfrm flipV="1">
          <a:off x="9639300" y="16662287"/>
          <a:ext cx="838200" cy="1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162213</xdr:rowOff>
    </xdr:from>
    <xdr:to>
      <xdr:col>50</xdr:col>
      <xdr:colOff>114300</xdr:colOff>
      <xdr:row>98</xdr:row>
      <xdr:rowOff>47647</xdr:rowOff>
    </xdr:to>
    <xdr:cxnSp macro="">
      <xdr:nvCxnSpPr>
        <xdr:cNvPr id="463" name="直線コネクタ 462"/>
        <xdr:cNvCxnSpPr/>
      </xdr:nvCxnSpPr>
      <xdr:spPr>
        <a:xfrm flipV="1">
          <a:off x="8750300" y="16792863"/>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113947</xdr:rowOff>
    </xdr:from>
    <xdr:to>
      <xdr:col>45</xdr:col>
      <xdr:colOff>177800</xdr:colOff>
      <xdr:row>98</xdr:row>
      <xdr:rowOff>47647</xdr:rowOff>
    </xdr:to>
    <xdr:cxnSp macro="">
      <xdr:nvCxnSpPr>
        <xdr:cNvPr id="466" name="直線コネクタ 465"/>
        <xdr:cNvCxnSpPr/>
      </xdr:nvCxnSpPr>
      <xdr:spPr>
        <a:xfrm>
          <a:off x="7861300" y="16744597"/>
          <a:ext cx="889000" cy="1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1019</xdr:rowOff>
    </xdr:from>
    <xdr:to>
      <xdr:col>41</xdr:col>
      <xdr:colOff>50800</xdr:colOff>
      <xdr:row>97</xdr:row>
      <xdr:rowOff>113947</xdr:rowOff>
    </xdr:to>
    <xdr:cxnSp macro="">
      <xdr:nvCxnSpPr>
        <xdr:cNvPr id="469" name="直線コネクタ 468"/>
        <xdr:cNvCxnSpPr/>
      </xdr:nvCxnSpPr>
      <xdr:spPr>
        <a:xfrm>
          <a:off x="6972300" y="16631669"/>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152287</xdr:rowOff>
    </xdr:from>
    <xdr:to>
      <xdr:col>55</xdr:col>
      <xdr:colOff>50800</xdr:colOff>
      <xdr:row>97</xdr:row>
      <xdr:rowOff>82437</xdr:rowOff>
    </xdr:to>
    <xdr:sp macro="" textlink="">
      <xdr:nvSpPr>
        <xdr:cNvPr id="479" name="楕円 478"/>
        <xdr:cNvSpPr/>
      </xdr:nvSpPr>
      <xdr:spPr>
        <a:xfrm>
          <a:off x="10426700" y="166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3714</xdr:rowOff>
    </xdr:from>
    <xdr:ext cx="534377" cy="259045"/>
    <xdr:sp macro="" textlink="">
      <xdr:nvSpPr>
        <xdr:cNvPr id="480" name="土木費該当値テキスト"/>
        <xdr:cNvSpPr txBox="1"/>
      </xdr:nvSpPr>
      <xdr:spPr>
        <a:xfrm>
          <a:off x="10528300" y="164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111413</xdr:rowOff>
    </xdr:from>
    <xdr:to>
      <xdr:col>50</xdr:col>
      <xdr:colOff>165100</xdr:colOff>
      <xdr:row>98</xdr:row>
      <xdr:rowOff>41563</xdr:rowOff>
    </xdr:to>
    <xdr:sp macro="" textlink="">
      <xdr:nvSpPr>
        <xdr:cNvPr id="481" name="楕円 480"/>
        <xdr:cNvSpPr/>
      </xdr:nvSpPr>
      <xdr:spPr>
        <a:xfrm>
          <a:off x="9588500" y="167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32690</xdr:rowOff>
    </xdr:from>
    <xdr:ext cx="534377" cy="259045"/>
    <xdr:sp macro="" textlink="">
      <xdr:nvSpPr>
        <xdr:cNvPr id="482" name="テキスト ボックス 481"/>
        <xdr:cNvSpPr txBox="1"/>
      </xdr:nvSpPr>
      <xdr:spPr>
        <a:xfrm>
          <a:off x="9372111" y="1683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168297</xdr:rowOff>
    </xdr:from>
    <xdr:to>
      <xdr:col>46</xdr:col>
      <xdr:colOff>38100</xdr:colOff>
      <xdr:row>98</xdr:row>
      <xdr:rowOff>98447</xdr:rowOff>
    </xdr:to>
    <xdr:sp macro="" textlink="">
      <xdr:nvSpPr>
        <xdr:cNvPr id="483" name="楕円 482"/>
        <xdr:cNvSpPr/>
      </xdr:nvSpPr>
      <xdr:spPr>
        <a:xfrm>
          <a:off x="8699500" y="16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89574</xdr:rowOff>
    </xdr:from>
    <xdr:ext cx="534377" cy="259045"/>
    <xdr:sp macro="" textlink="">
      <xdr:nvSpPr>
        <xdr:cNvPr id="484" name="テキスト ボックス 483"/>
        <xdr:cNvSpPr txBox="1"/>
      </xdr:nvSpPr>
      <xdr:spPr>
        <a:xfrm>
          <a:off x="8483111" y="168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63147</xdr:rowOff>
    </xdr:from>
    <xdr:to>
      <xdr:col>41</xdr:col>
      <xdr:colOff>101600</xdr:colOff>
      <xdr:row>97</xdr:row>
      <xdr:rowOff>164747</xdr:rowOff>
    </xdr:to>
    <xdr:sp macro="" textlink="">
      <xdr:nvSpPr>
        <xdr:cNvPr id="485" name="楕円 484"/>
        <xdr:cNvSpPr/>
      </xdr:nvSpPr>
      <xdr:spPr>
        <a:xfrm>
          <a:off x="7810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155874</xdr:rowOff>
    </xdr:from>
    <xdr:ext cx="534377" cy="259045"/>
    <xdr:sp macro="" textlink="">
      <xdr:nvSpPr>
        <xdr:cNvPr id="486" name="テキスト ボックス 485"/>
        <xdr:cNvSpPr txBox="1"/>
      </xdr:nvSpPr>
      <xdr:spPr>
        <a:xfrm>
          <a:off x="7594111" y="167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121669</xdr:rowOff>
    </xdr:from>
    <xdr:to>
      <xdr:col>36</xdr:col>
      <xdr:colOff>165100</xdr:colOff>
      <xdr:row>97</xdr:row>
      <xdr:rowOff>51819</xdr:rowOff>
    </xdr:to>
    <xdr:sp macro="" textlink="">
      <xdr:nvSpPr>
        <xdr:cNvPr id="487" name="楕円 486"/>
        <xdr:cNvSpPr/>
      </xdr:nvSpPr>
      <xdr:spPr>
        <a:xfrm>
          <a:off x="6921500" y="165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68346</xdr:rowOff>
    </xdr:from>
    <xdr:ext cx="534377" cy="259045"/>
    <xdr:sp macro="" textlink="">
      <xdr:nvSpPr>
        <xdr:cNvPr id="488" name="テキスト ボックス 487"/>
        <xdr:cNvSpPr txBox="1"/>
      </xdr:nvSpPr>
      <xdr:spPr>
        <a:xfrm>
          <a:off x="6705111" y="163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44107</xdr:rowOff>
    </xdr:from>
    <xdr:to>
      <xdr:col>85</xdr:col>
      <xdr:colOff>127000</xdr:colOff>
      <xdr:row>36</xdr:row>
      <xdr:rowOff>162560</xdr:rowOff>
    </xdr:to>
    <xdr:cxnSp macro="">
      <xdr:nvCxnSpPr>
        <xdr:cNvPr id="517" name="直線コネクタ 516"/>
        <xdr:cNvCxnSpPr/>
      </xdr:nvCxnSpPr>
      <xdr:spPr>
        <a:xfrm>
          <a:off x="15481300" y="6044857"/>
          <a:ext cx="838200" cy="28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44107</xdr:rowOff>
    </xdr:from>
    <xdr:to>
      <xdr:col>81</xdr:col>
      <xdr:colOff>50800</xdr:colOff>
      <xdr:row>37</xdr:row>
      <xdr:rowOff>26353</xdr:rowOff>
    </xdr:to>
    <xdr:cxnSp macro="">
      <xdr:nvCxnSpPr>
        <xdr:cNvPr id="520" name="直線コネクタ 519"/>
        <xdr:cNvCxnSpPr/>
      </xdr:nvCxnSpPr>
      <xdr:spPr>
        <a:xfrm flipV="1">
          <a:off x="14592300" y="6044857"/>
          <a:ext cx="889000" cy="3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26353</xdr:rowOff>
    </xdr:from>
    <xdr:to>
      <xdr:col>76</xdr:col>
      <xdr:colOff>114300</xdr:colOff>
      <xdr:row>37</xdr:row>
      <xdr:rowOff>32372</xdr:rowOff>
    </xdr:to>
    <xdr:cxnSp macro="">
      <xdr:nvCxnSpPr>
        <xdr:cNvPr id="523" name="直線コネクタ 522"/>
        <xdr:cNvCxnSpPr/>
      </xdr:nvCxnSpPr>
      <xdr:spPr>
        <a:xfrm flipV="1">
          <a:off x="13703300" y="6370003"/>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32372</xdr:rowOff>
    </xdr:from>
    <xdr:to>
      <xdr:col>71</xdr:col>
      <xdr:colOff>177800</xdr:colOff>
      <xdr:row>37</xdr:row>
      <xdr:rowOff>51327</xdr:rowOff>
    </xdr:to>
    <xdr:cxnSp macro="">
      <xdr:nvCxnSpPr>
        <xdr:cNvPr id="526" name="直線コネクタ 525"/>
        <xdr:cNvCxnSpPr/>
      </xdr:nvCxnSpPr>
      <xdr:spPr>
        <a:xfrm flipV="1">
          <a:off x="12814300" y="637602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36" name="楕円 535"/>
        <xdr:cNvSpPr/>
      </xdr:nvSpPr>
      <xdr:spPr>
        <a:xfrm>
          <a:off x="16268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90187</xdr:rowOff>
    </xdr:from>
    <xdr:ext cx="534377" cy="259045"/>
    <xdr:sp macro="" textlink="">
      <xdr:nvSpPr>
        <xdr:cNvPr id="537" name="消防費該当値テキスト"/>
        <xdr:cNvSpPr txBox="1"/>
      </xdr:nvSpPr>
      <xdr:spPr>
        <a:xfrm>
          <a:off x="16370300" y="62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164757</xdr:rowOff>
    </xdr:from>
    <xdr:to>
      <xdr:col>81</xdr:col>
      <xdr:colOff>101600</xdr:colOff>
      <xdr:row>35</xdr:row>
      <xdr:rowOff>94907</xdr:rowOff>
    </xdr:to>
    <xdr:sp macro="" textlink="">
      <xdr:nvSpPr>
        <xdr:cNvPr id="538" name="楕円 537"/>
        <xdr:cNvSpPr/>
      </xdr:nvSpPr>
      <xdr:spPr>
        <a:xfrm>
          <a:off x="15430500" y="59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111434</xdr:rowOff>
    </xdr:from>
    <xdr:ext cx="534377" cy="259045"/>
    <xdr:sp macro="" textlink="">
      <xdr:nvSpPr>
        <xdr:cNvPr id="539" name="テキスト ボックス 538"/>
        <xdr:cNvSpPr txBox="1"/>
      </xdr:nvSpPr>
      <xdr:spPr>
        <a:xfrm>
          <a:off x="15214111" y="57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147003</xdr:rowOff>
    </xdr:from>
    <xdr:to>
      <xdr:col>76</xdr:col>
      <xdr:colOff>165100</xdr:colOff>
      <xdr:row>37</xdr:row>
      <xdr:rowOff>77153</xdr:rowOff>
    </xdr:to>
    <xdr:sp macro="" textlink="">
      <xdr:nvSpPr>
        <xdr:cNvPr id="540" name="楕円 539"/>
        <xdr:cNvSpPr/>
      </xdr:nvSpPr>
      <xdr:spPr>
        <a:xfrm>
          <a:off x="14541500" y="63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68280</xdr:rowOff>
    </xdr:from>
    <xdr:ext cx="534377" cy="259045"/>
    <xdr:sp macro="" textlink="">
      <xdr:nvSpPr>
        <xdr:cNvPr id="541" name="テキスト ボックス 540"/>
        <xdr:cNvSpPr txBox="1"/>
      </xdr:nvSpPr>
      <xdr:spPr>
        <a:xfrm>
          <a:off x="14325111" y="64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153022</xdr:rowOff>
    </xdr:from>
    <xdr:to>
      <xdr:col>72</xdr:col>
      <xdr:colOff>38100</xdr:colOff>
      <xdr:row>37</xdr:row>
      <xdr:rowOff>83172</xdr:rowOff>
    </xdr:to>
    <xdr:sp macro="" textlink="">
      <xdr:nvSpPr>
        <xdr:cNvPr id="542" name="楕円 541"/>
        <xdr:cNvSpPr/>
      </xdr:nvSpPr>
      <xdr:spPr>
        <a:xfrm>
          <a:off x="13652500" y="63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74299</xdr:rowOff>
    </xdr:from>
    <xdr:ext cx="534377" cy="259045"/>
    <xdr:sp macro="" textlink="">
      <xdr:nvSpPr>
        <xdr:cNvPr id="543" name="テキスト ボックス 542"/>
        <xdr:cNvSpPr txBox="1"/>
      </xdr:nvSpPr>
      <xdr:spPr>
        <a:xfrm>
          <a:off x="13436111" y="64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527</xdr:rowOff>
    </xdr:from>
    <xdr:to>
      <xdr:col>67</xdr:col>
      <xdr:colOff>101600</xdr:colOff>
      <xdr:row>37</xdr:row>
      <xdr:rowOff>102127</xdr:rowOff>
    </xdr:to>
    <xdr:sp macro="" textlink="">
      <xdr:nvSpPr>
        <xdr:cNvPr id="544" name="楕円 543"/>
        <xdr:cNvSpPr/>
      </xdr:nvSpPr>
      <xdr:spPr>
        <a:xfrm>
          <a:off x="12763500" y="63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93254</xdr:rowOff>
    </xdr:from>
    <xdr:ext cx="534377" cy="259045"/>
    <xdr:sp macro="" textlink="">
      <xdr:nvSpPr>
        <xdr:cNvPr id="545" name="テキスト ボックス 544"/>
        <xdr:cNvSpPr txBox="1"/>
      </xdr:nvSpPr>
      <xdr:spPr>
        <a:xfrm>
          <a:off x="12547111" y="64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114289</xdr:rowOff>
    </xdr:from>
    <xdr:to>
      <xdr:col>85</xdr:col>
      <xdr:colOff>127000</xdr:colOff>
      <xdr:row>57</xdr:row>
      <xdr:rowOff>141341</xdr:rowOff>
    </xdr:to>
    <xdr:cxnSp macro="">
      <xdr:nvCxnSpPr>
        <xdr:cNvPr id="572" name="直線コネクタ 571"/>
        <xdr:cNvCxnSpPr/>
      </xdr:nvCxnSpPr>
      <xdr:spPr>
        <a:xfrm>
          <a:off x="15481300" y="9886939"/>
          <a:ext cx="8382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114289</xdr:rowOff>
    </xdr:from>
    <xdr:to>
      <xdr:col>81</xdr:col>
      <xdr:colOff>50800</xdr:colOff>
      <xdr:row>57</xdr:row>
      <xdr:rowOff>149027</xdr:rowOff>
    </xdr:to>
    <xdr:cxnSp macro="">
      <xdr:nvCxnSpPr>
        <xdr:cNvPr id="575" name="直線コネクタ 574"/>
        <xdr:cNvCxnSpPr/>
      </xdr:nvCxnSpPr>
      <xdr:spPr>
        <a:xfrm flipV="1">
          <a:off x="14592300" y="9886939"/>
          <a:ext cx="889000" cy="3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146576</xdr:rowOff>
    </xdr:from>
    <xdr:to>
      <xdr:col>76</xdr:col>
      <xdr:colOff>114300</xdr:colOff>
      <xdr:row>57</xdr:row>
      <xdr:rowOff>149027</xdr:rowOff>
    </xdr:to>
    <xdr:cxnSp macro="">
      <xdr:nvCxnSpPr>
        <xdr:cNvPr id="578" name="直線コネクタ 577"/>
        <xdr:cNvCxnSpPr/>
      </xdr:nvCxnSpPr>
      <xdr:spPr>
        <a:xfrm>
          <a:off x="13703300" y="9919226"/>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146576</xdr:rowOff>
    </xdr:from>
    <xdr:to>
      <xdr:col>71</xdr:col>
      <xdr:colOff>177800</xdr:colOff>
      <xdr:row>57</xdr:row>
      <xdr:rowOff>151665</xdr:rowOff>
    </xdr:to>
    <xdr:cxnSp macro="">
      <xdr:nvCxnSpPr>
        <xdr:cNvPr id="581" name="直線コネクタ 580"/>
        <xdr:cNvCxnSpPr/>
      </xdr:nvCxnSpPr>
      <xdr:spPr>
        <a:xfrm flipV="1">
          <a:off x="12814300" y="9919226"/>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90541</xdr:rowOff>
    </xdr:from>
    <xdr:to>
      <xdr:col>85</xdr:col>
      <xdr:colOff>177800</xdr:colOff>
      <xdr:row>58</xdr:row>
      <xdr:rowOff>20691</xdr:rowOff>
    </xdr:to>
    <xdr:sp macro="" textlink="">
      <xdr:nvSpPr>
        <xdr:cNvPr id="591" name="楕円 590"/>
        <xdr:cNvSpPr/>
      </xdr:nvSpPr>
      <xdr:spPr>
        <a:xfrm>
          <a:off x="16268700" y="986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5468</xdr:rowOff>
    </xdr:from>
    <xdr:ext cx="534377" cy="259045"/>
    <xdr:sp macro="" textlink="">
      <xdr:nvSpPr>
        <xdr:cNvPr id="592" name="教育費該当値テキスト"/>
        <xdr:cNvSpPr txBox="1"/>
      </xdr:nvSpPr>
      <xdr:spPr>
        <a:xfrm>
          <a:off x="16370300" y="9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63489</xdr:rowOff>
    </xdr:from>
    <xdr:to>
      <xdr:col>81</xdr:col>
      <xdr:colOff>101600</xdr:colOff>
      <xdr:row>57</xdr:row>
      <xdr:rowOff>165089</xdr:rowOff>
    </xdr:to>
    <xdr:sp macro="" textlink="">
      <xdr:nvSpPr>
        <xdr:cNvPr id="593" name="楕円 592"/>
        <xdr:cNvSpPr/>
      </xdr:nvSpPr>
      <xdr:spPr>
        <a:xfrm>
          <a:off x="15430500" y="98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156216</xdr:rowOff>
    </xdr:from>
    <xdr:ext cx="534377" cy="259045"/>
    <xdr:sp macro="" textlink="">
      <xdr:nvSpPr>
        <xdr:cNvPr id="594" name="テキスト ボックス 593"/>
        <xdr:cNvSpPr txBox="1"/>
      </xdr:nvSpPr>
      <xdr:spPr>
        <a:xfrm>
          <a:off x="15214111" y="99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98227</xdr:rowOff>
    </xdr:from>
    <xdr:to>
      <xdr:col>76</xdr:col>
      <xdr:colOff>165100</xdr:colOff>
      <xdr:row>58</xdr:row>
      <xdr:rowOff>28377</xdr:rowOff>
    </xdr:to>
    <xdr:sp macro="" textlink="">
      <xdr:nvSpPr>
        <xdr:cNvPr id="595" name="楕円 594"/>
        <xdr:cNvSpPr/>
      </xdr:nvSpPr>
      <xdr:spPr>
        <a:xfrm>
          <a:off x="14541500" y="98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19504</xdr:rowOff>
    </xdr:from>
    <xdr:ext cx="534377" cy="259045"/>
    <xdr:sp macro="" textlink="">
      <xdr:nvSpPr>
        <xdr:cNvPr id="596" name="テキスト ボックス 595"/>
        <xdr:cNvSpPr txBox="1"/>
      </xdr:nvSpPr>
      <xdr:spPr>
        <a:xfrm>
          <a:off x="14325111" y="99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95776</xdr:rowOff>
    </xdr:from>
    <xdr:to>
      <xdr:col>72</xdr:col>
      <xdr:colOff>38100</xdr:colOff>
      <xdr:row>58</xdr:row>
      <xdr:rowOff>25926</xdr:rowOff>
    </xdr:to>
    <xdr:sp macro="" textlink="">
      <xdr:nvSpPr>
        <xdr:cNvPr id="597" name="楕円 596"/>
        <xdr:cNvSpPr/>
      </xdr:nvSpPr>
      <xdr:spPr>
        <a:xfrm>
          <a:off x="13652500" y="98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17053</xdr:rowOff>
    </xdr:from>
    <xdr:ext cx="534377" cy="259045"/>
    <xdr:sp macro="" textlink="">
      <xdr:nvSpPr>
        <xdr:cNvPr id="598" name="テキスト ボックス 597"/>
        <xdr:cNvSpPr txBox="1"/>
      </xdr:nvSpPr>
      <xdr:spPr>
        <a:xfrm>
          <a:off x="13436111" y="99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100865</xdr:rowOff>
    </xdr:from>
    <xdr:to>
      <xdr:col>67</xdr:col>
      <xdr:colOff>101600</xdr:colOff>
      <xdr:row>58</xdr:row>
      <xdr:rowOff>31015</xdr:rowOff>
    </xdr:to>
    <xdr:sp macro="" textlink="">
      <xdr:nvSpPr>
        <xdr:cNvPr id="599" name="楕円 598"/>
        <xdr:cNvSpPr/>
      </xdr:nvSpPr>
      <xdr:spPr>
        <a:xfrm>
          <a:off x="12763500" y="98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22142</xdr:rowOff>
    </xdr:from>
    <xdr:ext cx="534377" cy="259045"/>
    <xdr:sp macro="" textlink="">
      <xdr:nvSpPr>
        <xdr:cNvPr id="600" name="テキスト ボックス 599"/>
        <xdr:cNvSpPr txBox="1"/>
      </xdr:nvSpPr>
      <xdr:spPr>
        <a:xfrm>
          <a:off x="12547111" y="99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121965</xdr:rowOff>
    </xdr:from>
    <xdr:to>
      <xdr:col>85</xdr:col>
      <xdr:colOff>127000</xdr:colOff>
      <xdr:row>71</xdr:row>
      <xdr:rowOff>35116</xdr:rowOff>
    </xdr:to>
    <xdr:cxnSp macro="">
      <xdr:nvCxnSpPr>
        <xdr:cNvPr id="629" name="直線コネクタ 628"/>
        <xdr:cNvCxnSpPr/>
      </xdr:nvCxnSpPr>
      <xdr:spPr>
        <a:xfrm>
          <a:off x="15481300" y="12123465"/>
          <a:ext cx="838200" cy="8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121965</xdr:rowOff>
    </xdr:from>
    <xdr:to>
      <xdr:col>81</xdr:col>
      <xdr:colOff>50800</xdr:colOff>
      <xdr:row>72</xdr:row>
      <xdr:rowOff>136881</xdr:rowOff>
    </xdr:to>
    <xdr:cxnSp macro="">
      <xdr:nvCxnSpPr>
        <xdr:cNvPr id="632" name="直線コネクタ 631"/>
        <xdr:cNvCxnSpPr/>
      </xdr:nvCxnSpPr>
      <xdr:spPr>
        <a:xfrm flipV="1">
          <a:off x="14592300" y="12123465"/>
          <a:ext cx="889000" cy="35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136881</xdr:rowOff>
    </xdr:from>
    <xdr:to>
      <xdr:col>76</xdr:col>
      <xdr:colOff>114300</xdr:colOff>
      <xdr:row>78</xdr:row>
      <xdr:rowOff>144196</xdr:rowOff>
    </xdr:to>
    <xdr:cxnSp macro="">
      <xdr:nvCxnSpPr>
        <xdr:cNvPr id="635" name="直線コネクタ 634"/>
        <xdr:cNvCxnSpPr/>
      </xdr:nvCxnSpPr>
      <xdr:spPr>
        <a:xfrm flipV="1">
          <a:off x="13703300" y="12481281"/>
          <a:ext cx="889000" cy="10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144196</xdr:rowOff>
    </xdr:from>
    <xdr:to>
      <xdr:col>71</xdr:col>
      <xdr:colOff>177800</xdr:colOff>
      <xdr:row>78</xdr:row>
      <xdr:rowOff>167208</xdr:rowOff>
    </xdr:to>
    <xdr:cxnSp macro="">
      <xdr:nvCxnSpPr>
        <xdr:cNvPr id="638" name="直線コネクタ 637"/>
        <xdr:cNvCxnSpPr/>
      </xdr:nvCxnSpPr>
      <xdr:spPr>
        <a:xfrm flipV="1">
          <a:off x="12814300" y="1351729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155766</xdr:rowOff>
    </xdr:from>
    <xdr:to>
      <xdr:col>85</xdr:col>
      <xdr:colOff>177800</xdr:colOff>
      <xdr:row>71</xdr:row>
      <xdr:rowOff>85916</xdr:rowOff>
    </xdr:to>
    <xdr:sp macro="" textlink="">
      <xdr:nvSpPr>
        <xdr:cNvPr id="648" name="楕円 647"/>
        <xdr:cNvSpPr/>
      </xdr:nvSpPr>
      <xdr:spPr>
        <a:xfrm>
          <a:off x="16268700" y="121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108793</xdr:rowOff>
    </xdr:from>
    <xdr:ext cx="534377" cy="259045"/>
    <xdr:sp macro="" textlink="">
      <xdr:nvSpPr>
        <xdr:cNvPr id="649" name="災害復旧費該当値テキスト"/>
        <xdr:cNvSpPr txBox="1"/>
      </xdr:nvSpPr>
      <xdr:spPr>
        <a:xfrm>
          <a:off x="16370300" y="121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71165</xdr:rowOff>
    </xdr:from>
    <xdr:to>
      <xdr:col>81</xdr:col>
      <xdr:colOff>101600</xdr:colOff>
      <xdr:row>71</xdr:row>
      <xdr:rowOff>1315</xdr:rowOff>
    </xdr:to>
    <xdr:sp macro="" textlink="">
      <xdr:nvSpPr>
        <xdr:cNvPr id="650" name="楕円 649"/>
        <xdr:cNvSpPr/>
      </xdr:nvSpPr>
      <xdr:spPr>
        <a:xfrm>
          <a:off x="15430500" y="120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17842</xdr:rowOff>
    </xdr:from>
    <xdr:ext cx="534377" cy="259045"/>
    <xdr:sp macro="" textlink="">
      <xdr:nvSpPr>
        <xdr:cNvPr id="651" name="テキスト ボックス 650"/>
        <xdr:cNvSpPr txBox="1"/>
      </xdr:nvSpPr>
      <xdr:spPr>
        <a:xfrm>
          <a:off x="15214111" y="118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86081</xdr:rowOff>
    </xdr:from>
    <xdr:to>
      <xdr:col>76</xdr:col>
      <xdr:colOff>165100</xdr:colOff>
      <xdr:row>73</xdr:row>
      <xdr:rowOff>16231</xdr:rowOff>
    </xdr:to>
    <xdr:sp macro="" textlink="">
      <xdr:nvSpPr>
        <xdr:cNvPr id="652" name="楕円 651"/>
        <xdr:cNvSpPr/>
      </xdr:nvSpPr>
      <xdr:spPr>
        <a:xfrm>
          <a:off x="14541500" y="12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32758</xdr:rowOff>
    </xdr:from>
    <xdr:ext cx="534377" cy="259045"/>
    <xdr:sp macro="" textlink="">
      <xdr:nvSpPr>
        <xdr:cNvPr id="653" name="テキスト ボックス 652"/>
        <xdr:cNvSpPr txBox="1"/>
      </xdr:nvSpPr>
      <xdr:spPr>
        <a:xfrm>
          <a:off x="14325111" y="122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93396</xdr:rowOff>
    </xdr:from>
    <xdr:to>
      <xdr:col>72</xdr:col>
      <xdr:colOff>38100</xdr:colOff>
      <xdr:row>79</xdr:row>
      <xdr:rowOff>23546</xdr:rowOff>
    </xdr:to>
    <xdr:sp macro="" textlink="">
      <xdr:nvSpPr>
        <xdr:cNvPr id="654" name="楕円 653"/>
        <xdr:cNvSpPr/>
      </xdr:nvSpPr>
      <xdr:spPr>
        <a:xfrm>
          <a:off x="13652500" y="134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14673</xdr:rowOff>
    </xdr:from>
    <xdr:ext cx="469744" cy="259045"/>
    <xdr:sp macro="" textlink="">
      <xdr:nvSpPr>
        <xdr:cNvPr id="655" name="テキスト ボックス 654"/>
        <xdr:cNvSpPr txBox="1"/>
      </xdr:nvSpPr>
      <xdr:spPr>
        <a:xfrm>
          <a:off x="13468428" y="1355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116408</xdr:rowOff>
    </xdr:from>
    <xdr:to>
      <xdr:col>67</xdr:col>
      <xdr:colOff>101600</xdr:colOff>
      <xdr:row>79</xdr:row>
      <xdr:rowOff>46558</xdr:rowOff>
    </xdr:to>
    <xdr:sp macro="" textlink="">
      <xdr:nvSpPr>
        <xdr:cNvPr id="656" name="楕円 655"/>
        <xdr:cNvSpPr/>
      </xdr:nvSpPr>
      <xdr:spPr>
        <a:xfrm>
          <a:off x="12763500" y="134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37685</xdr:rowOff>
    </xdr:from>
    <xdr:ext cx="469744" cy="259045"/>
    <xdr:sp macro="" textlink="">
      <xdr:nvSpPr>
        <xdr:cNvPr id="657" name="テキスト ボックス 656"/>
        <xdr:cNvSpPr txBox="1"/>
      </xdr:nvSpPr>
      <xdr:spPr>
        <a:xfrm>
          <a:off x="12579428" y="135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145546</xdr:rowOff>
    </xdr:from>
    <xdr:to>
      <xdr:col>85</xdr:col>
      <xdr:colOff>127000</xdr:colOff>
      <xdr:row>98</xdr:row>
      <xdr:rowOff>63968</xdr:rowOff>
    </xdr:to>
    <xdr:cxnSp macro="">
      <xdr:nvCxnSpPr>
        <xdr:cNvPr id="689" name="直線コネクタ 688"/>
        <xdr:cNvCxnSpPr/>
      </xdr:nvCxnSpPr>
      <xdr:spPr>
        <a:xfrm flipV="1">
          <a:off x="15481300" y="16604746"/>
          <a:ext cx="838200" cy="2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63968</xdr:rowOff>
    </xdr:from>
    <xdr:to>
      <xdr:col>81</xdr:col>
      <xdr:colOff>50800</xdr:colOff>
      <xdr:row>98</xdr:row>
      <xdr:rowOff>110286</xdr:rowOff>
    </xdr:to>
    <xdr:cxnSp macro="">
      <xdr:nvCxnSpPr>
        <xdr:cNvPr id="692" name="直線コネクタ 691"/>
        <xdr:cNvCxnSpPr/>
      </xdr:nvCxnSpPr>
      <xdr:spPr>
        <a:xfrm flipV="1">
          <a:off x="14592300" y="16866068"/>
          <a:ext cx="889000" cy="4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110286</xdr:rowOff>
    </xdr:from>
    <xdr:to>
      <xdr:col>76</xdr:col>
      <xdr:colOff>114300</xdr:colOff>
      <xdr:row>98</xdr:row>
      <xdr:rowOff>120650</xdr:rowOff>
    </xdr:to>
    <xdr:cxnSp macro="">
      <xdr:nvCxnSpPr>
        <xdr:cNvPr id="695" name="直線コネクタ 694"/>
        <xdr:cNvCxnSpPr/>
      </xdr:nvCxnSpPr>
      <xdr:spPr>
        <a:xfrm flipV="1">
          <a:off x="13703300" y="1691238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115098</xdr:rowOff>
    </xdr:from>
    <xdr:to>
      <xdr:col>71</xdr:col>
      <xdr:colOff>177800</xdr:colOff>
      <xdr:row>98</xdr:row>
      <xdr:rowOff>120650</xdr:rowOff>
    </xdr:to>
    <xdr:cxnSp macro="">
      <xdr:nvCxnSpPr>
        <xdr:cNvPr id="698" name="直線コネクタ 697"/>
        <xdr:cNvCxnSpPr/>
      </xdr:nvCxnSpPr>
      <xdr:spPr>
        <a:xfrm>
          <a:off x="12814300" y="1691719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94746</xdr:rowOff>
    </xdr:from>
    <xdr:to>
      <xdr:col>85</xdr:col>
      <xdr:colOff>177800</xdr:colOff>
      <xdr:row>97</xdr:row>
      <xdr:rowOff>24896</xdr:rowOff>
    </xdr:to>
    <xdr:sp macro="" textlink="">
      <xdr:nvSpPr>
        <xdr:cNvPr id="708" name="楕円 707"/>
        <xdr:cNvSpPr/>
      </xdr:nvSpPr>
      <xdr:spPr>
        <a:xfrm>
          <a:off x="16268700" y="1655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117623</xdr:rowOff>
    </xdr:from>
    <xdr:ext cx="534377" cy="259045"/>
    <xdr:sp macro="" textlink="">
      <xdr:nvSpPr>
        <xdr:cNvPr id="709" name="公債費該当値テキスト"/>
        <xdr:cNvSpPr txBox="1"/>
      </xdr:nvSpPr>
      <xdr:spPr>
        <a:xfrm>
          <a:off x="16370300" y="164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13168</xdr:rowOff>
    </xdr:from>
    <xdr:to>
      <xdr:col>81</xdr:col>
      <xdr:colOff>101600</xdr:colOff>
      <xdr:row>98</xdr:row>
      <xdr:rowOff>114768</xdr:rowOff>
    </xdr:to>
    <xdr:sp macro="" textlink="">
      <xdr:nvSpPr>
        <xdr:cNvPr id="710" name="楕円 709"/>
        <xdr:cNvSpPr/>
      </xdr:nvSpPr>
      <xdr:spPr>
        <a:xfrm>
          <a:off x="15430500" y="168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105895</xdr:rowOff>
    </xdr:from>
    <xdr:ext cx="534377" cy="259045"/>
    <xdr:sp macro="" textlink="">
      <xdr:nvSpPr>
        <xdr:cNvPr id="711" name="テキスト ボックス 710"/>
        <xdr:cNvSpPr txBox="1"/>
      </xdr:nvSpPr>
      <xdr:spPr>
        <a:xfrm>
          <a:off x="15214111" y="169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59486</xdr:rowOff>
    </xdr:from>
    <xdr:to>
      <xdr:col>76</xdr:col>
      <xdr:colOff>165100</xdr:colOff>
      <xdr:row>98</xdr:row>
      <xdr:rowOff>161086</xdr:rowOff>
    </xdr:to>
    <xdr:sp macro="" textlink="">
      <xdr:nvSpPr>
        <xdr:cNvPr id="712" name="楕円 711"/>
        <xdr:cNvSpPr/>
      </xdr:nvSpPr>
      <xdr:spPr>
        <a:xfrm>
          <a:off x="14541500" y="16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152213</xdr:rowOff>
    </xdr:from>
    <xdr:ext cx="534377" cy="259045"/>
    <xdr:sp macro="" textlink="">
      <xdr:nvSpPr>
        <xdr:cNvPr id="713" name="テキスト ボックス 712"/>
        <xdr:cNvSpPr txBox="1"/>
      </xdr:nvSpPr>
      <xdr:spPr>
        <a:xfrm>
          <a:off x="14325111" y="1695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69850</xdr:rowOff>
    </xdr:from>
    <xdr:to>
      <xdr:col>72</xdr:col>
      <xdr:colOff>38100</xdr:colOff>
      <xdr:row>99</xdr:row>
      <xdr:rowOff>0</xdr:rowOff>
    </xdr:to>
    <xdr:sp macro="" textlink="">
      <xdr:nvSpPr>
        <xdr:cNvPr id="714" name="楕円 713"/>
        <xdr:cNvSpPr/>
      </xdr:nvSpPr>
      <xdr:spPr>
        <a:xfrm>
          <a:off x="13652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162577</xdr:rowOff>
    </xdr:from>
    <xdr:ext cx="534377" cy="259045"/>
    <xdr:sp macro="" textlink="">
      <xdr:nvSpPr>
        <xdr:cNvPr id="715" name="テキスト ボックス 714"/>
        <xdr:cNvSpPr txBox="1"/>
      </xdr:nvSpPr>
      <xdr:spPr>
        <a:xfrm>
          <a:off x="13436111" y="169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64298</xdr:rowOff>
    </xdr:from>
    <xdr:to>
      <xdr:col>67</xdr:col>
      <xdr:colOff>101600</xdr:colOff>
      <xdr:row>98</xdr:row>
      <xdr:rowOff>165898</xdr:rowOff>
    </xdr:to>
    <xdr:sp macro="" textlink="">
      <xdr:nvSpPr>
        <xdr:cNvPr id="716" name="楕円 715"/>
        <xdr:cNvSpPr/>
      </xdr:nvSpPr>
      <xdr:spPr>
        <a:xfrm>
          <a:off x="12763500" y="168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157025</xdr:rowOff>
    </xdr:from>
    <xdr:ext cx="534377" cy="259045"/>
    <xdr:sp macro="" textlink="">
      <xdr:nvSpPr>
        <xdr:cNvPr id="717" name="テキスト ボックス 716"/>
        <xdr:cNvSpPr txBox="1"/>
      </xdr:nvSpPr>
      <xdr:spPr>
        <a:xfrm>
          <a:off x="12547111" y="169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類似団体と比較して大きく上回っているものは、災害復旧費である。災害復旧費は令和２年７月豪雨災害によるもので、令和４年度までが高水準であり、今後は落ち着いていく。</a:t>
          </a:r>
        </a:p>
        <a:p>
          <a:r>
            <a:rPr kumimoji="1" lang="ja-JP" altLang="en-US" sz="1200">
              <a:latin typeface="ＭＳ Ｐゴシック" panose="020B0600070205080204" pitchFamily="50" charset="-128"/>
              <a:ea typeface="ＭＳ Ｐゴシック" panose="020B0600070205080204" pitchFamily="50" charset="-128"/>
            </a:rPr>
            <a:t>　類似団体と比較して上回っているるものは、民生費、土木費、公債費である。扶助費が類似団体より高水準であることが、そのまま民生費が高くなっている要因ではあるが、先述しているように人口減少（児童数の減）によりその差は縮まっている。土木費については、復興事業が本格化してきており、今後はさらに高水準となることが予想され、復興事業以外の投資的経費の調整など課題が多い。公債費についても、先述しているように、災害復旧事業に係る起債償還が始まることから、今後は高水準となる。</a:t>
          </a:r>
        </a:p>
        <a:p>
          <a:r>
            <a:rPr kumimoji="1" lang="ja-JP" altLang="en-US" sz="1200">
              <a:latin typeface="ＭＳ Ｐゴシック" panose="020B0600070205080204" pitchFamily="50" charset="-128"/>
              <a:ea typeface="ＭＳ Ｐゴシック" panose="020B0600070205080204" pitchFamily="50" charset="-128"/>
            </a:rPr>
            <a:t>　昨年度と比較して、大きく減少しているのは、総務費、衛生費、農林水産業費、消防費で、総務費の減は、庁舎建設事業が終了したことによるものである。衛生費。農林水産業費、消防費は、令和２年７月豪雨災害に伴うもので、災害廃棄物処理事業（衛生費）、強い農業・担い手づくり総合支援事業（農林水産業費）、防災ラジオ整備事業（消防費）の終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歳入・歳出ともに総額が大幅に減少しているが、歳出減の主な要因として、①災害廃棄物処理事業（約▲</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億円、②庁舎建設事業（約▲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億円）、③財政調整基金及び減債基金への積立（▲</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等が挙げられる。歳入についても、①に係る国庫支出金、①②に係る起債の減が主な要因となっているが、地方税の増やカルチャーパレス利用再開等に伴う使用料の増があっていることから、歳入の減（▲</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億円）に比べ、歳出の減（▲</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億円）が大きい結果となり、実質収支は増加した。併せて、実質収支比率も増となっている。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各会計ともに赤字額は発生しておらず、適正な財政運営が図られている。しかし、一般会計からの繰出金も多く、特に人口減少・高齢化社会において医療費や介護給付費の伸びは深刻である。</a:t>
          </a:r>
        </a:p>
        <a:p>
          <a:r>
            <a:rPr kumimoji="1" lang="ja-JP" altLang="en-US" sz="1200">
              <a:latin typeface="ＭＳ ゴシック" pitchFamily="49" charset="-128"/>
              <a:ea typeface="ＭＳ ゴシック" pitchFamily="49" charset="-128"/>
            </a:rPr>
            <a:t>　今後は、医療費・介護給付費抑制のための健診や予防事業などに重点を置く必要がある。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22917545</v>
      </c>
      <c r="BO4" s="371"/>
      <c r="BP4" s="371"/>
      <c r="BQ4" s="371"/>
      <c r="BR4" s="371"/>
      <c r="BS4" s="371"/>
      <c r="BT4" s="371"/>
      <c r="BU4" s="372"/>
      <c r="BV4" s="370">
        <v>32444672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10.5</v>
      </c>
      <c r="CU4" s="377"/>
      <c r="CV4" s="377"/>
      <c r="CW4" s="377"/>
      <c r="CX4" s="377"/>
      <c r="CY4" s="377"/>
      <c r="CZ4" s="377"/>
      <c r="DA4" s="378"/>
      <c r="DB4" s="376">
        <v>3.3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21780216</v>
      </c>
      <c r="BO5" s="439"/>
      <c r="BP5" s="439"/>
      <c r="BQ5" s="439"/>
      <c r="BR5" s="439"/>
      <c r="BS5" s="439"/>
      <c r="BT5" s="439"/>
      <c r="BU5" s="440"/>
      <c r="BV5" s="438">
        <v>31984116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94.7</v>
      </c>
      <c r="CU5" s="405"/>
      <c r="CV5" s="405"/>
      <c r="CW5" s="405"/>
      <c r="CX5" s="405"/>
      <c r="CY5" s="405"/>
      <c r="CZ5" s="405"/>
      <c r="DA5" s="406"/>
      <c r="DB5" s="404">
        <v>92.3</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1137329</v>
      </c>
      <c r="BO6" s="439"/>
      <c r="BP6" s="439"/>
      <c r="BQ6" s="439"/>
      <c r="BR6" s="439"/>
      <c r="BS6" s="439"/>
      <c r="BT6" s="439"/>
      <c r="BU6" s="440"/>
      <c r="BV6" s="438">
        <v>460556</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96</v>
      </c>
      <c r="CU6" s="445"/>
      <c r="CV6" s="445"/>
      <c r="CW6" s="445"/>
      <c r="CX6" s="445"/>
      <c r="CY6" s="445"/>
      <c r="CZ6" s="445"/>
      <c r="DA6" s="446"/>
      <c r="DB6" s="444">
        <v>96.8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177830</v>
      </c>
      <c r="BO7" s="439"/>
      <c r="BP7" s="439"/>
      <c r="BQ7" s="439"/>
      <c r="BR7" s="439"/>
      <c r="BS7" s="439"/>
      <c r="BT7" s="439"/>
      <c r="BU7" s="440"/>
      <c r="BV7" s="438">
        <v>147521</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9133551</v>
      </c>
      <c r="CU7" s="439"/>
      <c r="CV7" s="439"/>
      <c r="CW7" s="439"/>
      <c r="CX7" s="439"/>
      <c r="CY7" s="439"/>
      <c r="CZ7" s="439"/>
      <c r="DA7" s="440"/>
      <c r="DB7" s="438">
        <v>9383209</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96</v>
      </c>
      <c r="AV8" s="434"/>
      <c r="AW8" s="434"/>
      <c r="AX8" s="434"/>
      <c r="AY8" s="435" t="s">
        <v>110</v>
      </c>
      <c r="AZ8" s="436"/>
      <c r="BA8" s="436"/>
      <c r="BB8" s="436"/>
      <c r="BC8" s="436"/>
      <c r="BD8" s="436"/>
      <c r="BE8" s="436"/>
      <c r="BF8" s="436"/>
      <c r="BG8" s="436"/>
      <c r="BH8" s="436"/>
      <c r="BI8" s="436"/>
      <c r="BJ8" s="436"/>
      <c r="BK8" s="436"/>
      <c r="BL8" s="436"/>
      <c r="BM8" s="437"/>
      <c r="BN8" s="438">
        <v>959499</v>
      </c>
      <c r="BO8" s="439"/>
      <c r="BP8" s="439"/>
      <c r="BQ8" s="439"/>
      <c r="BR8" s="439"/>
      <c r="BS8" s="439"/>
      <c r="BT8" s="439"/>
      <c r="BU8" s="440"/>
      <c r="BV8" s="438">
        <v>313035</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0.44</v>
      </c>
      <c r="CU8" s="448"/>
      <c r="CV8" s="448"/>
      <c r="CW8" s="448"/>
      <c r="CX8" s="448"/>
      <c r="CY8" s="448"/>
      <c r="CZ8" s="448"/>
      <c r="DA8" s="449"/>
      <c r="DB8" s="447">
        <v>0.44</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31108</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646464</v>
      </c>
      <c r="BO9" s="439"/>
      <c r="BP9" s="439"/>
      <c r="BQ9" s="439"/>
      <c r="BR9" s="439"/>
      <c r="BS9" s="439"/>
      <c r="BT9" s="439"/>
      <c r="BU9" s="440"/>
      <c r="BV9" s="438">
        <v>-883610</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13.7</v>
      </c>
      <c r="CU9" s="405"/>
      <c r="CV9" s="405"/>
      <c r="CW9" s="405"/>
      <c r="CX9" s="405"/>
      <c r="CY9" s="405"/>
      <c r="CZ9" s="405"/>
      <c r="DA9" s="406"/>
      <c r="DB9" s="404">
        <v>10.4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1"/>
      <c r="N10" s="431"/>
      <c r="O10" s="431"/>
      <c r="P10" s="431"/>
      <c r="Q10" s="432"/>
      <c r="R10" s="458">
        <v>33880</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140011</v>
      </c>
      <c r="BO10" s="439"/>
      <c r="BP10" s="439"/>
      <c r="BQ10" s="439"/>
      <c r="BR10" s="439"/>
      <c r="BS10" s="439"/>
      <c r="BT10" s="439"/>
      <c r="BU10" s="440"/>
      <c r="BV10" s="438">
        <v>400004</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30734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121</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30486</v>
      </c>
      <c r="S13" s="492"/>
      <c r="T13" s="492"/>
      <c r="U13" s="492"/>
      <c r="V13" s="493"/>
      <c r="W13" s="417" t="s">
        <v>140</v>
      </c>
      <c r="X13" s="418"/>
      <c r="Y13" s="418"/>
      <c r="Z13" s="418"/>
      <c r="AA13" s="418"/>
      <c r="AB13" s="408"/>
      <c r="AC13" s="458">
        <v>1048</v>
      </c>
      <c r="AD13" s="459"/>
      <c r="AE13" s="459"/>
      <c r="AF13" s="459"/>
      <c r="AG13" s="501"/>
      <c r="AH13" s="458">
        <v>1255</v>
      </c>
      <c r="AI13" s="459"/>
      <c r="AJ13" s="459"/>
      <c r="AK13" s="459"/>
      <c r="AL13" s="460"/>
      <c r="AM13" s="430" t="s">
        <v>141</v>
      </c>
      <c r="AN13" s="431"/>
      <c r="AO13" s="431"/>
      <c r="AP13" s="431"/>
      <c r="AQ13" s="431"/>
      <c r="AR13" s="431"/>
      <c r="AS13" s="431"/>
      <c r="AT13" s="432"/>
      <c r="AU13" s="433" t="s">
        <v>121</v>
      </c>
      <c r="AV13" s="434"/>
      <c r="AW13" s="434"/>
      <c r="AX13" s="434"/>
      <c r="AY13" s="435" t="s">
        <v>142</v>
      </c>
      <c r="AZ13" s="436"/>
      <c r="BA13" s="436"/>
      <c r="BB13" s="436"/>
      <c r="BC13" s="436"/>
      <c r="BD13" s="436"/>
      <c r="BE13" s="436"/>
      <c r="BF13" s="436"/>
      <c r="BG13" s="436"/>
      <c r="BH13" s="436"/>
      <c r="BI13" s="436"/>
      <c r="BJ13" s="436"/>
      <c r="BK13" s="436"/>
      <c r="BL13" s="436"/>
      <c r="BM13" s="437"/>
      <c r="BN13" s="438">
        <v>786475</v>
      </c>
      <c r="BO13" s="439"/>
      <c r="BP13" s="439"/>
      <c r="BQ13" s="439"/>
      <c r="BR13" s="439"/>
      <c r="BS13" s="439"/>
      <c r="BT13" s="439"/>
      <c r="BU13" s="440"/>
      <c r="BV13" s="438">
        <v>-483606</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6.9</v>
      </c>
      <c r="CU13" s="405"/>
      <c r="CV13" s="405"/>
      <c r="CW13" s="405"/>
      <c r="CX13" s="405"/>
      <c r="CY13" s="405"/>
      <c r="CZ13" s="405"/>
      <c r="DA13" s="406"/>
      <c r="DB13" s="404">
        <v>5.6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31136</v>
      </c>
      <c r="S14" s="492"/>
      <c r="T14" s="492"/>
      <c r="U14" s="492"/>
      <c r="V14" s="493"/>
      <c r="W14" s="397"/>
      <c r="X14" s="398"/>
      <c r="Y14" s="398"/>
      <c r="Z14" s="398"/>
      <c r="AA14" s="398"/>
      <c r="AB14" s="387"/>
      <c r="AC14" s="494">
        <v>7.3</v>
      </c>
      <c r="AD14" s="495"/>
      <c r="AE14" s="495"/>
      <c r="AF14" s="495"/>
      <c r="AG14" s="496"/>
      <c r="AH14" s="494">
        <v>7.9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15.9</v>
      </c>
      <c r="CU14" s="506"/>
      <c r="CV14" s="506"/>
      <c r="CW14" s="506"/>
      <c r="CX14" s="506"/>
      <c r="CY14" s="506"/>
      <c r="CZ14" s="506"/>
      <c r="DA14" s="507"/>
      <c r="DB14" s="505">
        <v>24.8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30899</v>
      </c>
      <c r="S15" s="492"/>
      <c r="T15" s="492"/>
      <c r="U15" s="492"/>
      <c r="V15" s="493"/>
      <c r="W15" s="417" t="s">
        <v>147</v>
      </c>
      <c r="X15" s="418"/>
      <c r="Y15" s="418"/>
      <c r="Z15" s="418"/>
      <c r="AA15" s="418"/>
      <c r="AB15" s="408"/>
      <c r="AC15" s="458">
        <v>2705</v>
      </c>
      <c r="AD15" s="459"/>
      <c r="AE15" s="459"/>
      <c r="AF15" s="459"/>
      <c r="AG15" s="501"/>
      <c r="AH15" s="458">
        <v>2952</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3552508</v>
      </c>
      <c r="BO15" s="371"/>
      <c r="BP15" s="371"/>
      <c r="BQ15" s="371"/>
      <c r="BR15" s="371"/>
      <c r="BS15" s="371"/>
      <c r="BT15" s="371"/>
      <c r="BU15" s="372"/>
      <c r="BV15" s="370">
        <v>3402259</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18.899999999999999</v>
      </c>
      <c r="AD16" s="495"/>
      <c r="AE16" s="495"/>
      <c r="AF16" s="495"/>
      <c r="AG16" s="496"/>
      <c r="AH16" s="494">
        <v>18.7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8127527</v>
      </c>
      <c r="BO16" s="439"/>
      <c r="BP16" s="439"/>
      <c r="BQ16" s="439"/>
      <c r="BR16" s="439"/>
      <c r="BS16" s="439"/>
      <c r="BT16" s="439"/>
      <c r="BU16" s="440"/>
      <c r="BV16" s="438">
        <v>8063444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153</v>
      </c>
      <c r="N17" s="517"/>
      <c r="O17" s="517"/>
      <c r="P17" s="517"/>
      <c r="Q17" s="518"/>
      <c r="R17" s="513" t="s">
        <v>151</v>
      </c>
      <c r="S17" s="514"/>
      <c r="T17" s="514"/>
      <c r="U17" s="514"/>
      <c r="V17" s="515"/>
      <c r="W17" s="417" t="s">
        <v>154</v>
      </c>
      <c r="X17" s="418"/>
      <c r="Y17" s="418"/>
      <c r="Z17" s="418"/>
      <c r="AA17" s="418"/>
      <c r="AB17" s="408"/>
      <c r="AC17" s="458">
        <v>10553</v>
      </c>
      <c r="AD17" s="459"/>
      <c r="AE17" s="459"/>
      <c r="AF17" s="459"/>
      <c r="AG17" s="501"/>
      <c r="AH17" s="458">
        <v>11592</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4451790</v>
      </c>
      <c r="BO17" s="439"/>
      <c r="BP17" s="439"/>
      <c r="BQ17" s="439"/>
      <c r="BR17" s="439"/>
      <c r="BS17" s="439"/>
      <c r="BT17" s="439"/>
      <c r="BU17" s="440"/>
      <c r="BV17" s="438">
        <v>4270140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156</v>
      </c>
      <c r="C18" s="450"/>
      <c r="D18" s="450"/>
      <c r="E18" s="522"/>
      <c r="F18" s="522"/>
      <c r="G18" s="522"/>
      <c r="H18" s="522"/>
      <c r="I18" s="522"/>
      <c r="J18" s="522"/>
      <c r="K18" s="522"/>
      <c r="L18" s="523">
        <v>210.55</v>
      </c>
      <c r="M18" s="523"/>
      <c r="N18" s="523"/>
      <c r="O18" s="523"/>
      <c r="P18" s="523"/>
      <c r="Q18" s="523"/>
      <c r="R18" s="524"/>
      <c r="S18" s="524"/>
      <c r="T18" s="524"/>
      <c r="U18" s="524"/>
      <c r="V18" s="525"/>
      <c r="W18" s="419"/>
      <c r="X18" s="420"/>
      <c r="Y18" s="420"/>
      <c r="Z18" s="420"/>
      <c r="AA18" s="420"/>
      <c r="AB18" s="411"/>
      <c r="AC18" s="526">
        <v>73.8</v>
      </c>
      <c r="AD18" s="527"/>
      <c r="AE18" s="527"/>
      <c r="AF18" s="527"/>
      <c r="AG18" s="528"/>
      <c r="AH18" s="526">
        <v>73.400000000000006</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8828995</v>
      </c>
      <c r="BO18" s="439"/>
      <c r="BP18" s="439"/>
      <c r="BQ18" s="439"/>
      <c r="BR18" s="439"/>
      <c r="BS18" s="439"/>
      <c r="BT18" s="439"/>
      <c r="BU18" s="440"/>
      <c r="BV18" s="438">
        <v>8939718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158</v>
      </c>
      <c r="C19" s="450"/>
      <c r="D19" s="450"/>
      <c r="E19" s="522"/>
      <c r="F19" s="522"/>
      <c r="G19" s="522"/>
      <c r="H19" s="522"/>
      <c r="I19" s="522"/>
      <c r="J19" s="522"/>
      <c r="K19" s="522"/>
      <c r="L19" s="530">
        <v>148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12477581</v>
      </c>
      <c r="BO19" s="439"/>
      <c r="BP19" s="439"/>
      <c r="BQ19" s="439"/>
      <c r="BR19" s="439"/>
      <c r="BS19" s="439"/>
      <c r="BT19" s="439"/>
      <c r="BU19" s="440"/>
      <c r="BV19" s="438">
        <v>13767600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160</v>
      </c>
      <c r="C20" s="450"/>
      <c r="D20" s="450"/>
      <c r="E20" s="522"/>
      <c r="F20" s="522"/>
      <c r="G20" s="522"/>
      <c r="H20" s="522"/>
      <c r="I20" s="522"/>
      <c r="J20" s="522"/>
      <c r="K20" s="522"/>
      <c r="L20" s="530">
        <v>13288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24164412</v>
      </c>
      <c r="BO22" s="371"/>
      <c r="BP22" s="371"/>
      <c r="BQ22" s="371"/>
      <c r="BR22" s="371"/>
      <c r="BS22" s="371"/>
      <c r="BT22" s="371"/>
      <c r="BU22" s="372"/>
      <c r="BV22" s="370">
        <v>24172689</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20469376</v>
      </c>
      <c r="BO23" s="439"/>
      <c r="BP23" s="439"/>
      <c r="BQ23" s="439"/>
      <c r="BR23" s="439"/>
      <c r="BS23" s="439"/>
      <c r="BT23" s="439"/>
      <c r="BU23" s="440"/>
      <c r="BV23" s="438">
        <v>20603040</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170</v>
      </c>
      <c r="F24" s="431"/>
      <c r="G24" s="431"/>
      <c r="H24" s="431"/>
      <c r="I24" s="431"/>
      <c r="J24" s="431"/>
      <c r="K24" s="432"/>
      <c r="L24" s="458">
        <v>1</v>
      </c>
      <c r="M24" s="459"/>
      <c r="N24" s="459"/>
      <c r="O24" s="459"/>
      <c r="P24" s="501"/>
      <c r="Q24" s="458">
        <v>5978</v>
      </c>
      <c r="R24" s="459"/>
      <c r="S24" s="459"/>
      <c r="T24" s="459"/>
      <c r="U24" s="459"/>
      <c r="V24" s="501"/>
      <c r="W24" s="566"/>
      <c r="X24" s="554"/>
      <c r="Y24" s="555"/>
      <c r="Z24" s="457" t="s">
        <v>171</v>
      </c>
      <c r="AA24" s="431"/>
      <c r="AB24" s="431"/>
      <c r="AC24" s="431"/>
      <c r="AD24" s="431"/>
      <c r="AE24" s="431"/>
      <c r="AF24" s="431"/>
      <c r="AG24" s="432"/>
      <c r="AH24" s="458">
        <v>290</v>
      </c>
      <c r="AI24" s="459"/>
      <c r="AJ24" s="459"/>
      <c r="AK24" s="459"/>
      <c r="AL24" s="501"/>
      <c r="AM24" s="458">
        <v>887400</v>
      </c>
      <c r="AN24" s="459"/>
      <c r="AO24" s="459"/>
      <c r="AP24" s="459"/>
      <c r="AQ24" s="459"/>
      <c r="AR24" s="501"/>
      <c r="AS24" s="458">
        <v>3060</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18634584</v>
      </c>
      <c r="BO24" s="439"/>
      <c r="BP24" s="439"/>
      <c r="BQ24" s="439"/>
      <c r="BR24" s="439"/>
      <c r="BS24" s="439"/>
      <c r="BT24" s="439"/>
      <c r="BU24" s="440"/>
      <c r="BV24" s="438">
        <v>18229500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173</v>
      </c>
      <c r="F25" s="431"/>
      <c r="G25" s="431"/>
      <c r="H25" s="431"/>
      <c r="I25" s="431"/>
      <c r="J25" s="431"/>
      <c r="K25" s="432"/>
      <c r="L25" s="458">
        <v>1</v>
      </c>
      <c r="M25" s="459"/>
      <c r="N25" s="459"/>
      <c r="O25" s="459"/>
      <c r="P25" s="501"/>
      <c r="Q25" s="458">
        <v>5224</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176</v>
      </c>
      <c r="AN25" s="459"/>
      <c r="AO25" s="459"/>
      <c r="AP25" s="459"/>
      <c r="AQ25" s="459"/>
      <c r="AR25" s="501"/>
      <c r="AS25" s="458" t="s">
        <v>175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2154371</v>
      </c>
      <c r="BO25" s="371"/>
      <c r="BP25" s="371"/>
      <c r="BQ25" s="371"/>
      <c r="BR25" s="371"/>
      <c r="BS25" s="371"/>
      <c r="BT25" s="371"/>
      <c r="BU25" s="372"/>
      <c r="BV25" s="370">
        <v>1407587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178</v>
      </c>
      <c r="F26" s="431"/>
      <c r="G26" s="431"/>
      <c r="H26" s="431"/>
      <c r="I26" s="431"/>
      <c r="J26" s="431"/>
      <c r="K26" s="432"/>
      <c r="L26" s="458">
        <v>1</v>
      </c>
      <c r="M26" s="459"/>
      <c r="N26" s="459"/>
      <c r="O26" s="459"/>
      <c r="P26" s="501"/>
      <c r="Q26" s="458">
        <v>4616</v>
      </c>
      <c r="R26" s="459"/>
      <c r="S26" s="459"/>
      <c r="T26" s="459"/>
      <c r="U26" s="459"/>
      <c r="V26" s="501"/>
      <c r="W26" s="566"/>
      <c r="X26" s="554"/>
      <c r="Y26" s="555"/>
      <c r="Z26" s="457" t="s">
        <v>179</v>
      </c>
      <c r="AA26" s="578"/>
      <c r="AB26" s="578"/>
      <c r="AC26" s="578"/>
      <c r="AD26" s="578"/>
      <c r="AE26" s="578"/>
      <c r="AF26" s="578"/>
      <c r="AG26" s="579"/>
      <c r="AH26" s="458" t="s">
        <v>175</v>
      </c>
      <c r="AI26" s="459"/>
      <c r="AJ26" s="459"/>
      <c r="AK26" s="459"/>
      <c r="AL26" s="501"/>
      <c r="AM26" s="458" t="s">
        <v>175</v>
      </c>
      <c r="AN26" s="459"/>
      <c r="AO26" s="459"/>
      <c r="AP26" s="459"/>
      <c r="AQ26" s="459"/>
      <c r="AR26" s="501"/>
      <c r="AS26" s="458" t="s">
        <v>175</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176</v>
      </c>
      <c r="BO26" s="439"/>
      <c r="BP26" s="439"/>
      <c r="BQ26" s="439"/>
      <c r="BR26" s="439"/>
      <c r="BS26" s="439"/>
      <c r="BT26" s="439"/>
      <c r="BU26" s="440"/>
      <c r="BV26" s="438" t="s">
        <v>175</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181</v>
      </c>
      <c r="F27" s="431"/>
      <c r="G27" s="431"/>
      <c r="H27" s="431"/>
      <c r="I27" s="431"/>
      <c r="J27" s="431"/>
      <c r="K27" s="432"/>
      <c r="L27" s="458">
        <v>1</v>
      </c>
      <c r="M27" s="459"/>
      <c r="N27" s="459"/>
      <c r="O27" s="459"/>
      <c r="P27" s="501"/>
      <c r="Q27" s="458">
        <v>4050</v>
      </c>
      <c r="R27" s="459"/>
      <c r="S27" s="459"/>
      <c r="T27" s="459"/>
      <c r="U27" s="459"/>
      <c r="V27" s="501"/>
      <c r="W27" s="566"/>
      <c r="X27" s="554"/>
      <c r="Y27" s="555"/>
      <c r="Z27" s="457" t="s">
        <v>182</v>
      </c>
      <c r="AA27" s="431"/>
      <c r="AB27" s="431"/>
      <c r="AC27" s="431"/>
      <c r="AD27" s="431"/>
      <c r="AE27" s="431"/>
      <c r="AF27" s="431"/>
      <c r="AG27" s="432"/>
      <c r="AH27" s="458">
        <v>2</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175</v>
      </c>
      <c r="BO27" s="548"/>
      <c r="BP27" s="548"/>
      <c r="BQ27" s="548"/>
      <c r="BR27" s="548"/>
      <c r="BS27" s="548"/>
      <c r="BT27" s="548"/>
      <c r="BU27" s="549"/>
      <c r="BV27" s="547" t="s">
        <v>175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185</v>
      </c>
      <c r="F28" s="431"/>
      <c r="G28" s="431"/>
      <c r="H28" s="431"/>
      <c r="I28" s="431"/>
      <c r="J28" s="431"/>
      <c r="K28" s="432"/>
      <c r="L28" s="458">
        <v>1</v>
      </c>
      <c r="M28" s="459"/>
      <c r="N28" s="459"/>
      <c r="O28" s="459"/>
      <c r="P28" s="501"/>
      <c r="Q28" s="458">
        <v>3700</v>
      </c>
      <c r="R28" s="459"/>
      <c r="S28" s="459"/>
      <c r="T28" s="459"/>
      <c r="U28" s="459"/>
      <c r="V28" s="501"/>
      <c r="W28" s="566"/>
      <c r="X28" s="554"/>
      <c r="Y28" s="555"/>
      <c r="Z28" s="457" t="s">
        <v>186</v>
      </c>
      <c r="AA28" s="431"/>
      <c r="AB28" s="431"/>
      <c r="AC28" s="431"/>
      <c r="AD28" s="431"/>
      <c r="AE28" s="431"/>
      <c r="AF28" s="431"/>
      <c r="AG28" s="432"/>
      <c r="AH28" s="458" t="s">
        <v>175</v>
      </c>
      <c r="AI28" s="459"/>
      <c r="AJ28" s="459"/>
      <c r="AK28" s="459"/>
      <c r="AL28" s="501"/>
      <c r="AM28" s="458" t="s">
        <v>176</v>
      </c>
      <c r="AN28" s="459"/>
      <c r="AO28" s="459"/>
      <c r="AP28" s="459"/>
      <c r="AQ28" s="459"/>
      <c r="AR28" s="501"/>
      <c r="AS28" s="458" t="s">
        <v>187</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740096</v>
      </c>
      <c r="BO28" s="371"/>
      <c r="BP28" s="371"/>
      <c r="BQ28" s="371"/>
      <c r="BR28" s="371"/>
      <c r="BS28" s="371"/>
      <c r="BT28" s="371"/>
      <c r="BU28" s="372"/>
      <c r="BV28" s="370">
        <v>600085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16</v>
      </c>
      <c r="M29" s="459"/>
      <c r="N29" s="459"/>
      <c r="O29" s="459"/>
      <c r="P29" s="501"/>
      <c r="Q29" s="458">
        <v>3470</v>
      </c>
      <c r="R29" s="459"/>
      <c r="S29" s="459"/>
      <c r="T29" s="459"/>
      <c r="U29" s="459"/>
      <c r="V29" s="501"/>
      <c r="W29" s="567"/>
      <c r="X29" s="568"/>
      <c r="Y29" s="569"/>
      <c r="Z29" s="457" t="s">
        <v>190</v>
      </c>
      <c r="AA29" s="431"/>
      <c r="AB29" s="431"/>
      <c r="AC29" s="431"/>
      <c r="AD29" s="431"/>
      <c r="AE29" s="431"/>
      <c r="AF29" s="431"/>
      <c r="AG29" s="432"/>
      <c r="AH29" s="458">
        <v>292</v>
      </c>
      <c r="AI29" s="459"/>
      <c r="AJ29" s="459"/>
      <c r="AK29" s="459"/>
      <c r="AL29" s="501"/>
      <c r="AM29" s="458">
        <v>896292</v>
      </c>
      <c r="AN29" s="459"/>
      <c r="AO29" s="459"/>
      <c r="AP29" s="459"/>
      <c r="AQ29" s="459"/>
      <c r="AR29" s="501"/>
      <c r="AS29" s="458">
        <v>3069</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2618276</v>
      </c>
      <c r="BO29" s="439"/>
      <c r="BP29" s="439"/>
      <c r="BQ29" s="439"/>
      <c r="BR29" s="439"/>
      <c r="BS29" s="439"/>
      <c r="BT29" s="439"/>
      <c r="BU29" s="440"/>
      <c r="BV29" s="438">
        <v>2629393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94.3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1733068</v>
      </c>
      <c r="BO30" s="548"/>
      <c r="BP30" s="548"/>
      <c r="BQ30" s="548"/>
      <c r="BR30" s="548"/>
      <c r="BS30" s="548"/>
      <c r="BT30" s="548"/>
      <c r="BU30" s="549"/>
      <c r="BV30" s="547">
        <v>1768273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206</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水道事業特別会計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工業用地造成事業特別会計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人吉下球磨消防組合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くま川鉄道株式会社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人吉球磨交通体系整備特別会計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公共下水道事業特別会計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人吉球磨広域行政組合（一般会計）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球磨川くだり株式会社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公共用地先行取得事業特別会計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熊本県後期高齢者医療広域連合（一般会計）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球磨焼酎リサイクリーン株式会社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熊本県後期高齢者医療広域連合（後期高齢者医療特別会計）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A6DU+t1rxpKeXgaDmNlgwa0vl/Ti1t4yqX9OOEZ9Sdu/+mgWyRekvViVLBlNn0tIKwjAeDHvFBEQUYtQy4M93w==" saltValue="FYeCldxjJ0E1MbIwUeJGA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t="s">
        <v>521</v>
      </c>
      <c r="G34" s="33" t="s">
        <v>521</v>
      </c>
      <c r="H34" s="33" t="s">
        <v>521</v>
      </c>
      <c r="I34" s="33" t="s">
        <v>521</v>
      </c>
      <c r="J34" s="34" t="s">
        <v>570</v>
      </c>
      <c r="K34" s="22"/>
      <c r="L34" s="22"/>
      <c r="M34" s="22"/>
      <c r="N34" s="22"/>
      <c r="O34" s="22"/>
      <c r="P34" s="22"/>
    </row>
    <row r="35" spans="1:16" ht="39" customHeight="1" x14ac:dyDescent="0.2">
      <c r="A35" s="22"/>
      <c r="B35" s="35"/>
      <c r="C35" s="1145" t="s">
        <v>571</v>
      </c>
      <c r="D35" s="1146"/>
      <c r="E35" s="1147"/>
      <c r="F35" s="36">
        <v>5.0199999999999996</v>
      </c>
      <c r="G35" s="37">
        <v>3.61</v>
      </c>
      <c r="H35" s="37">
        <v>13.2</v>
      </c>
      <c r="I35" s="37">
        <v>3.33</v>
      </c>
      <c r="J35" s="38">
        <v>10.5</v>
      </c>
      <c r="K35" s="22"/>
      <c r="L35" s="22"/>
      <c r="M35" s="22"/>
      <c r="N35" s="22"/>
      <c r="O35" s="22"/>
      <c r="P35" s="22"/>
    </row>
    <row r="36" spans="1:16" ht="39" customHeight="1" x14ac:dyDescent="0.2">
      <c r="A36" s="22"/>
      <c r="B36" s="35"/>
      <c r="C36" s="1145" t="s">
        <v>572</v>
      </c>
      <c r="D36" s="1146"/>
      <c r="E36" s="1147"/>
      <c r="F36" s="36">
        <v>8.73</v>
      </c>
      <c r="G36" s="37">
        <v>8.6999999999999993</v>
      </c>
      <c r="H36" s="37">
        <v>8.9</v>
      </c>
      <c r="I36" s="37">
        <v>8.4</v>
      </c>
      <c r="J36" s="38">
        <v>8.19</v>
      </c>
      <c r="K36" s="22"/>
      <c r="L36" s="22"/>
      <c r="M36" s="22"/>
      <c r="N36" s="22"/>
      <c r="O36" s="22"/>
      <c r="P36" s="22"/>
    </row>
    <row r="37" spans="1:16" ht="39" customHeight="1" x14ac:dyDescent="0.2">
      <c r="A37" s="22"/>
      <c r="B37" s="35"/>
      <c r="C37" s="1145" t="s">
        <v>573</v>
      </c>
      <c r="D37" s="1146"/>
      <c r="E37" s="1147"/>
      <c r="F37" s="36">
        <v>3.56</v>
      </c>
      <c r="G37" s="37">
        <v>2.3199999999999998</v>
      </c>
      <c r="H37" s="37">
        <v>1.48</v>
      </c>
      <c r="I37" s="37">
        <v>3.27</v>
      </c>
      <c r="J37" s="38">
        <v>4.25</v>
      </c>
      <c r="K37" s="22"/>
      <c r="L37" s="22"/>
      <c r="M37" s="22"/>
      <c r="N37" s="22"/>
      <c r="O37" s="22"/>
      <c r="P37" s="22"/>
    </row>
    <row r="38" spans="1:16" ht="39" customHeight="1" x14ac:dyDescent="0.2">
      <c r="A38" s="22"/>
      <c r="B38" s="35"/>
      <c r="C38" s="1145" t="s">
        <v>574</v>
      </c>
      <c r="D38" s="1146"/>
      <c r="E38" s="1147"/>
      <c r="F38" s="36">
        <v>2.84</v>
      </c>
      <c r="G38" s="37">
        <v>3.03</v>
      </c>
      <c r="H38" s="37">
        <v>3.78</v>
      </c>
      <c r="I38" s="37">
        <v>2.6</v>
      </c>
      <c r="J38" s="38">
        <v>3.69</v>
      </c>
      <c r="K38" s="22"/>
      <c r="L38" s="22"/>
      <c r="M38" s="22"/>
      <c r="N38" s="22"/>
      <c r="O38" s="22"/>
      <c r="P38" s="22"/>
    </row>
    <row r="39" spans="1:16" ht="39" customHeight="1" x14ac:dyDescent="0.2">
      <c r="A39" s="22"/>
      <c r="B39" s="35"/>
      <c r="C39" s="1145" t="s">
        <v>575</v>
      </c>
      <c r="D39" s="1146"/>
      <c r="E39" s="1147"/>
      <c r="F39" s="36">
        <v>2.1800000000000002</v>
      </c>
      <c r="G39" s="37">
        <v>2.68</v>
      </c>
      <c r="H39" s="37">
        <v>1.8</v>
      </c>
      <c r="I39" s="37">
        <v>0.72</v>
      </c>
      <c r="J39" s="38">
        <v>1.06</v>
      </c>
      <c r="K39" s="22"/>
      <c r="L39" s="22"/>
      <c r="M39" s="22"/>
      <c r="N39" s="22"/>
      <c r="O39" s="22"/>
      <c r="P39" s="22"/>
    </row>
    <row r="40" spans="1:16" ht="39" customHeight="1" x14ac:dyDescent="0.2">
      <c r="A40" s="22"/>
      <c r="B40" s="35"/>
      <c r="C40" s="1145" t="s">
        <v>576</v>
      </c>
      <c r="D40" s="1146"/>
      <c r="E40" s="1147"/>
      <c r="F40" s="36">
        <v>0.13</v>
      </c>
      <c r="G40" s="37">
        <v>0.13</v>
      </c>
      <c r="H40" s="37">
        <v>0.08</v>
      </c>
      <c r="I40" s="37">
        <v>0.12</v>
      </c>
      <c r="J40" s="38">
        <v>0.15</v>
      </c>
      <c r="K40" s="22"/>
      <c r="L40" s="22"/>
      <c r="M40" s="22"/>
      <c r="N40" s="22"/>
      <c r="O40" s="22"/>
      <c r="P40" s="22"/>
    </row>
    <row r="41" spans="1:16" ht="39" customHeight="1" x14ac:dyDescent="0.2">
      <c r="A41" s="22"/>
      <c r="B41" s="35"/>
      <c r="C41" s="1145" t="s">
        <v>577</v>
      </c>
      <c r="D41" s="1146"/>
      <c r="E41" s="1147"/>
      <c r="F41" s="36">
        <v>0</v>
      </c>
      <c r="G41" s="37">
        <v>0</v>
      </c>
      <c r="H41" s="37">
        <v>0</v>
      </c>
      <c r="I41" s="37">
        <v>0</v>
      </c>
      <c r="J41" s="38">
        <v>0</v>
      </c>
      <c r="K41" s="22"/>
      <c r="L41" s="22"/>
      <c r="M41" s="22"/>
      <c r="N41" s="22"/>
      <c r="O41" s="22"/>
      <c r="P41" s="22"/>
    </row>
    <row r="42" spans="1:16" ht="39" customHeight="1" x14ac:dyDescent="0.2">
      <c r="A42" s="22"/>
      <c r="B42" s="39"/>
      <c r="C42" s="1145" t="s">
        <v>578</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579</v>
      </c>
      <c r="D43" s="1149"/>
      <c r="E43" s="1150"/>
      <c r="F43" s="41">
        <v>0.03</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7SRy7q8sg/X2hXx7U6eR4Q6eSOO7Fi+ckXS6zihJk4tDbm1lA9hnqoZYQ4lQurl0FcgdWu//12yWcZbMp/Rw==" saltValue="Nj0p+a/FkCmSp13yCaoE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7" zoomScale="40" zoomScaleNormal="40" zoomScaleSheetLayoutView="55" workbookViewId="0">
      <selection activeCell="R55" sqref="R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1446</v>
      </c>
      <c r="L45" s="60">
        <v>1412</v>
      </c>
      <c r="M45" s="60">
        <v>1411</v>
      </c>
      <c r="N45" s="60">
        <v>1524</v>
      </c>
      <c r="O45" s="61">
        <v>2242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91</v>
      </c>
      <c r="L48" s="64">
        <v>128</v>
      </c>
      <c r="M48" s="64">
        <v>189</v>
      </c>
      <c r="N48" s="64">
        <v>141</v>
      </c>
      <c r="O48" s="65">
        <v>121</v>
      </c>
      <c r="P48" s="48"/>
      <c r="Q48" s="48"/>
      <c r="R48" s="48"/>
      <c r="S48" s="48"/>
      <c r="T48" s="48"/>
      <c r="U48" s="48"/>
    </row>
    <row r="49" spans="1:21" ht="30.75" customHeight="1" x14ac:dyDescent="0.2">
      <c r="A49" s="48"/>
      <c r="B49" s="1155"/>
      <c r="C49" s="1156"/>
      <c r="D49" s="62"/>
      <c r="E49" s="1161" t="s">
        <v>16</v>
      </c>
      <c r="F49" s="1161"/>
      <c r="G49" s="1161"/>
      <c r="H49" s="1161"/>
      <c r="I49" s="1161"/>
      <c r="J49" s="1162"/>
      <c r="K49" s="63">
        <v>229</v>
      </c>
      <c r="L49" s="64">
        <v>233</v>
      </c>
      <c r="M49" s="64">
        <v>217</v>
      </c>
      <c r="N49" s="64">
        <v>190</v>
      </c>
      <c r="O49" s="65">
        <v>111</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1430</v>
      </c>
      <c r="L52" s="64">
        <v>1389</v>
      </c>
      <c r="M52" s="64">
        <v>1380</v>
      </c>
      <c r="N52" s="64">
        <v>1317</v>
      </c>
      <c r="O52" s="65">
        <v>1772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336</v>
      </c>
      <c r="L53" s="69">
        <v>384</v>
      </c>
      <c r="M53" s="69">
        <v>437</v>
      </c>
      <c r="N53" s="69">
        <v>538</v>
      </c>
      <c r="O53" s="70">
        <v>702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gQbPrjSJ81pHc66UEkrkgJ8DW4SEnfZjC3JWE2bR0LdX7RJHuur4Qe4yZO6/XfZ84WbEEyNgDRQOqcynXa9bw==" saltValue="+ZvKY5k/DL/uyH5zhhVtH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14470</v>
      </c>
      <c r="J41" s="356">
        <v>16111</v>
      </c>
      <c r="K41" s="356">
        <v>17990</v>
      </c>
      <c r="L41" s="356">
        <v>24173</v>
      </c>
      <c r="M41" s="357">
        <v>24164</v>
      </c>
    </row>
    <row r="42" spans="2:13" ht="27.75" customHeight="1" x14ac:dyDescent="0.2">
      <c r="B42" s="1186"/>
      <c r="C42" s="1187"/>
      <c r="D42" s="106"/>
      <c r="E42" s="1192" t="s">
        <v>34</v>
      </c>
      <c r="F42" s="1192"/>
      <c r="G42" s="1192"/>
      <c r="H42" s="1193"/>
      <c r="I42" s="358" t="s">
        <v>521</v>
      </c>
      <c r="J42" s="359" t="s">
        <v>521</v>
      </c>
      <c r="K42" s="359" t="s">
        <v>521</v>
      </c>
      <c r="L42" s="359" t="s">
        <v>521</v>
      </c>
      <c r="M42" s="360" t="s">
        <v>521</v>
      </c>
    </row>
    <row r="43" spans="2:13" ht="27.75" customHeight="1" x14ac:dyDescent="0.2">
      <c r="B43" s="1186"/>
      <c r="C43" s="1187"/>
      <c r="D43" s="106"/>
      <c r="E43" s="1192" t="s">
        <v>35</v>
      </c>
      <c r="F43" s="1192"/>
      <c r="G43" s="1192"/>
      <c r="H43" s="1193"/>
      <c r="I43" s="358">
        <v>1259</v>
      </c>
      <c r="J43" s="359">
        <v>1245</v>
      </c>
      <c r="K43" s="359">
        <v>2052</v>
      </c>
      <c r="L43" s="359">
        <v>1408</v>
      </c>
      <c r="M43" s="360">
        <v>1315</v>
      </c>
    </row>
    <row r="44" spans="2:13" ht="27.75" customHeight="1" x14ac:dyDescent="0.2">
      <c r="B44" s="1186"/>
      <c r="C44" s="1187"/>
      <c r="D44" s="106"/>
      <c r="E44" s="1192" t="s">
        <v>36</v>
      </c>
      <c r="F44" s="1192"/>
      <c r="G44" s="1192"/>
      <c r="H44" s="1193"/>
      <c r="I44" s="358">
        <v>956</v>
      </c>
      <c r="J44" s="359">
        <v>778</v>
      </c>
      <c r="K44" s="359">
        <v>768</v>
      </c>
      <c r="L44" s="359">
        <v>594</v>
      </c>
      <c r="M44" s="360">
        <v>691</v>
      </c>
    </row>
    <row r="45" spans="2:13" ht="27.75" customHeight="1" x14ac:dyDescent="0.2">
      <c r="B45" s="1186"/>
      <c r="C45" s="1187"/>
      <c r="D45" s="106"/>
      <c r="E45" s="1192" t="s">
        <v>37</v>
      </c>
      <c r="F45" s="1192"/>
      <c r="G45" s="1192"/>
      <c r="H45" s="1193"/>
      <c r="I45" s="358">
        <v>2511</v>
      </c>
      <c r="J45" s="359">
        <v>2451</v>
      </c>
      <c r="K45" s="359">
        <v>2472</v>
      </c>
      <c r="L45" s="359">
        <v>2438</v>
      </c>
      <c r="M45" s="360">
        <v>2373</v>
      </c>
    </row>
    <row r="46" spans="2:13" ht="27.75" customHeight="1" x14ac:dyDescent="0.2">
      <c r="B46" s="1186"/>
      <c r="C46" s="1187"/>
      <c r="D46" s="107"/>
      <c r="E46" s="1192" t="s">
        <v>38</v>
      </c>
      <c r="F46" s="1192"/>
      <c r="G46" s="1192"/>
      <c r="H46" s="1193"/>
      <c r="I46" s="358" t="s">
        <v>521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1986</v>
      </c>
      <c r="J50" s="359">
        <v>1842</v>
      </c>
      <c r="K50" s="359">
        <v>4277</v>
      </c>
      <c r="L50" s="359">
        <v>5640</v>
      </c>
      <c r="M50" s="360">
        <v>5720</v>
      </c>
    </row>
    <row r="51" spans="2:13" ht="27.75" customHeight="1" x14ac:dyDescent="0.2">
      <c r="B51" s="1186"/>
      <c r="C51" s="1187"/>
      <c r="D51" s="106"/>
      <c r="E51" s="1192" t="s">
        <v>44</v>
      </c>
      <c r="F51" s="1192"/>
      <c r="G51" s="1192"/>
      <c r="H51" s="1193"/>
      <c r="I51" s="358">
        <v>1873</v>
      </c>
      <c r="J51" s="359">
        <v>1797</v>
      </c>
      <c r="K51" s="359">
        <v>1694</v>
      </c>
      <c r="L51" s="359">
        <v>1274</v>
      </c>
      <c r="M51" s="360">
        <v>1698</v>
      </c>
    </row>
    <row r="52" spans="2:13" ht="27.75" customHeight="1" x14ac:dyDescent="0.2">
      <c r="B52" s="1188"/>
      <c r="C52" s="1189"/>
      <c r="D52" s="106"/>
      <c r="E52" s="1192" t="s">
        <v>45</v>
      </c>
      <c r="F52" s="1192"/>
      <c r="G52" s="1192"/>
      <c r="H52" s="1193"/>
      <c r="I52" s="358">
        <v>11773</v>
      </c>
      <c r="J52" s="359">
        <v>11995</v>
      </c>
      <c r="K52" s="359">
        <v>14349</v>
      </c>
      <c r="L52" s="359">
        <v>19646</v>
      </c>
      <c r="M52" s="360">
        <v>19852</v>
      </c>
    </row>
    <row r="53" spans="2:13" ht="27.75" customHeight="1" thickBot="1" x14ac:dyDescent="0.25">
      <c r="B53" s="1199" t="s">
        <v>46</v>
      </c>
      <c r="C53" s="1200"/>
      <c r="D53" s="110"/>
      <c r="E53" s="1201" t="s">
        <v>47</v>
      </c>
      <c r="F53" s="1201"/>
      <c r="G53" s="1201"/>
      <c r="H53" s="1202"/>
      <c r="I53" s="361">
        <v>3563</v>
      </c>
      <c r="J53" s="362">
        <v>4950</v>
      </c>
      <c r="K53" s="362">
        <v>2962</v>
      </c>
      <c r="L53" s="362">
        <v>2055</v>
      </c>
      <c r="M53" s="363">
        <v>1272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T+OiMItvaHsiBq6sNJ/WI4sgGig/BX9SS6h0vNKUDByGUCVIeicIx/xhvdPwmBYCtYbSsV8/xGBgvuoWf8bLyA==" saltValue="NRKOONjaYDn0tmEAUZc0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40" zoomScaleNormal="40" zoomScaleSheetLayoutView="100" workbookViewId="0">
      <selection activeCell="F58" sqref="F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200</v>
      </c>
      <c r="G55" s="122">
        <v>600</v>
      </c>
      <c r="H55" s="123">
        <v>740</v>
      </c>
    </row>
    <row r="56" spans="2:8" ht="52.5" customHeight="1" x14ac:dyDescent="0.2">
      <c r="B56" s="124"/>
      <c r="C56" s="1213" t="s">
        <v>51</v>
      </c>
      <c r="D56" s="1213"/>
      <c r="E56" s="1214"/>
      <c r="F56" s="125">
        <v>1656</v>
      </c>
      <c r="G56" s="125">
        <v>2629</v>
      </c>
      <c r="H56" s="126">
        <v>2618</v>
      </c>
    </row>
    <row r="57" spans="2:8" ht="53.25" customHeight="1" x14ac:dyDescent="0.2">
      <c r="B57" s="124"/>
      <c r="C57" s="1215" t="s">
        <v>52</v>
      </c>
      <c r="D57" s="1215"/>
      <c r="E57" s="1216"/>
      <c r="F57" s="127">
        <v>1790</v>
      </c>
      <c r="G57" s="127">
        <v>1768</v>
      </c>
      <c r="H57" s="128">
        <v>1733</v>
      </c>
    </row>
    <row r="58" spans="2:8" ht="45.75" customHeight="1" x14ac:dyDescent="0.2">
      <c r="B58" s="129"/>
      <c r="C58" s="1203" t="s">
        <v>594</v>
      </c>
      <c r="D58" s="1204"/>
      <c r="E58" s="1205"/>
      <c r="F58" s="130">
        <v>848</v>
      </c>
      <c r="G58" s="130">
        <v>817</v>
      </c>
      <c r="H58" s="131">
        <v>820</v>
      </c>
    </row>
    <row r="59" spans="2:8" ht="45.75" customHeight="1" x14ac:dyDescent="0.2">
      <c r="B59" s="129"/>
      <c r="C59" s="1203" t="s">
        <v>595</v>
      </c>
      <c r="D59" s="1204"/>
      <c r="E59" s="1205"/>
      <c r="F59" s="130">
        <v>677</v>
      </c>
      <c r="G59" s="130">
        <v>677</v>
      </c>
      <c r="H59" s="131">
        <v>643</v>
      </c>
    </row>
    <row r="60" spans="2:8" ht="45.75" customHeight="1" x14ac:dyDescent="0.2">
      <c r="B60" s="129"/>
      <c r="C60" s="1203" t="s">
        <v>596</v>
      </c>
      <c r="D60" s="1204"/>
      <c r="E60" s="1205"/>
      <c r="F60" s="130">
        <v>179</v>
      </c>
      <c r="G60" s="130">
        <v>179</v>
      </c>
      <c r="H60" s="131">
        <v>179</v>
      </c>
    </row>
    <row r="61" spans="2:8" ht="45.75" customHeight="1" x14ac:dyDescent="0.2">
      <c r="B61" s="129"/>
      <c r="C61" s="1203" t="s">
        <v>597</v>
      </c>
      <c r="D61" s="1204"/>
      <c r="E61" s="1205"/>
      <c r="F61" s="130">
        <v>32</v>
      </c>
      <c r="G61" s="130">
        <v>49</v>
      </c>
      <c r="H61" s="131">
        <v>51</v>
      </c>
    </row>
    <row r="62" spans="2:8" ht="45.75" customHeight="1" thickBot="1" x14ac:dyDescent="0.25">
      <c r="B62" s="132"/>
      <c r="C62" s="1206" t="s">
        <v>598</v>
      </c>
      <c r="D62" s="1207"/>
      <c r="E62" s="1208"/>
      <c r="F62" s="133">
        <v>20</v>
      </c>
      <c r="G62" s="133">
        <v>20</v>
      </c>
      <c r="H62" s="134">
        <v>20</v>
      </c>
    </row>
    <row r="63" spans="2:8" ht="52.5" customHeight="1" thickBot="1" x14ac:dyDescent="0.25">
      <c r="B63" s="135"/>
      <c r="C63" s="1209" t="s">
        <v>53</v>
      </c>
      <c r="D63" s="1209"/>
      <c r="E63" s="1210"/>
      <c r="F63" s="136">
        <v>3646</v>
      </c>
      <c r="G63" s="136">
        <v>4998</v>
      </c>
      <c r="H63" s="137">
        <v>5091</v>
      </c>
    </row>
    <row r="64" spans="2:8" ht="13" x14ac:dyDescent="0.2"/>
  </sheetData>
  <sheetProtection algorithmName="SHA-512" hashValue="Un4Ld2DD16A3SyP7lBJW7NulQyoG343bI7OY1FWW4zF1hN7vh3IS8lbSEDaBkARpoagSLa4+tdowHgNjNBXqlw==" saltValue="fsLL3m8v3KaR+QU6eMV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77141</v>
      </c>
      <c r="E3" s="156"/>
      <c r="F3" s="157">
        <v>65080</v>
      </c>
      <c r="G3" s="158"/>
      <c r="H3" s="159"/>
    </row>
    <row r="4" spans="1:8" x14ac:dyDescent="0.2">
      <c r="A4" s="160"/>
      <c r="B4" s="161"/>
      <c r="C4" s="162"/>
      <c r="D4" s="163">
        <v>31288</v>
      </c>
      <c r="E4" s="164"/>
      <c r="F4" s="165">
        <v>38201</v>
      </c>
      <c r="G4" s="166"/>
      <c r="H4" s="167"/>
    </row>
    <row r="5" spans="1:8" x14ac:dyDescent="0.2">
      <c r="A5" s="148" t="s">
        <v>554</v>
      </c>
      <c r="B5" s="153"/>
      <c r="C5" s="154"/>
      <c r="D5" s="155">
        <v>108729</v>
      </c>
      <c r="E5" s="156"/>
      <c r="F5" s="157">
        <v>79288</v>
      </c>
      <c r="G5" s="158"/>
      <c r="H5" s="159"/>
    </row>
    <row r="6" spans="1:8" x14ac:dyDescent="0.2">
      <c r="A6" s="160"/>
      <c r="B6" s="161"/>
      <c r="C6" s="162"/>
      <c r="D6" s="163">
        <v>73602</v>
      </c>
      <c r="E6" s="164"/>
      <c r="F6" s="165">
        <v>41870</v>
      </c>
      <c r="G6" s="166"/>
      <c r="H6" s="167"/>
    </row>
    <row r="7" spans="1:8" x14ac:dyDescent="0.2">
      <c r="A7" s="148" t="s">
        <v>555</v>
      </c>
      <c r="B7" s="153"/>
      <c r="C7" s="154"/>
      <c r="D7" s="155">
        <v>22742</v>
      </c>
      <c r="E7" s="156"/>
      <c r="F7" s="157">
        <v>84962</v>
      </c>
      <c r="G7" s="158"/>
      <c r="H7" s="159"/>
    </row>
    <row r="8" spans="1:8" x14ac:dyDescent="0.2">
      <c r="A8" s="160"/>
      <c r="B8" s="161"/>
      <c r="C8" s="162"/>
      <c r="D8" s="163">
        <v>11324</v>
      </c>
      <c r="E8" s="164"/>
      <c r="F8" s="165">
        <v>42793</v>
      </c>
      <c r="G8" s="166"/>
      <c r="H8" s="167"/>
    </row>
    <row r="9" spans="1:8" x14ac:dyDescent="0.2">
      <c r="A9" s="148" t="s">
        <v>556</v>
      </c>
      <c r="B9" s="153"/>
      <c r="C9" s="154"/>
      <c r="D9" s="155">
        <v>140333</v>
      </c>
      <c r="E9" s="156"/>
      <c r="F9" s="157">
        <v>71279</v>
      </c>
      <c r="G9" s="158"/>
      <c r="H9" s="159"/>
    </row>
    <row r="10" spans="1:8" x14ac:dyDescent="0.2">
      <c r="A10" s="160"/>
      <c r="B10" s="161"/>
      <c r="C10" s="162"/>
      <c r="D10" s="163">
        <v>114374</v>
      </c>
      <c r="E10" s="164"/>
      <c r="F10" s="165">
        <v>36731</v>
      </c>
      <c r="G10" s="166"/>
      <c r="H10" s="167"/>
    </row>
    <row r="11" spans="1:8" x14ac:dyDescent="0.2">
      <c r="A11" s="148" t="s">
        <v>557</v>
      </c>
      <c r="B11" s="153"/>
      <c r="C11" s="154"/>
      <c r="D11" s="155">
        <v>65115</v>
      </c>
      <c r="E11" s="156"/>
      <c r="F11" s="157">
        <v>74994</v>
      </c>
      <c r="G11" s="158"/>
      <c r="H11" s="159"/>
    </row>
    <row r="12" spans="1:8" x14ac:dyDescent="0.2">
      <c r="A12" s="160"/>
      <c r="B12" s="161"/>
      <c r="C12" s="168"/>
      <c r="D12" s="163">
        <v>43781</v>
      </c>
      <c r="E12" s="164"/>
      <c r="F12" s="165">
        <v>36188</v>
      </c>
      <c r="G12" s="166"/>
      <c r="H12" s="167"/>
    </row>
    <row r="13" spans="1:8" x14ac:dyDescent="0.2">
      <c r="A13" s="148"/>
      <c r="B13" s="153"/>
      <c r="C13" s="169"/>
      <c r="D13" s="170">
        <v>82812</v>
      </c>
      <c r="E13" s="171"/>
      <c r="F13" s="172">
        <v>75121</v>
      </c>
      <c r="G13" s="173"/>
      <c r="H13" s="159"/>
    </row>
    <row r="14" spans="1:8" x14ac:dyDescent="0.2">
      <c r="A14" s="160"/>
      <c r="B14" s="161"/>
      <c r="C14" s="162"/>
      <c r="D14" s="163">
        <v>54874</v>
      </c>
      <c r="E14" s="164"/>
      <c r="F14" s="165">
        <v>39157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5.03</v>
      </c>
      <c r="C19" s="174">
        <f>ROUND(VALUE(SUBSTITUTE(実質収支比率等に係る経年分析!G$48,"▲","-")),2)</f>
        <v>3.62</v>
      </c>
      <c r="D19" s="174">
        <f>ROUND(VALUE(SUBSTITUTE(実質収支比率等に係る経年分析!H$48,"▲","-")),2)</f>
        <v>13.2</v>
      </c>
      <c r="E19" s="174">
        <f>ROUND(VALUE(SUBSTITUTE(実質収支比率等に係る経年分析!I$48,"▲","-")),2)</f>
        <v>3.34</v>
      </c>
      <c r="F19" s="174">
        <f>ROUND(VALUE(SUBSTITUTE(実質収支比率等に係る経年分析!J$48,"▲","-")),2)</f>
        <v>10.51</v>
      </c>
    </row>
    <row r="20" spans="1:11" x14ac:dyDescent="0.2">
      <c r="A20" s="174" t="s">
        <v>57</v>
      </c>
      <c r="B20" s="174">
        <f>ROUND(VALUE(SUBSTITUTE(実質収支比率等に係る経年分析!F$47,"▲","-")),2)</f>
        <v>3.14</v>
      </c>
      <c r="C20" s="174">
        <f>ROUND(VALUE(SUBSTITUTE(実質収支比率等に係る経年分析!G$47,"▲","-")),2)</f>
        <v>1.66</v>
      </c>
      <c r="D20" s="174">
        <f>ROUND(VALUE(SUBSTITUTE(実質収支比率等に係る経年分析!H$47,"▲","-")),2)</f>
        <v>2.21</v>
      </c>
      <c r="E20" s="174">
        <f>ROUND(VALUE(SUBSTITUTE(実質収支比率等に係る経年分析!I$47,"▲","-")),2)</f>
        <v>6.4</v>
      </c>
      <c r="F20" s="174">
        <f>ROUND(VALUE(SUBSTITUTE(実質収支比率等に係る経年分析!J$47,"▲","-")),2)</f>
        <v>8.1</v>
      </c>
    </row>
    <row r="21" spans="1:11" x14ac:dyDescent="0.2">
      <c r="A21" s="174" t="s">
        <v>58</v>
      </c>
      <c r="B21" s="174">
        <f>IF(ISNUMBER(VALUE(SUBSTITUTE(実質収支比率等に係る経年分析!F$49,"▲","-"))),ROUND(VALUE(SUBSTITUTE(実質収支比率等に係る経年分析!F$49,"▲","-")),2),NA())</f>
        <v>0.42</v>
      </c>
      <c r="C21" s="174">
        <f>IF(ISNUMBER(VALUE(SUBSTITUTE(実質収支比率等に係る経年分析!G$49,"▲","-"))),ROUND(VALUE(SUBSTITUTE(実質収支比率等に係る経年分析!G$49,"▲","-")),2),NA())</f>
        <v>-2.87</v>
      </c>
      <c r="D21" s="174">
        <f>IF(ISNUMBER(VALUE(SUBSTITUTE(実質収支比率等に係る経年分析!H$49,"▲","-"))),ROUND(VALUE(SUBSTITUTE(実質収支比率等に係る経年分析!H$49,"▲","-")),2),NA())</f>
        <v>10.26</v>
      </c>
      <c r="E21" s="174">
        <f>IF(ISNUMBER(VALUE(SUBSTITUTE(実質収支比率等に係る経年分析!I$49,"▲","-"))),ROUND(VALUE(SUBSTITUTE(実質収支比率等に係る経年分析!I$49,"▲","-")),2),NA())</f>
        <v>-5.15</v>
      </c>
      <c r="F21" s="174">
        <f>IF(ISNUMBER(VALUE(SUBSTITUTE(実質収支比率等に係る経年分析!J$49,"▲","-"))),ROUND(VALUE(SUBSTITUTE(実質収支比率等に係る経年分析!J$49,"▲","-")),2),NA())</f>
        <v>8.61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人吉球磨交通体系整備特別会計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2">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2.1800000000000002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2.68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1.06</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3.78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3.69</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2.3199999999999998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4.25</v>
      </c>
    </row>
    <row r="34" spans="1:16" x14ac:dyDescent="0.2">
      <c r="A34" s="175" t="str">
        <f>IF(連結実質赤字比率に係る赤字・黒字の構成分析!C$36="",NA(),連結実質赤字比率に係る赤字・黒字の構成分析!C$36)</f>
        <v>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8.6999999999999993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8.19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10.5</v>
      </c>
    </row>
    <row r="36" spans="1:16" x14ac:dyDescent="0.2">
      <c r="A36" s="175" t="str">
        <f>IF(連結実質赤字比率に係る赤字・黒字の構成分析!C$34="",NA(),連結実質赤字比率に係る赤字・黒字の構成分析!C$34)</f>
        <v>公共用地先行取得事業特別会計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1430</v>
      </c>
      <c r="E42" s="176"/>
      <c r="F42" s="176"/>
      <c r="G42" s="176">
        <f>'実質公債費比率（分子）の構造'!L$52</f>
        <v>1389</v>
      </c>
      <c r="H42" s="176"/>
      <c r="I42" s="176"/>
      <c r="J42" s="176">
        <f>'実質公債費比率（分子）の構造'!M$52</f>
        <v>1380</v>
      </c>
      <c r="K42" s="176"/>
      <c r="L42" s="176"/>
      <c r="M42" s="176">
        <f>'実質公債費比率（分子）の構造'!N$52</f>
        <v>1317</v>
      </c>
      <c r="N42" s="176"/>
      <c r="O42" s="176"/>
      <c r="P42" s="176">
        <f>'実質公債費比率（分子）の構造'!O$52</f>
        <v>1772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229</v>
      </c>
      <c r="C45" s="176"/>
      <c r="D45" s="176"/>
      <c r="E45" s="176">
        <f>'実質公債費比率（分子）の構造'!L$49</f>
        <v>233</v>
      </c>
      <c r="F45" s="176"/>
      <c r="G45" s="176"/>
      <c r="H45" s="176">
        <f>'実質公債費比率（分子）の構造'!M$49</f>
        <v>217</v>
      </c>
      <c r="I45" s="176"/>
      <c r="J45" s="176"/>
      <c r="K45" s="176">
        <f>'実質公債費比率（分子）の構造'!N$49</f>
        <v>190</v>
      </c>
      <c r="L45" s="176"/>
      <c r="M45" s="176"/>
      <c r="N45" s="176">
        <f>'実質公債費比率（分子）の構造'!O$49</f>
        <v>111</v>
      </c>
      <c r="O45" s="176"/>
      <c r="P45" s="176"/>
    </row>
    <row r="46" spans="1:16" x14ac:dyDescent="0.2">
      <c r="A46" s="176" t="s">
        <v>69</v>
      </c>
      <c r="B46" s="176">
        <f>'実質公債費比率（分子）の構造'!K$48</f>
        <v>91</v>
      </c>
      <c r="C46" s="176"/>
      <c r="D46" s="176"/>
      <c r="E46" s="176">
        <f>'実質公債費比率（分子）の構造'!L$48</f>
        <v>128</v>
      </c>
      <c r="F46" s="176"/>
      <c r="G46" s="176"/>
      <c r="H46" s="176">
        <f>'実質公債費比率（分子）の構造'!M$48</f>
        <v>189</v>
      </c>
      <c r="I46" s="176"/>
      <c r="J46" s="176"/>
      <c r="K46" s="176">
        <f>'実質公債費比率（分子）の構造'!N$48</f>
        <v>141</v>
      </c>
      <c r="L46" s="176"/>
      <c r="M46" s="176"/>
      <c r="N46" s="176">
        <f>'実質公債費比率（分子）の構造'!O$48</f>
        <v>121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1446</v>
      </c>
      <c r="C49" s="176"/>
      <c r="D49" s="176"/>
      <c r="E49" s="176">
        <f>'実質公債費比率（分子）の構造'!L$45</f>
        <v>1412</v>
      </c>
      <c r="F49" s="176"/>
      <c r="G49" s="176"/>
      <c r="H49" s="176">
        <f>'実質公債費比率（分子）の構造'!M$45</f>
        <v>1411</v>
      </c>
      <c r="I49" s="176"/>
      <c r="J49" s="176"/>
      <c r="K49" s="176">
        <f>'実質公債費比率（分子）の構造'!N$45</f>
        <v>1524</v>
      </c>
      <c r="L49" s="176"/>
      <c r="M49" s="176"/>
      <c r="N49" s="176">
        <f>'実質公債費比率（分子）の構造'!O$45</f>
        <v>2242</v>
      </c>
      <c r="O49" s="176"/>
      <c r="P49" s="176"/>
    </row>
    <row r="50" spans="1:16" x14ac:dyDescent="0.2">
      <c r="A50" s="176" t="s">
        <v>73</v>
      </c>
      <c r="B50" s="176" t="e">
        <f>NA()</f>
        <v>#N/A</v>
      </c>
      <c r="C50" s="176">
        <f>IF(ISNUMBER('実質公債費比率（分子）の構造'!K$53),'実質公債費比率（分子）の構造'!K$53,NA())</f>
        <v>336</v>
      </c>
      <c r="D50" s="176" t="e">
        <f>NA()</f>
        <v>#N/A</v>
      </c>
      <c r="E50" s="176" t="e">
        <f>NA()</f>
        <v>#N/A</v>
      </c>
      <c r="F50" s="176">
        <f>IF(ISNUMBER('実質公債費比率（分子）の構造'!L$53),'実質公債費比率（分子）の構造'!L$53,NA())</f>
        <v>384</v>
      </c>
      <c r="G50" s="176" t="e">
        <f>NA()</f>
        <v>#N/A</v>
      </c>
      <c r="H50" s="176" t="e">
        <f>NA()</f>
        <v>#N/A</v>
      </c>
      <c r="I50" s="176">
        <f>IF(ISNUMBER('実質公債費比率（分子）の構造'!M$53),'実質公債費比率（分子）の構造'!M$53,NA())</f>
        <v>437</v>
      </c>
      <c r="J50" s="176" t="e">
        <f>NA()</f>
        <v>#N/A</v>
      </c>
      <c r="K50" s="176" t="e">
        <f>NA()</f>
        <v>#N/A</v>
      </c>
      <c r="L50" s="176">
        <f>IF(ISNUMBER('実質公債費比率（分子）の構造'!N$53),'実質公債費比率（分子）の構造'!N$53,NA())</f>
        <v>538</v>
      </c>
      <c r="M50" s="176" t="e">
        <f>NA()</f>
        <v>#N/A</v>
      </c>
      <c r="N50" s="176" t="e">
        <f>NA()</f>
        <v>#N/A</v>
      </c>
      <c r="O50" s="176">
        <f>IF(ISNUMBER('実質公債費比率（分子）の構造'!O$53),'実質公債費比率（分子）の構造'!O$53,NA())</f>
        <v>702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11773</v>
      </c>
      <c r="E56" s="175"/>
      <c r="F56" s="175"/>
      <c r="G56" s="175">
        <f>'将来負担比率（分子）の構造'!J$52</f>
        <v>11995</v>
      </c>
      <c r="H56" s="175"/>
      <c r="I56" s="175"/>
      <c r="J56" s="175">
        <f>'将来負担比率（分子）の構造'!K$52</f>
        <v>14349</v>
      </c>
      <c r="K56" s="175"/>
      <c r="L56" s="175"/>
      <c r="M56" s="175">
        <f>'将来負担比率（分子）の構造'!L$52</f>
        <v>19646</v>
      </c>
      <c r="N56" s="175"/>
      <c r="O56" s="175"/>
      <c r="P56" s="175">
        <f>'将来負担比率（分子）の構造'!M$52</f>
        <v>19852</v>
      </c>
    </row>
    <row r="57" spans="1:16" x14ac:dyDescent="0.2">
      <c r="A57" s="175" t="s">
        <v>44</v>
      </c>
      <c r="B57" s="175"/>
      <c r="C57" s="175"/>
      <c r="D57" s="175">
        <f>'将来負担比率（分子）の構造'!I$51</f>
        <v>1873</v>
      </c>
      <c r="E57" s="175"/>
      <c r="F57" s="175"/>
      <c r="G57" s="175">
        <f>'将来負担比率（分子）の構造'!J$51</f>
        <v>1797</v>
      </c>
      <c r="H57" s="175"/>
      <c r="I57" s="175"/>
      <c r="J57" s="175">
        <f>'将来負担比率（分子）の構造'!K$51</f>
        <v>1694</v>
      </c>
      <c r="K57" s="175"/>
      <c r="L57" s="175"/>
      <c r="M57" s="175">
        <f>'将来負担比率（分子）の構造'!L$51</f>
        <v>1274</v>
      </c>
      <c r="N57" s="175"/>
      <c r="O57" s="175"/>
      <c r="P57" s="175">
        <f>'将来負担比率（分子）の構造'!M$51</f>
        <v>1698</v>
      </c>
    </row>
    <row r="58" spans="1:16" x14ac:dyDescent="0.2">
      <c r="A58" s="175" t="s">
        <v>43</v>
      </c>
      <c r="B58" s="175"/>
      <c r="C58" s="175"/>
      <c r="D58" s="175">
        <f>'将来負担比率（分子）の構造'!I$50</f>
        <v>1986</v>
      </c>
      <c r="E58" s="175"/>
      <c r="F58" s="175"/>
      <c r="G58" s="175">
        <f>'将来負担比率（分子）の構造'!J$50</f>
        <v>1842</v>
      </c>
      <c r="H58" s="175"/>
      <c r="I58" s="175"/>
      <c r="J58" s="175">
        <f>'将来負担比率（分子）の構造'!K$50</f>
        <v>4277</v>
      </c>
      <c r="K58" s="175"/>
      <c r="L58" s="175"/>
      <c r="M58" s="175">
        <f>'将来負担比率（分子）の構造'!L$50</f>
        <v>5640</v>
      </c>
      <c r="N58" s="175"/>
      <c r="O58" s="175"/>
      <c r="P58" s="175">
        <f>'将来負担比率（分子）の構造'!M$50</f>
        <v>5720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2511</v>
      </c>
      <c r="C62" s="175"/>
      <c r="D62" s="175"/>
      <c r="E62" s="175">
        <f>'将来負担比率（分子）の構造'!J$45</f>
        <v>2451</v>
      </c>
      <c r="F62" s="175"/>
      <c r="G62" s="175"/>
      <c r="H62" s="175">
        <f>'将来負担比率（分子）の構造'!K$45</f>
        <v>2472</v>
      </c>
      <c r="I62" s="175"/>
      <c r="J62" s="175"/>
      <c r="K62" s="175">
        <f>'将来負担比率（分子）の構造'!L$45</f>
        <v>2438</v>
      </c>
      <c r="L62" s="175"/>
      <c r="M62" s="175"/>
      <c r="N62" s="175">
        <f>'将来負担比率（分子）の構造'!M$45</f>
        <v>2373</v>
      </c>
      <c r="O62" s="175"/>
      <c r="P62" s="175"/>
    </row>
    <row r="63" spans="1:16" x14ac:dyDescent="0.2">
      <c r="A63" s="175" t="s">
        <v>36</v>
      </c>
      <c r="B63" s="175">
        <f>'将来負担比率（分子）の構造'!I$44</f>
        <v>956</v>
      </c>
      <c r="C63" s="175"/>
      <c r="D63" s="175"/>
      <c r="E63" s="175">
        <f>'将来負担比率（分子）の構造'!J$44</f>
        <v>778</v>
      </c>
      <c r="F63" s="175"/>
      <c r="G63" s="175"/>
      <c r="H63" s="175">
        <f>'将来負担比率（分子）の構造'!K$44</f>
        <v>768</v>
      </c>
      <c r="I63" s="175"/>
      <c r="J63" s="175"/>
      <c r="K63" s="175">
        <f>'将来負担比率（分子）の構造'!L$44</f>
        <v>594</v>
      </c>
      <c r="L63" s="175"/>
      <c r="M63" s="175"/>
      <c r="N63" s="175">
        <f>'将来負担比率（分子）の構造'!M$44</f>
        <v>691</v>
      </c>
      <c r="O63" s="175"/>
      <c r="P63" s="175"/>
    </row>
    <row r="64" spans="1:16" x14ac:dyDescent="0.2">
      <c r="A64" s="175" t="s">
        <v>35</v>
      </c>
      <c r="B64" s="175">
        <f>'将来負担比率（分子）の構造'!I$43</f>
        <v>1259</v>
      </c>
      <c r="C64" s="175"/>
      <c r="D64" s="175"/>
      <c r="E64" s="175">
        <f>'将来負担比率（分子）の構造'!J$43</f>
        <v>1245</v>
      </c>
      <c r="F64" s="175"/>
      <c r="G64" s="175"/>
      <c r="H64" s="175">
        <f>'将来負担比率（分子）の構造'!K$43</f>
        <v>2052</v>
      </c>
      <c r="I64" s="175"/>
      <c r="J64" s="175"/>
      <c r="K64" s="175">
        <f>'将来負担比率（分子）の構造'!L$43</f>
        <v>1408</v>
      </c>
      <c r="L64" s="175"/>
      <c r="M64" s="175"/>
      <c r="N64" s="175">
        <f>'将来負担比率（分子）の構造'!M$43</f>
        <v>1315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14470</v>
      </c>
      <c r="C66" s="175"/>
      <c r="D66" s="175"/>
      <c r="E66" s="175">
        <f>'将来負担比率（分子）の構造'!J$41</f>
        <v>16111</v>
      </c>
      <c r="F66" s="175"/>
      <c r="G66" s="175"/>
      <c r="H66" s="175">
        <f>'将来負担比率（分子）の構造'!K$41</f>
        <v>17990</v>
      </c>
      <c r="I66" s="175"/>
      <c r="J66" s="175"/>
      <c r="K66" s="175">
        <f>'将来負担比率（分子）の構造'!L$41</f>
        <v>24173</v>
      </c>
      <c r="L66" s="175"/>
      <c r="M66" s="175"/>
      <c r="N66" s="175">
        <f>'将来負担比率（分子）の構造'!M$41</f>
        <v>24164</v>
      </c>
      <c r="O66" s="175"/>
      <c r="P66" s="175"/>
    </row>
    <row r="67" spans="1:16" x14ac:dyDescent="0.2">
      <c r="A67" s="175" t="s">
        <v>77</v>
      </c>
      <c r="B67" s="175" t="e">
        <f>NA()</f>
        <v>#N/A</v>
      </c>
      <c r="C67" s="175">
        <f>IF(ISNUMBER('将来負担比率（分子）の構造'!I$53), IF('将来負担比率（分子）の構造'!I$53 &lt; 0, 0, '将来負担比率（分子）の構造'!I$53), NA())</f>
        <v>3563</v>
      </c>
      <c r="D67" s="175" t="e">
        <f>NA()</f>
        <v>#N/A</v>
      </c>
      <c r="E67" s="175" t="e">
        <f>NA()</f>
        <v>#N/A</v>
      </c>
      <c r="F67" s="175">
        <f>IF(ISNUMBER('将来負担比率（分子）の構造'!J$53), IF('将来負担比率（分子）の構造'!J$53 &lt; 0, 0, '将来負担比率（分子）の構造'!J$53), NA())</f>
        <v>4950</v>
      </c>
      <c r="G67" s="175" t="e">
        <f>NA()</f>
        <v>#N/A</v>
      </c>
      <c r="H67" s="175" t="e">
        <f>NA()</f>
        <v>#N/A</v>
      </c>
      <c r="I67" s="175">
        <f>IF(ISNUMBER('将来負担比率（分子）の構造'!K$53), IF('将来負担比率（分子）の構造'!K$53 &lt; 0, 0, '将来負担比率（分子）の構造'!K$53), NA())</f>
        <v>2962</v>
      </c>
      <c r="J67" s="175" t="e">
        <f>NA()</f>
        <v>#N/A</v>
      </c>
      <c r="K67" s="175" t="e">
        <f>NA()</f>
        <v>#N/A</v>
      </c>
      <c r="L67" s="175">
        <f>IF(ISNUMBER('将来負担比率（分子）の構造'!L$53), IF('将来負担比率（分子）の構造'!L$53 &lt; 0, 0, '将来負担比率（分子）の構造'!L$53), NA())</f>
        <v>2055</v>
      </c>
      <c r="M67" s="175" t="e">
        <f>NA()</f>
        <v>#N/A</v>
      </c>
      <c r="N67" s="175" t="e">
        <f>NA()</f>
        <v>#N/A</v>
      </c>
      <c r="O67" s="175">
        <f>IF(ISNUMBER('将来負担比率（分子）の構造'!M$53), IF('将来負担比率（分子）の構造'!M$53 &lt; 0, 0, '将来負担比率（分子）の構造'!M$53), NA())</f>
        <v>1272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200</v>
      </c>
      <c r="C72" s="179">
        <f>基金残高に係る経年分析!G55</f>
        <v>600</v>
      </c>
      <c r="D72" s="179">
        <f>基金残高に係る経年分析!H55</f>
        <v>740</v>
      </c>
    </row>
    <row r="73" spans="1:16" x14ac:dyDescent="0.2">
      <c r="A73" s="178" t="s">
        <v>80</v>
      </c>
      <c r="B73" s="179">
        <f>基金残高に係る経年分析!F56</f>
        <v>1656</v>
      </c>
      <c r="C73" s="179">
        <f>基金残高に係る経年分析!G56</f>
        <v>2629</v>
      </c>
      <c r="D73" s="179">
        <f>基金残高に係る経年分析!H56</f>
        <v>2618</v>
      </c>
    </row>
    <row r="74" spans="1:16" x14ac:dyDescent="0.2">
      <c r="A74" s="178" t="s">
        <v>81</v>
      </c>
      <c r="B74" s="179">
        <f>基金残高に係る経年分析!F57</f>
        <v>1790</v>
      </c>
      <c r="C74" s="179">
        <f>基金残高に係る経年分析!G57</f>
        <v>1768</v>
      </c>
      <c r="D74" s="179">
        <f>基金残高に係る経年分析!H57</f>
        <v>1733</v>
      </c>
    </row>
  </sheetData>
  <sheetProtection algorithmName="SHA-512" hashValue="curI6Y3AqfTMLw5xjRkZIZO86pS/xXQn6b4T59oOTIbczuyvcqWnroPh3yhc0bjcHdD2RBuWbkm8Aqx2lFb8kw==" saltValue="VUHNDwX1D6vOwBh69am7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3664617</v>
      </c>
      <c r="S5" s="613"/>
      <c r="T5" s="613"/>
      <c r="U5" s="613"/>
      <c r="V5" s="613"/>
      <c r="W5" s="613"/>
      <c r="X5" s="613"/>
      <c r="Y5" s="614"/>
      <c r="Z5" s="615">
        <v>16</v>
      </c>
      <c r="AA5" s="615"/>
      <c r="AB5" s="615"/>
      <c r="AC5" s="615"/>
      <c r="AD5" s="616">
        <v>3495301</v>
      </c>
      <c r="AE5" s="616"/>
      <c r="AF5" s="616"/>
      <c r="AG5" s="616"/>
      <c r="AH5" s="616"/>
      <c r="AI5" s="616"/>
      <c r="AJ5" s="616"/>
      <c r="AK5" s="616"/>
      <c r="AL5" s="617">
        <v>38</v>
      </c>
      <c r="AM5" s="618"/>
      <c r="AN5" s="618"/>
      <c r="AO5" s="619"/>
      <c r="AP5" s="609" t="s">
        <v>232</v>
      </c>
      <c r="AQ5" s="610"/>
      <c r="AR5" s="610"/>
      <c r="AS5" s="610"/>
      <c r="AT5" s="610"/>
      <c r="AU5" s="610"/>
      <c r="AV5" s="610"/>
      <c r="AW5" s="610"/>
      <c r="AX5" s="610"/>
      <c r="AY5" s="610"/>
      <c r="AZ5" s="610"/>
      <c r="BA5" s="610"/>
      <c r="BB5" s="610"/>
      <c r="BC5" s="610"/>
      <c r="BD5" s="610"/>
      <c r="BE5" s="610"/>
      <c r="BF5" s="611"/>
      <c r="BG5" s="623">
        <v>3483842</v>
      </c>
      <c r="BH5" s="624"/>
      <c r="BI5" s="624"/>
      <c r="BJ5" s="624"/>
      <c r="BK5" s="624"/>
      <c r="BL5" s="624"/>
      <c r="BM5" s="624"/>
      <c r="BN5" s="625"/>
      <c r="BO5" s="626">
        <v>95.1</v>
      </c>
      <c r="BP5" s="626"/>
      <c r="BQ5" s="626"/>
      <c r="BR5" s="626"/>
      <c r="BS5" s="627">
        <v>66475</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178078</v>
      </c>
      <c r="S6" s="624"/>
      <c r="T6" s="624"/>
      <c r="U6" s="624"/>
      <c r="V6" s="624"/>
      <c r="W6" s="624"/>
      <c r="X6" s="624"/>
      <c r="Y6" s="625"/>
      <c r="Z6" s="626">
        <v>0.8</v>
      </c>
      <c r="AA6" s="626"/>
      <c r="AB6" s="626"/>
      <c r="AC6" s="626"/>
      <c r="AD6" s="627">
        <v>178078</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3483842</v>
      </c>
      <c r="BH6" s="624"/>
      <c r="BI6" s="624"/>
      <c r="BJ6" s="624"/>
      <c r="BK6" s="624"/>
      <c r="BL6" s="624"/>
      <c r="BM6" s="624"/>
      <c r="BN6" s="625"/>
      <c r="BO6" s="626">
        <v>95.1</v>
      </c>
      <c r="BP6" s="626"/>
      <c r="BQ6" s="626"/>
      <c r="BR6" s="626"/>
      <c r="BS6" s="627">
        <v>66475</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161186</v>
      </c>
      <c r="CS6" s="624"/>
      <c r="CT6" s="624"/>
      <c r="CU6" s="624"/>
      <c r="CV6" s="624"/>
      <c r="CW6" s="624"/>
      <c r="CX6" s="624"/>
      <c r="CY6" s="625"/>
      <c r="CZ6" s="617">
        <v>0.7</v>
      </c>
      <c r="DA6" s="618"/>
      <c r="DB6" s="618"/>
      <c r="DC6" s="634"/>
      <c r="DD6" s="632" t="s">
        <v>175</v>
      </c>
      <c r="DE6" s="624"/>
      <c r="DF6" s="624"/>
      <c r="DG6" s="624"/>
      <c r="DH6" s="624"/>
      <c r="DI6" s="624"/>
      <c r="DJ6" s="624"/>
      <c r="DK6" s="624"/>
      <c r="DL6" s="624"/>
      <c r="DM6" s="624"/>
      <c r="DN6" s="624"/>
      <c r="DO6" s="624"/>
      <c r="DP6" s="625"/>
      <c r="DQ6" s="632">
        <v>161186</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748</v>
      </c>
      <c r="S7" s="624"/>
      <c r="T7" s="624"/>
      <c r="U7" s="624"/>
      <c r="V7" s="624"/>
      <c r="W7" s="624"/>
      <c r="X7" s="624"/>
      <c r="Y7" s="625"/>
      <c r="Z7" s="626">
        <v>0</v>
      </c>
      <c r="AA7" s="626"/>
      <c r="AB7" s="626"/>
      <c r="AC7" s="626"/>
      <c r="AD7" s="627">
        <v>748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1503250</v>
      </c>
      <c r="BH7" s="624"/>
      <c r="BI7" s="624"/>
      <c r="BJ7" s="624"/>
      <c r="BK7" s="624"/>
      <c r="BL7" s="624"/>
      <c r="BM7" s="624"/>
      <c r="BN7" s="625"/>
      <c r="BO7" s="626">
        <v>41</v>
      </c>
      <c r="BP7" s="626"/>
      <c r="BQ7" s="626"/>
      <c r="BR7" s="626"/>
      <c r="BS7" s="627">
        <v>66475</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3582331</v>
      </c>
      <c r="CS7" s="624"/>
      <c r="CT7" s="624"/>
      <c r="CU7" s="624"/>
      <c r="CV7" s="624"/>
      <c r="CW7" s="624"/>
      <c r="CX7" s="624"/>
      <c r="CY7" s="625"/>
      <c r="CZ7" s="626">
        <v>16.399999999999999</v>
      </c>
      <c r="DA7" s="626"/>
      <c r="DB7" s="626"/>
      <c r="DC7" s="626"/>
      <c r="DD7" s="632">
        <v>344730</v>
      </c>
      <c r="DE7" s="624"/>
      <c r="DF7" s="624"/>
      <c r="DG7" s="624"/>
      <c r="DH7" s="624"/>
      <c r="DI7" s="624"/>
      <c r="DJ7" s="624"/>
      <c r="DK7" s="624"/>
      <c r="DL7" s="624"/>
      <c r="DM7" s="624"/>
      <c r="DN7" s="624"/>
      <c r="DO7" s="624"/>
      <c r="DP7" s="625"/>
      <c r="DQ7" s="632">
        <v>2270945</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14369</v>
      </c>
      <c r="S8" s="624"/>
      <c r="T8" s="624"/>
      <c r="U8" s="624"/>
      <c r="V8" s="624"/>
      <c r="W8" s="624"/>
      <c r="X8" s="624"/>
      <c r="Y8" s="625"/>
      <c r="Z8" s="626">
        <v>0.1</v>
      </c>
      <c r="AA8" s="626"/>
      <c r="AB8" s="626"/>
      <c r="AC8" s="626"/>
      <c r="AD8" s="627">
        <v>14369</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51790</v>
      </c>
      <c r="BH8" s="624"/>
      <c r="BI8" s="624"/>
      <c r="BJ8" s="624"/>
      <c r="BK8" s="624"/>
      <c r="BL8" s="624"/>
      <c r="BM8" s="624"/>
      <c r="BN8" s="625"/>
      <c r="BO8" s="626">
        <v>1.4</v>
      </c>
      <c r="BP8" s="626"/>
      <c r="BQ8" s="626"/>
      <c r="BR8" s="626"/>
      <c r="BS8" s="627" t="s">
        <v>175</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7184814</v>
      </c>
      <c r="CS8" s="624"/>
      <c r="CT8" s="624"/>
      <c r="CU8" s="624"/>
      <c r="CV8" s="624"/>
      <c r="CW8" s="624"/>
      <c r="CX8" s="624"/>
      <c r="CY8" s="625"/>
      <c r="CZ8" s="626">
        <v>33</v>
      </c>
      <c r="DA8" s="626"/>
      <c r="DB8" s="626"/>
      <c r="DC8" s="626"/>
      <c r="DD8" s="632">
        <v>20801</v>
      </c>
      <c r="DE8" s="624"/>
      <c r="DF8" s="624"/>
      <c r="DG8" s="624"/>
      <c r="DH8" s="624"/>
      <c r="DI8" s="624"/>
      <c r="DJ8" s="624"/>
      <c r="DK8" s="624"/>
      <c r="DL8" s="624"/>
      <c r="DM8" s="624"/>
      <c r="DN8" s="624"/>
      <c r="DO8" s="624"/>
      <c r="DP8" s="625"/>
      <c r="DQ8" s="632">
        <v>3050497</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9711</v>
      </c>
      <c r="S9" s="624"/>
      <c r="T9" s="624"/>
      <c r="U9" s="624"/>
      <c r="V9" s="624"/>
      <c r="W9" s="624"/>
      <c r="X9" s="624"/>
      <c r="Y9" s="625"/>
      <c r="Z9" s="626">
        <v>0</v>
      </c>
      <c r="AA9" s="626"/>
      <c r="AB9" s="626"/>
      <c r="AC9" s="626"/>
      <c r="AD9" s="627">
        <v>9711</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1166193</v>
      </c>
      <c r="BH9" s="624"/>
      <c r="BI9" s="624"/>
      <c r="BJ9" s="624"/>
      <c r="BK9" s="624"/>
      <c r="BL9" s="624"/>
      <c r="BM9" s="624"/>
      <c r="BN9" s="625"/>
      <c r="BO9" s="626">
        <v>31.8</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1351510</v>
      </c>
      <c r="CS9" s="624"/>
      <c r="CT9" s="624"/>
      <c r="CU9" s="624"/>
      <c r="CV9" s="624"/>
      <c r="CW9" s="624"/>
      <c r="CX9" s="624"/>
      <c r="CY9" s="625"/>
      <c r="CZ9" s="626">
        <v>6.2</v>
      </c>
      <c r="DA9" s="626"/>
      <c r="DB9" s="626"/>
      <c r="DC9" s="626"/>
      <c r="DD9" s="632">
        <v>28500</v>
      </c>
      <c r="DE9" s="624"/>
      <c r="DF9" s="624"/>
      <c r="DG9" s="624"/>
      <c r="DH9" s="624"/>
      <c r="DI9" s="624"/>
      <c r="DJ9" s="624"/>
      <c r="DK9" s="624"/>
      <c r="DL9" s="624"/>
      <c r="DM9" s="624"/>
      <c r="DN9" s="624"/>
      <c r="DO9" s="624"/>
      <c r="DP9" s="625"/>
      <c r="DQ9" s="632">
        <v>1095501</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247</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123271</v>
      </c>
      <c r="BH10" s="624"/>
      <c r="BI10" s="624"/>
      <c r="BJ10" s="624"/>
      <c r="BK10" s="624"/>
      <c r="BL10" s="624"/>
      <c r="BM10" s="624"/>
      <c r="BN10" s="625"/>
      <c r="BO10" s="626">
        <v>3.4</v>
      </c>
      <c r="BP10" s="626"/>
      <c r="BQ10" s="626"/>
      <c r="BR10" s="626"/>
      <c r="BS10" s="627">
        <v>20357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16882</v>
      </c>
      <c r="CS10" s="624"/>
      <c r="CT10" s="624"/>
      <c r="CU10" s="624"/>
      <c r="CV10" s="624"/>
      <c r="CW10" s="624"/>
      <c r="CX10" s="624"/>
      <c r="CY10" s="625"/>
      <c r="CZ10" s="626">
        <v>0.1</v>
      </c>
      <c r="DA10" s="626"/>
      <c r="DB10" s="626"/>
      <c r="DC10" s="626"/>
      <c r="DD10" s="632" t="s">
        <v>247</v>
      </c>
      <c r="DE10" s="624"/>
      <c r="DF10" s="624"/>
      <c r="DG10" s="624"/>
      <c r="DH10" s="624"/>
      <c r="DI10" s="624"/>
      <c r="DJ10" s="624"/>
      <c r="DK10" s="624"/>
      <c r="DL10" s="624"/>
      <c r="DM10" s="624"/>
      <c r="DN10" s="624"/>
      <c r="DO10" s="624"/>
      <c r="DP10" s="625"/>
      <c r="DQ10" s="632">
        <v>16882</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824735</v>
      </c>
      <c r="S11" s="624"/>
      <c r="T11" s="624"/>
      <c r="U11" s="624"/>
      <c r="V11" s="624"/>
      <c r="W11" s="624"/>
      <c r="X11" s="624"/>
      <c r="Y11" s="625"/>
      <c r="Z11" s="628">
        <v>3.6</v>
      </c>
      <c r="AA11" s="629"/>
      <c r="AB11" s="629"/>
      <c r="AC11" s="635"/>
      <c r="AD11" s="632">
        <v>824735</v>
      </c>
      <c r="AE11" s="624"/>
      <c r="AF11" s="624"/>
      <c r="AG11" s="624"/>
      <c r="AH11" s="624"/>
      <c r="AI11" s="624"/>
      <c r="AJ11" s="624"/>
      <c r="AK11" s="625"/>
      <c r="AL11" s="628">
        <v>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161996</v>
      </c>
      <c r="BH11" s="624"/>
      <c r="BI11" s="624"/>
      <c r="BJ11" s="624"/>
      <c r="BK11" s="624"/>
      <c r="BL11" s="624"/>
      <c r="BM11" s="624"/>
      <c r="BN11" s="625"/>
      <c r="BO11" s="626">
        <v>4.4000000000000004</v>
      </c>
      <c r="BP11" s="626"/>
      <c r="BQ11" s="626"/>
      <c r="BR11" s="626"/>
      <c r="BS11" s="627">
        <v>46118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465236</v>
      </c>
      <c r="CS11" s="624"/>
      <c r="CT11" s="624"/>
      <c r="CU11" s="624"/>
      <c r="CV11" s="624"/>
      <c r="CW11" s="624"/>
      <c r="CX11" s="624"/>
      <c r="CY11" s="625"/>
      <c r="CZ11" s="626">
        <v>2.1</v>
      </c>
      <c r="DA11" s="626"/>
      <c r="DB11" s="626"/>
      <c r="DC11" s="626"/>
      <c r="DD11" s="632">
        <v>69722</v>
      </c>
      <c r="DE11" s="624"/>
      <c r="DF11" s="624"/>
      <c r="DG11" s="624"/>
      <c r="DH11" s="624"/>
      <c r="DI11" s="624"/>
      <c r="DJ11" s="624"/>
      <c r="DK11" s="624"/>
      <c r="DL11" s="624"/>
      <c r="DM11" s="624"/>
      <c r="DN11" s="624"/>
      <c r="DO11" s="624"/>
      <c r="DP11" s="625"/>
      <c r="DQ11" s="632">
        <v>323257</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960</v>
      </c>
      <c r="S12" s="624"/>
      <c r="T12" s="624"/>
      <c r="U12" s="624"/>
      <c r="V12" s="624"/>
      <c r="W12" s="624"/>
      <c r="X12" s="624"/>
      <c r="Y12" s="625"/>
      <c r="Z12" s="626">
        <v>0</v>
      </c>
      <c r="AA12" s="626"/>
      <c r="AB12" s="626"/>
      <c r="AC12" s="626"/>
      <c r="AD12" s="627">
        <v>960</v>
      </c>
      <c r="AE12" s="627"/>
      <c r="AF12" s="627"/>
      <c r="AG12" s="627"/>
      <c r="AH12" s="627"/>
      <c r="AI12" s="627"/>
      <c r="AJ12" s="627"/>
      <c r="AK12" s="627"/>
      <c r="AL12" s="628">
        <v>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1550572</v>
      </c>
      <c r="BH12" s="624"/>
      <c r="BI12" s="624"/>
      <c r="BJ12" s="624"/>
      <c r="BK12" s="624"/>
      <c r="BL12" s="624"/>
      <c r="BM12" s="624"/>
      <c r="BN12" s="625"/>
      <c r="BO12" s="626">
        <v>42.3</v>
      </c>
      <c r="BP12" s="626"/>
      <c r="BQ12" s="626"/>
      <c r="BR12" s="626"/>
      <c r="BS12" s="627" t="s">
        <v>175</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837225</v>
      </c>
      <c r="CS12" s="624"/>
      <c r="CT12" s="624"/>
      <c r="CU12" s="624"/>
      <c r="CV12" s="624"/>
      <c r="CW12" s="624"/>
      <c r="CX12" s="624"/>
      <c r="CY12" s="625"/>
      <c r="CZ12" s="626">
        <v>3.8</v>
      </c>
      <c r="DA12" s="626"/>
      <c r="DB12" s="626"/>
      <c r="DC12" s="626"/>
      <c r="DD12" s="632">
        <v>60990</v>
      </c>
      <c r="DE12" s="624"/>
      <c r="DF12" s="624"/>
      <c r="DG12" s="624"/>
      <c r="DH12" s="624"/>
      <c r="DI12" s="624"/>
      <c r="DJ12" s="624"/>
      <c r="DK12" s="624"/>
      <c r="DL12" s="624"/>
      <c r="DM12" s="624"/>
      <c r="DN12" s="624"/>
      <c r="DO12" s="624"/>
      <c r="DP12" s="625"/>
      <c r="DQ12" s="632">
        <v>105910</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247</v>
      </c>
      <c r="AA13" s="626"/>
      <c r="AB13" s="626"/>
      <c r="AC13" s="626"/>
      <c r="AD13" s="627" t="s">
        <v>175</v>
      </c>
      <c r="AE13" s="627"/>
      <c r="AF13" s="627"/>
      <c r="AG13" s="627"/>
      <c r="AH13" s="627"/>
      <c r="AI13" s="627"/>
      <c r="AJ13" s="627"/>
      <c r="AK13" s="627"/>
      <c r="AL13" s="628" t="s">
        <v>130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1541101</v>
      </c>
      <c r="BH13" s="624"/>
      <c r="BI13" s="624"/>
      <c r="BJ13" s="624"/>
      <c r="BK13" s="624"/>
      <c r="BL13" s="624"/>
      <c r="BM13" s="624"/>
      <c r="BN13" s="625"/>
      <c r="BO13" s="626">
        <v>42.1</v>
      </c>
      <c r="BP13" s="626"/>
      <c r="BQ13" s="626"/>
      <c r="BR13" s="626"/>
      <c r="BS13" s="627" t="s">
        <v>247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1929939</v>
      </c>
      <c r="CS13" s="624"/>
      <c r="CT13" s="624"/>
      <c r="CU13" s="624"/>
      <c r="CV13" s="624"/>
      <c r="CW13" s="624"/>
      <c r="CX13" s="624"/>
      <c r="CY13" s="625"/>
      <c r="CZ13" s="626">
        <v>8.9</v>
      </c>
      <c r="DA13" s="626"/>
      <c r="DB13" s="626"/>
      <c r="DC13" s="626"/>
      <c r="DD13" s="632">
        <v>1292592</v>
      </c>
      <c r="DE13" s="624"/>
      <c r="DF13" s="624"/>
      <c r="DG13" s="624"/>
      <c r="DH13" s="624"/>
      <c r="DI13" s="624"/>
      <c r="DJ13" s="624"/>
      <c r="DK13" s="624"/>
      <c r="DL13" s="624"/>
      <c r="DM13" s="624"/>
      <c r="DN13" s="624"/>
      <c r="DO13" s="624"/>
      <c r="DP13" s="625"/>
      <c r="DQ13" s="632">
        <v>765947</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175</v>
      </c>
      <c r="S14" s="624"/>
      <c r="T14" s="624"/>
      <c r="U14" s="624"/>
      <c r="V14" s="624"/>
      <c r="W14" s="624"/>
      <c r="X14" s="624"/>
      <c r="Y14" s="625"/>
      <c r="Z14" s="626" t="s">
        <v>175</v>
      </c>
      <c r="AA14" s="626"/>
      <c r="AB14" s="626"/>
      <c r="AC14" s="626"/>
      <c r="AD14" s="627" t="s">
        <v>130</v>
      </c>
      <c r="AE14" s="627"/>
      <c r="AF14" s="627"/>
      <c r="AG14" s="627"/>
      <c r="AH14" s="627"/>
      <c r="AI14" s="627"/>
      <c r="AJ14" s="627"/>
      <c r="AK14" s="627"/>
      <c r="AL14" s="628" t="s">
        <v>175</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129918</v>
      </c>
      <c r="BH14" s="624"/>
      <c r="BI14" s="624"/>
      <c r="BJ14" s="624"/>
      <c r="BK14" s="624"/>
      <c r="BL14" s="624"/>
      <c r="BM14" s="624"/>
      <c r="BN14" s="625"/>
      <c r="BO14" s="626">
        <v>3.5</v>
      </c>
      <c r="BP14" s="626"/>
      <c r="BQ14" s="626"/>
      <c r="BR14" s="626"/>
      <c r="BS14" s="627" t="s">
        <v>247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639255</v>
      </c>
      <c r="CS14" s="624"/>
      <c r="CT14" s="624"/>
      <c r="CU14" s="624"/>
      <c r="CV14" s="624"/>
      <c r="CW14" s="624"/>
      <c r="CX14" s="624"/>
      <c r="CY14" s="625"/>
      <c r="CZ14" s="626">
        <v>2.9</v>
      </c>
      <c r="DA14" s="626"/>
      <c r="DB14" s="626"/>
      <c r="DC14" s="626"/>
      <c r="DD14" s="632">
        <v>54147</v>
      </c>
      <c r="DE14" s="624"/>
      <c r="DF14" s="624"/>
      <c r="DG14" s="624"/>
      <c r="DH14" s="624"/>
      <c r="DI14" s="624"/>
      <c r="DJ14" s="624"/>
      <c r="DK14" s="624"/>
      <c r="DL14" s="624"/>
      <c r="DM14" s="624"/>
      <c r="DN14" s="624"/>
      <c r="DO14" s="624"/>
      <c r="DP14" s="625"/>
      <c r="DQ14" s="632">
        <v>569840</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175</v>
      </c>
      <c r="AE15" s="627"/>
      <c r="AF15" s="627"/>
      <c r="AG15" s="627"/>
      <c r="AH15" s="627"/>
      <c r="AI15" s="627"/>
      <c r="AJ15" s="627"/>
      <c r="AK15" s="627"/>
      <c r="AL15" s="628" t="s">
        <v>130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300102</v>
      </c>
      <c r="BH15" s="624"/>
      <c r="BI15" s="624"/>
      <c r="BJ15" s="624"/>
      <c r="BK15" s="624"/>
      <c r="BL15" s="624"/>
      <c r="BM15" s="624"/>
      <c r="BN15" s="625"/>
      <c r="BO15" s="626">
        <v>8.1999999999999993</v>
      </c>
      <c r="BP15" s="626"/>
      <c r="BQ15" s="626"/>
      <c r="BR15" s="626"/>
      <c r="BS15" s="627" t="s">
        <v>247</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1141479</v>
      </c>
      <c r="CS15" s="624"/>
      <c r="CT15" s="624"/>
      <c r="CU15" s="624"/>
      <c r="CV15" s="624"/>
      <c r="CW15" s="624"/>
      <c r="CX15" s="624"/>
      <c r="CY15" s="625"/>
      <c r="CZ15" s="626">
        <v>5.2</v>
      </c>
      <c r="DA15" s="626"/>
      <c r="DB15" s="626"/>
      <c r="DC15" s="626"/>
      <c r="DD15" s="632">
        <v>129773</v>
      </c>
      <c r="DE15" s="624"/>
      <c r="DF15" s="624"/>
      <c r="DG15" s="624"/>
      <c r="DH15" s="624"/>
      <c r="DI15" s="624"/>
      <c r="DJ15" s="624"/>
      <c r="DK15" s="624"/>
      <c r="DL15" s="624"/>
      <c r="DM15" s="624"/>
      <c r="DN15" s="624"/>
      <c r="DO15" s="624"/>
      <c r="DP15" s="625"/>
      <c r="DQ15" s="632">
        <v>970556</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10822</v>
      </c>
      <c r="S16" s="624"/>
      <c r="T16" s="624"/>
      <c r="U16" s="624"/>
      <c r="V16" s="624"/>
      <c r="W16" s="624"/>
      <c r="X16" s="624"/>
      <c r="Y16" s="625"/>
      <c r="Z16" s="626">
        <v>0</v>
      </c>
      <c r="AA16" s="626"/>
      <c r="AB16" s="626"/>
      <c r="AC16" s="626"/>
      <c r="AD16" s="627">
        <v>10822</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175</v>
      </c>
      <c r="BP16" s="626"/>
      <c r="BQ16" s="626"/>
      <c r="BR16" s="626"/>
      <c r="BS16" s="627" t="s">
        <v>247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2227917</v>
      </c>
      <c r="CS16" s="624"/>
      <c r="CT16" s="624"/>
      <c r="CU16" s="624"/>
      <c r="CV16" s="624"/>
      <c r="CW16" s="624"/>
      <c r="CX16" s="624"/>
      <c r="CY16" s="625"/>
      <c r="CZ16" s="626">
        <v>10.199999999999999</v>
      </c>
      <c r="DA16" s="626"/>
      <c r="DB16" s="626"/>
      <c r="DC16" s="626"/>
      <c r="DD16" s="632" t="s">
        <v>130</v>
      </c>
      <c r="DE16" s="624"/>
      <c r="DF16" s="624"/>
      <c r="DG16" s="624"/>
      <c r="DH16" s="624"/>
      <c r="DI16" s="624"/>
      <c r="DJ16" s="624"/>
      <c r="DK16" s="624"/>
      <c r="DL16" s="624"/>
      <c r="DM16" s="624"/>
      <c r="DN16" s="624"/>
      <c r="DO16" s="624"/>
      <c r="DP16" s="625"/>
      <c r="DQ16" s="632">
        <v>299699</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65354</v>
      </c>
      <c r="S17" s="624"/>
      <c r="T17" s="624"/>
      <c r="U17" s="624"/>
      <c r="V17" s="624"/>
      <c r="W17" s="624"/>
      <c r="X17" s="624"/>
      <c r="Y17" s="625"/>
      <c r="Z17" s="626">
        <v>0.3</v>
      </c>
      <c r="AA17" s="626"/>
      <c r="AB17" s="626"/>
      <c r="AC17" s="626"/>
      <c r="AD17" s="627">
        <v>65354</v>
      </c>
      <c r="AE17" s="627"/>
      <c r="AF17" s="627"/>
      <c r="AG17" s="627"/>
      <c r="AH17" s="627"/>
      <c r="AI17" s="627"/>
      <c r="AJ17" s="627"/>
      <c r="AK17" s="627"/>
      <c r="AL17" s="628">
        <v>0.7</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2242442</v>
      </c>
      <c r="CS17" s="624"/>
      <c r="CT17" s="624"/>
      <c r="CU17" s="624"/>
      <c r="CV17" s="624"/>
      <c r="CW17" s="624"/>
      <c r="CX17" s="624"/>
      <c r="CY17" s="625"/>
      <c r="CZ17" s="626">
        <v>10.3</v>
      </c>
      <c r="DA17" s="626"/>
      <c r="DB17" s="626"/>
      <c r="DC17" s="626"/>
      <c r="DD17" s="632" t="s">
        <v>175</v>
      </c>
      <c r="DE17" s="624"/>
      <c r="DF17" s="624"/>
      <c r="DG17" s="624"/>
      <c r="DH17" s="624"/>
      <c r="DI17" s="624"/>
      <c r="DJ17" s="624"/>
      <c r="DK17" s="624"/>
      <c r="DL17" s="624"/>
      <c r="DM17" s="624"/>
      <c r="DN17" s="624"/>
      <c r="DO17" s="624"/>
      <c r="DP17" s="625"/>
      <c r="DQ17" s="632">
        <v>1710032</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12754</v>
      </c>
      <c r="S18" s="624"/>
      <c r="T18" s="624"/>
      <c r="U18" s="624"/>
      <c r="V18" s="624"/>
      <c r="W18" s="624"/>
      <c r="X18" s="624"/>
      <c r="Y18" s="625"/>
      <c r="Z18" s="626">
        <v>0.1</v>
      </c>
      <c r="AA18" s="626"/>
      <c r="AB18" s="626"/>
      <c r="AC18" s="626"/>
      <c r="AD18" s="627">
        <v>12754</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247</v>
      </c>
      <c r="BP18" s="626"/>
      <c r="BQ18" s="626"/>
      <c r="BR18" s="626"/>
      <c r="BS18" s="627" t="s">
        <v>175</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247</v>
      </c>
      <c r="DA18" s="626"/>
      <c r="DB18" s="626"/>
      <c r="DC18" s="626"/>
      <c r="DD18" s="632" t="s">
        <v>247</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11943</v>
      </c>
      <c r="S19" s="624"/>
      <c r="T19" s="624"/>
      <c r="U19" s="624"/>
      <c r="V19" s="624"/>
      <c r="W19" s="624"/>
      <c r="X19" s="624"/>
      <c r="Y19" s="625"/>
      <c r="Z19" s="626">
        <v>0.1</v>
      </c>
      <c r="AA19" s="626"/>
      <c r="AB19" s="626"/>
      <c r="AC19" s="626"/>
      <c r="AD19" s="627">
        <v>11943</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180775</v>
      </c>
      <c r="BH19" s="624"/>
      <c r="BI19" s="624"/>
      <c r="BJ19" s="624"/>
      <c r="BK19" s="624"/>
      <c r="BL19" s="624"/>
      <c r="BM19" s="624"/>
      <c r="BN19" s="625"/>
      <c r="BO19" s="626">
        <v>4.9000000000000004</v>
      </c>
      <c r="BP19" s="626"/>
      <c r="BQ19" s="626"/>
      <c r="BR19" s="626"/>
      <c r="BS19" s="627" t="s">
        <v>247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175</v>
      </c>
      <c r="CS19" s="624"/>
      <c r="CT19" s="624"/>
      <c r="CU19" s="624"/>
      <c r="CV19" s="624"/>
      <c r="CW19" s="624"/>
      <c r="CX19" s="624"/>
      <c r="CY19" s="625"/>
      <c r="CZ19" s="626" t="s">
        <v>175</v>
      </c>
      <c r="DA19" s="626"/>
      <c r="DB19" s="626"/>
      <c r="DC19" s="626"/>
      <c r="DD19" s="632" t="s">
        <v>175</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811</v>
      </c>
      <c r="S20" s="624"/>
      <c r="T20" s="624"/>
      <c r="U20" s="624"/>
      <c r="V20" s="624"/>
      <c r="W20" s="624"/>
      <c r="X20" s="624"/>
      <c r="Y20" s="625"/>
      <c r="Z20" s="626">
        <v>0</v>
      </c>
      <c r="AA20" s="626"/>
      <c r="AB20" s="626"/>
      <c r="AC20" s="626"/>
      <c r="AD20" s="627">
        <v>811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180775</v>
      </c>
      <c r="BH20" s="624"/>
      <c r="BI20" s="624"/>
      <c r="BJ20" s="624"/>
      <c r="BK20" s="624"/>
      <c r="BL20" s="624"/>
      <c r="BM20" s="624"/>
      <c r="BN20" s="625"/>
      <c r="BO20" s="626">
        <v>4.9000000000000004</v>
      </c>
      <c r="BP20" s="626"/>
      <c r="BQ20" s="626"/>
      <c r="BR20" s="626"/>
      <c r="BS20" s="627" t="s">
        <v>247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21780216</v>
      </c>
      <c r="CS20" s="624"/>
      <c r="CT20" s="624"/>
      <c r="CU20" s="624"/>
      <c r="CV20" s="624"/>
      <c r="CW20" s="624"/>
      <c r="CX20" s="624"/>
      <c r="CY20" s="625"/>
      <c r="CZ20" s="626">
        <v>100</v>
      </c>
      <c r="DA20" s="626"/>
      <c r="DB20" s="626"/>
      <c r="DC20" s="626"/>
      <c r="DD20" s="632">
        <v>2001255</v>
      </c>
      <c r="DE20" s="624"/>
      <c r="DF20" s="624"/>
      <c r="DG20" s="624"/>
      <c r="DH20" s="624"/>
      <c r="DI20" s="624"/>
      <c r="DJ20" s="624"/>
      <c r="DK20" s="624"/>
      <c r="DL20" s="624"/>
      <c r="DM20" s="624"/>
      <c r="DN20" s="624"/>
      <c r="DO20" s="624"/>
      <c r="DP20" s="625"/>
      <c r="DQ20" s="632">
        <v>11340252</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6140418</v>
      </c>
      <c r="S21" s="624"/>
      <c r="T21" s="624"/>
      <c r="U21" s="624"/>
      <c r="V21" s="624"/>
      <c r="W21" s="624"/>
      <c r="X21" s="624"/>
      <c r="Y21" s="625"/>
      <c r="Z21" s="626">
        <v>26.8</v>
      </c>
      <c r="AA21" s="626"/>
      <c r="AB21" s="626"/>
      <c r="AC21" s="626"/>
      <c r="AD21" s="627">
        <v>4555457</v>
      </c>
      <c r="AE21" s="627"/>
      <c r="AF21" s="627"/>
      <c r="AG21" s="627"/>
      <c r="AH21" s="627"/>
      <c r="AI21" s="627"/>
      <c r="AJ21" s="627"/>
      <c r="AK21" s="627"/>
      <c r="AL21" s="628">
        <v>49.5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11459</v>
      </c>
      <c r="BH21" s="624"/>
      <c r="BI21" s="624"/>
      <c r="BJ21" s="624"/>
      <c r="BK21" s="624"/>
      <c r="BL21" s="624"/>
      <c r="BM21" s="624"/>
      <c r="BN21" s="625"/>
      <c r="BO21" s="626">
        <v>0.3</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4555457</v>
      </c>
      <c r="S22" s="624"/>
      <c r="T22" s="624"/>
      <c r="U22" s="624"/>
      <c r="V22" s="624"/>
      <c r="W22" s="624"/>
      <c r="X22" s="624"/>
      <c r="Y22" s="625"/>
      <c r="Z22" s="626">
        <v>19.899999999999999</v>
      </c>
      <c r="AA22" s="626"/>
      <c r="AB22" s="626"/>
      <c r="AC22" s="626"/>
      <c r="AD22" s="627">
        <v>4555457</v>
      </c>
      <c r="AE22" s="627"/>
      <c r="AF22" s="627"/>
      <c r="AG22" s="627"/>
      <c r="AH22" s="627"/>
      <c r="AI22" s="627"/>
      <c r="AJ22" s="627"/>
      <c r="AK22" s="627"/>
      <c r="AL22" s="628">
        <v>49.5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1584961</v>
      </c>
      <c r="S23" s="624"/>
      <c r="T23" s="624"/>
      <c r="U23" s="624"/>
      <c r="V23" s="624"/>
      <c r="W23" s="624"/>
      <c r="X23" s="624"/>
      <c r="Y23" s="625"/>
      <c r="Z23" s="626">
        <v>6.9</v>
      </c>
      <c r="AA23" s="626"/>
      <c r="AB23" s="626"/>
      <c r="AC23" s="626"/>
      <c r="AD23" s="627" t="s">
        <v>247</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169316</v>
      </c>
      <c r="BH23" s="624"/>
      <c r="BI23" s="624"/>
      <c r="BJ23" s="624"/>
      <c r="BK23" s="624"/>
      <c r="BL23" s="624"/>
      <c r="BM23" s="624"/>
      <c r="BN23" s="625"/>
      <c r="BO23" s="626">
        <v>4.5999999999999996</v>
      </c>
      <c r="BP23" s="626"/>
      <c r="BQ23" s="626"/>
      <c r="BR23" s="626"/>
      <c r="BS23" s="627" t="s">
        <v>175</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175</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9503202</v>
      </c>
      <c r="CS24" s="613"/>
      <c r="CT24" s="613"/>
      <c r="CU24" s="613"/>
      <c r="CV24" s="613"/>
      <c r="CW24" s="613"/>
      <c r="CX24" s="613"/>
      <c r="CY24" s="614"/>
      <c r="CZ24" s="617">
        <v>43.6</v>
      </c>
      <c r="DA24" s="618"/>
      <c r="DB24" s="618"/>
      <c r="DC24" s="634"/>
      <c r="DD24" s="653">
        <v>5245871</v>
      </c>
      <c r="DE24" s="613"/>
      <c r="DF24" s="613"/>
      <c r="DG24" s="613"/>
      <c r="DH24" s="613"/>
      <c r="DI24" s="613"/>
      <c r="DJ24" s="613"/>
      <c r="DK24" s="614"/>
      <c r="DL24" s="653">
        <v>5106965</v>
      </c>
      <c r="DM24" s="613"/>
      <c r="DN24" s="613"/>
      <c r="DO24" s="613"/>
      <c r="DP24" s="613"/>
      <c r="DQ24" s="613"/>
      <c r="DR24" s="613"/>
      <c r="DS24" s="613"/>
      <c r="DT24" s="613"/>
      <c r="DU24" s="613"/>
      <c r="DV24" s="614"/>
      <c r="DW24" s="617">
        <v>54.8</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10922566</v>
      </c>
      <c r="S25" s="624"/>
      <c r="T25" s="624"/>
      <c r="U25" s="624"/>
      <c r="V25" s="624"/>
      <c r="W25" s="624"/>
      <c r="X25" s="624"/>
      <c r="Y25" s="625"/>
      <c r="Z25" s="626">
        <v>47.7</v>
      </c>
      <c r="AA25" s="626"/>
      <c r="AB25" s="626"/>
      <c r="AC25" s="626"/>
      <c r="AD25" s="627">
        <v>9168289</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175</v>
      </c>
      <c r="BP25" s="626"/>
      <c r="BQ25" s="626"/>
      <c r="BR25" s="626"/>
      <c r="BS25" s="627" t="s">
        <v>175</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2563031</v>
      </c>
      <c r="CS25" s="654"/>
      <c r="CT25" s="654"/>
      <c r="CU25" s="654"/>
      <c r="CV25" s="654"/>
      <c r="CW25" s="654"/>
      <c r="CX25" s="654"/>
      <c r="CY25" s="655"/>
      <c r="CZ25" s="628">
        <v>11.8</v>
      </c>
      <c r="DA25" s="656"/>
      <c r="DB25" s="656"/>
      <c r="DC25" s="658"/>
      <c r="DD25" s="632">
        <v>2315993</v>
      </c>
      <c r="DE25" s="654"/>
      <c r="DF25" s="654"/>
      <c r="DG25" s="654"/>
      <c r="DH25" s="654"/>
      <c r="DI25" s="654"/>
      <c r="DJ25" s="654"/>
      <c r="DK25" s="655"/>
      <c r="DL25" s="632">
        <v>2226172</v>
      </c>
      <c r="DM25" s="654"/>
      <c r="DN25" s="654"/>
      <c r="DO25" s="654"/>
      <c r="DP25" s="654"/>
      <c r="DQ25" s="654"/>
      <c r="DR25" s="654"/>
      <c r="DS25" s="654"/>
      <c r="DT25" s="654"/>
      <c r="DU25" s="654"/>
      <c r="DV25" s="655"/>
      <c r="DW25" s="628">
        <v>23.9</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2964</v>
      </c>
      <c r="S26" s="624"/>
      <c r="T26" s="624"/>
      <c r="U26" s="624"/>
      <c r="V26" s="624"/>
      <c r="W26" s="624"/>
      <c r="X26" s="624"/>
      <c r="Y26" s="625"/>
      <c r="Z26" s="626">
        <v>0</v>
      </c>
      <c r="AA26" s="626"/>
      <c r="AB26" s="626"/>
      <c r="AC26" s="626"/>
      <c r="AD26" s="627">
        <v>2964</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175</v>
      </c>
      <c r="BH26" s="624"/>
      <c r="BI26" s="624"/>
      <c r="BJ26" s="624"/>
      <c r="BK26" s="624"/>
      <c r="BL26" s="624"/>
      <c r="BM26" s="624"/>
      <c r="BN26" s="625"/>
      <c r="BO26" s="626" t="s">
        <v>130</v>
      </c>
      <c r="BP26" s="626"/>
      <c r="BQ26" s="626"/>
      <c r="BR26" s="626"/>
      <c r="BS26" s="627" t="s">
        <v>247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1538621</v>
      </c>
      <c r="CS26" s="624"/>
      <c r="CT26" s="624"/>
      <c r="CU26" s="624"/>
      <c r="CV26" s="624"/>
      <c r="CW26" s="624"/>
      <c r="CX26" s="624"/>
      <c r="CY26" s="625"/>
      <c r="CZ26" s="628">
        <v>7.1</v>
      </c>
      <c r="DA26" s="656"/>
      <c r="DB26" s="656"/>
      <c r="DC26" s="658"/>
      <c r="DD26" s="632">
        <v>1439963</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92129</v>
      </c>
      <c r="S27" s="624"/>
      <c r="T27" s="624"/>
      <c r="U27" s="624"/>
      <c r="V27" s="624"/>
      <c r="W27" s="624"/>
      <c r="X27" s="624"/>
      <c r="Y27" s="625"/>
      <c r="Z27" s="626">
        <v>0.4</v>
      </c>
      <c r="AA27" s="626"/>
      <c r="AB27" s="626"/>
      <c r="AC27" s="626"/>
      <c r="AD27" s="627" t="s">
        <v>175</v>
      </c>
      <c r="AE27" s="627"/>
      <c r="AF27" s="627"/>
      <c r="AG27" s="627"/>
      <c r="AH27" s="627"/>
      <c r="AI27" s="627"/>
      <c r="AJ27" s="627"/>
      <c r="AK27" s="627"/>
      <c r="AL27" s="628" t="s">
        <v>130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3664617</v>
      </c>
      <c r="BH27" s="624"/>
      <c r="BI27" s="624"/>
      <c r="BJ27" s="624"/>
      <c r="BK27" s="624"/>
      <c r="BL27" s="624"/>
      <c r="BM27" s="624"/>
      <c r="BN27" s="625"/>
      <c r="BO27" s="626">
        <v>100</v>
      </c>
      <c r="BP27" s="626"/>
      <c r="BQ27" s="626"/>
      <c r="BR27" s="626"/>
      <c r="BS27" s="627">
        <v>66475</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4697729</v>
      </c>
      <c r="CS27" s="654"/>
      <c r="CT27" s="654"/>
      <c r="CU27" s="654"/>
      <c r="CV27" s="654"/>
      <c r="CW27" s="654"/>
      <c r="CX27" s="654"/>
      <c r="CY27" s="655"/>
      <c r="CZ27" s="628">
        <v>21.6</v>
      </c>
      <c r="DA27" s="656"/>
      <c r="DB27" s="656"/>
      <c r="DC27" s="658"/>
      <c r="DD27" s="632">
        <v>1219846</v>
      </c>
      <c r="DE27" s="654"/>
      <c r="DF27" s="654"/>
      <c r="DG27" s="654"/>
      <c r="DH27" s="654"/>
      <c r="DI27" s="654"/>
      <c r="DJ27" s="654"/>
      <c r="DK27" s="655"/>
      <c r="DL27" s="632">
        <v>1171905</v>
      </c>
      <c r="DM27" s="654"/>
      <c r="DN27" s="654"/>
      <c r="DO27" s="654"/>
      <c r="DP27" s="654"/>
      <c r="DQ27" s="654"/>
      <c r="DR27" s="654"/>
      <c r="DS27" s="654"/>
      <c r="DT27" s="654"/>
      <c r="DU27" s="654"/>
      <c r="DV27" s="655"/>
      <c r="DW27" s="628">
        <v>12.6</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215226</v>
      </c>
      <c r="S28" s="624"/>
      <c r="T28" s="624"/>
      <c r="U28" s="624"/>
      <c r="V28" s="624"/>
      <c r="W28" s="624"/>
      <c r="X28" s="624"/>
      <c r="Y28" s="625"/>
      <c r="Z28" s="626">
        <v>0.9</v>
      </c>
      <c r="AA28" s="626"/>
      <c r="AB28" s="626"/>
      <c r="AC28" s="626"/>
      <c r="AD28" s="627">
        <v>19883</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2242442</v>
      </c>
      <c r="CS28" s="624"/>
      <c r="CT28" s="624"/>
      <c r="CU28" s="624"/>
      <c r="CV28" s="624"/>
      <c r="CW28" s="624"/>
      <c r="CX28" s="624"/>
      <c r="CY28" s="625"/>
      <c r="CZ28" s="628">
        <v>10.3</v>
      </c>
      <c r="DA28" s="656"/>
      <c r="DB28" s="656"/>
      <c r="DC28" s="658"/>
      <c r="DD28" s="632">
        <v>1710032</v>
      </c>
      <c r="DE28" s="624"/>
      <c r="DF28" s="624"/>
      <c r="DG28" s="624"/>
      <c r="DH28" s="624"/>
      <c r="DI28" s="624"/>
      <c r="DJ28" s="624"/>
      <c r="DK28" s="625"/>
      <c r="DL28" s="632">
        <v>1708888</v>
      </c>
      <c r="DM28" s="624"/>
      <c r="DN28" s="624"/>
      <c r="DO28" s="624"/>
      <c r="DP28" s="624"/>
      <c r="DQ28" s="624"/>
      <c r="DR28" s="624"/>
      <c r="DS28" s="624"/>
      <c r="DT28" s="624"/>
      <c r="DU28" s="624"/>
      <c r="DV28" s="625"/>
      <c r="DW28" s="628">
        <v>18.3</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52125</v>
      </c>
      <c r="S29" s="624"/>
      <c r="T29" s="624"/>
      <c r="U29" s="624"/>
      <c r="V29" s="624"/>
      <c r="W29" s="624"/>
      <c r="X29" s="624"/>
      <c r="Y29" s="625"/>
      <c r="Z29" s="626">
        <v>0.2</v>
      </c>
      <c r="AA29" s="626"/>
      <c r="AB29" s="626"/>
      <c r="AC29" s="626"/>
      <c r="AD29" s="627" t="s">
        <v>175</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2241734</v>
      </c>
      <c r="CS29" s="654"/>
      <c r="CT29" s="654"/>
      <c r="CU29" s="654"/>
      <c r="CV29" s="654"/>
      <c r="CW29" s="654"/>
      <c r="CX29" s="654"/>
      <c r="CY29" s="655"/>
      <c r="CZ29" s="628">
        <v>10.3</v>
      </c>
      <c r="DA29" s="656"/>
      <c r="DB29" s="656"/>
      <c r="DC29" s="658"/>
      <c r="DD29" s="632">
        <v>1709324</v>
      </c>
      <c r="DE29" s="654"/>
      <c r="DF29" s="654"/>
      <c r="DG29" s="654"/>
      <c r="DH29" s="654"/>
      <c r="DI29" s="654"/>
      <c r="DJ29" s="654"/>
      <c r="DK29" s="655"/>
      <c r="DL29" s="632">
        <v>1708180</v>
      </c>
      <c r="DM29" s="654"/>
      <c r="DN29" s="654"/>
      <c r="DO29" s="654"/>
      <c r="DP29" s="654"/>
      <c r="DQ29" s="654"/>
      <c r="DR29" s="654"/>
      <c r="DS29" s="654"/>
      <c r="DT29" s="654"/>
      <c r="DU29" s="654"/>
      <c r="DV29" s="655"/>
      <c r="DW29" s="628">
        <v>18.3</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4650315</v>
      </c>
      <c r="S30" s="624"/>
      <c r="T30" s="624"/>
      <c r="U30" s="624"/>
      <c r="V30" s="624"/>
      <c r="W30" s="624"/>
      <c r="X30" s="624"/>
      <c r="Y30" s="625"/>
      <c r="Z30" s="626">
        <v>20.3</v>
      </c>
      <c r="AA30" s="626"/>
      <c r="AB30" s="626"/>
      <c r="AC30" s="626"/>
      <c r="AD30" s="627" t="s">
        <v>175</v>
      </c>
      <c r="AE30" s="627"/>
      <c r="AF30" s="627"/>
      <c r="AG30" s="627"/>
      <c r="AH30" s="627"/>
      <c r="AI30" s="627"/>
      <c r="AJ30" s="627"/>
      <c r="AK30" s="627"/>
      <c r="AL30" s="628" t="s">
        <v>175</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2172681</v>
      </c>
      <c r="CS30" s="624"/>
      <c r="CT30" s="624"/>
      <c r="CU30" s="624"/>
      <c r="CV30" s="624"/>
      <c r="CW30" s="624"/>
      <c r="CX30" s="624"/>
      <c r="CY30" s="625"/>
      <c r="CZ30" s="628">
        <v>10</v>
      </c>
      <c r="DA30" s="656"/>
      <c r="DB30" s="656"/>
      <c r="DC30" s="658"/>
      <c r="DD30" s="632">
        <v>1641663</v>
      </c>
      <c r="DE30" s="624"/>
      <c r="DF30" s="624"/>
      <c r="DG30" s="624"/>
      <c r="DH30" s="624"/>
      <c r="DI30" s="624"/>
      <c r="DJ30" s="624"/>
      <c r="DK30" s="625"/>
      <c r="DL30" s="632">
        <v>1640519</v>
      </c>
      <c r="DM30" s="624"/>
      <c r="DN30" s="624"/>
      <c r="DO30" s="624"/>
      <c r="DP30" s="624"/>
      <c r="DQ30" s="624"/>
      <c r="DR30" s="624"/>
      <c r="DS30" s="624"/>
      <c r="DT30" s="624"/>
      <c r="DU30" s="624"/>
      <c r="DV30" s="625"/>
      <c r="DW30" s="628">
        <v>17.600000000000001</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175</v>
      </c>
      <c r="S31" s="624"/>
      <c r="T31" s="624"/>
      <c r="U31" s="624"/>
      <c r="V31" s="624"/>
      <c r="W31" s="624"/>
      <c r="X31" s="624"/>
      <c r="Y31" s="625"/>
      <c r="Z31" s="626" t="s">
        <v>175</v>
      </c>
      <c r="AA31" s="626"/>
      <c r="AB31" s="626"/>
      <c r="AC31" s="626"/>
      <c r="AD31" s="627" t="s">
        <v>130</v>
      </c>
      <c r="AE31" s="627"/>
      <c r="AF31" s="627"/>
      <c r="AG31" s="627"/>
      <c r="AH31" s="627"/>
      <c r="AI31" s="627"/>
      <c r="AJ31" s="627"/>
      <c r="AK31" s="627"/>
      <c r="AL31" s="628" t="s">
        <v>175</v>
      </c>
      <c r="AM31" s="629"/>
      <c r="AN31" s="629"/>
      <c r="AO31" s="630"/>
      <c r="AP31" s="667" t="s">
        <v>316</v>
      </c>
      <c r="AQ31" s="668"/>
      <c r="AR31" s="668"/>
      <c r="AS31" s="668"/>
      <c r="AT31" s="673" t="s">
        <v>317</v>
      </c>
      <c r="AU31" s="218"/>
      <c r="AV31" s="218"/>
      <c r="AW31" s="218"/>
      <c r="AX31" s="609" t="s">
        <v>190</v>
      </c>
      <c r="AY31" s="610"/>
      <c r="AZ31" s="610"/>
      <c r="BA31" s="610"/>
      <c r="BB31" s="610"/>
      <c r="BC31" s="610"/>
      <c r="BD31" s="610"/>
      <c r="BE31" s="610"/>
      <c r="BF31" s="611"/>
      <c r="BG31" s="676">
        <v>99</v>
      </c>
      <c r="BH31" s="677"/>
      <c r="BI31" s="677"/>
      <c r="BJ31" s="677"/>
      <c r="BK31" s="677"/>
      <c r="BL31" s="677"/>
      <c r="BM31" s="618">
        <v>94.3</v>
      </c>
      <c r="BN31" s="677"/>
      <c r="BO31" s="677"/>
      <c r="BP31" s="677"/>
      <c r="BQ31" s="678"/>
      <c r="BR31" s="676">
        <v>99</v>
      </c>
      <c r="BS31" s="677"/>
      <c r="BT31" s="677"/>
      <c r="BU31" s="677"/>
      <c r="BV31" s="677"/>
      <c r="BW31" s="677"/>
      <c r="BX31" s="618">
        <v>92.8</v>
      </c>
      <c r="BY31" s="677"/>
      <c r="BZ31" s="677"/>
      <c r="CA31" s="677"/>
      <c r="CB31" s="678"/>
      <c r="CD31" s="663"/>
      <c r="CE31" s="664"/>
      <c r="CF31" s="620" t="s">
        <v>318</v>
      </c>
      <c r="CG31" s="621"/>
      <c r="CH31" s="621"/>
      <c r="CI31" s="621"/>
      <c r="CJ31" s="621"/>
      <c r="CK31" s="621"/>
      <c r="CL31" s="621"/>
      <c r="CM31" s="621"/>
      <c r="CN31" s="621"/>
      <c r="CO31" s="621"/>
      <c r="CP31" s="621"/>
      <c r="CQ31" s="622"/>
      <c r="CR31" s="623">
        <v>69053</v>
      </c>
      <c r="CS31" s="654"/>
      <c r="CT31" s="654"/>
      <c r="CU31" s="654"/>
      <c r="CV31" s="654"/>
      <c r="CW31" s="654"/>
      <c r="CX31" s="654"/>
      <c r="CY31" s="655"/>
      <c r="CZ31" s="628">
        <v>0.3</v>
      </c>
      <c r="DA31" s="656"/>
      <c r="DB31" s="656"/>
      <c r="DC31" s="658"/>
      <c r="DD31" s="632">
        <v>67661</v>
      </c>
      <c r="DE31" s="654"/>
      <c r="DF31" s="654"/>
      <c r="DG31" s="654"/>
      <c r="DH31" s="654"/>
      <c r="DI31" s="654"/>
      <c r="DJ31" s="654"/>
      <c r="DK31" s="655"/>
      <c r="DL31" s="632">
        <v>67661</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2598865</v>
      </c>
      <c r="S32" s="624"/>
      <c r="T32" s="624"/>
      <c r="U32" s="624"/>
      <c r="V32" s="624"/>
      <c r="W32" s="624"/>
      <c r="X32" s="624"/>
      <c r="Y32" s="625"/>
      <c r="Z32" s="626">
        <v>11.3</v>
      </c>
      <c r="AA32" s="626"/>
      <c r="AB32" s="626"/>
      <c r="AC32" s="626"/>
      <c r="AD32" s="627" t="s">
        <v>175</v>
      </c>
      <c r="AE32" s="627"/>
      <c r="AF32" s="627"/>
      <c r="AG32" s="627"/>
      <c r="AH32" s="627"/>
      <c r="AI32" s="627"/>
      <c r="AJ32" s="627"/>
      <c r="AK32" s="627"/>
      <c r="AL32" s="628" t="s">
        <v>175</v>
      </c>
      <c r="AM32" s="629"/>
      <c r="AN32" s="629"/>
      <c r="AO32" s="630"/>
      <c r="AP32" s="669"/>
      <c r="AQ32" s="670"/>
      <c r="AR32" s="670"/>
      <c r="AS32" s="670"/>
      <c r="AT32" s="674"/>
      <c r="AU32" s="214" t="s">
        <v>320</v>
      </c>
      <c r="AX32" s="620" t="s">
        <v>321</v>
      </c>
      <c r="AY32" s="621"/>
      <c r="AZ32" s="621"/>
      <c r="BA32" s="621"/>
      <c r="BB32" s="621"/>
      <c r="BC32" s="621"/>
      <c r="BD32" s="621"/>
      <c r="BE32" s="621"/>
      <c r="BF32" s="622"/>
      <c r="BG32" s="679">
        <v>98.9</v>
      </c>
      <c r="BH32" s="654"/>
      <c r="BI32" s="654"/>
      <c r="BJ32" s="654"/>
      <c r="BK32" s="654"/>
      <c r="BL32" s="654"/>
      <c r="BM32" s="629">
        <v>95.7</v>
      </c>
      <c r="BN32" s="654"/>
      <c r="BO32" s="654"/>
      <c r="BP32" s="654"/>
      <c r="BQ32" s="680"/>
      <c r="BR32" s="679">
        <v>99.2</v>
      </c>
      <c r="BS32" s="654"/>
      <c r="BT32" s="654"/>
      <c r="BU32" s="654"/>
      <c r="BV32" s="654"/>
      <c r="BW32" s="654"/>
      <c r="BX32" s="629">
        <v>93.5</v>
      </c>
      <c r="BY32" s="654"/>
      <c r="BZ32" s="654"/>
      <c r="CA32" s="654"/>
      <c r="CB32" s="680"/>
      <c r="CD32" s="665"/>
      <c r="CE32" s="666"/>
      <c r="CF32" s="620" t="s">
        <v>322</v>
      </c>
      <c r="CG32" s="621"/>
      <c r="CH32" s="621"/>
      <c r="CI32" s="621"/>
      <c r="CJ32" s="621"/>
      <c r="CK32" s="621"/>
      <c r="CL32" s="621"/>
      <c r="CM32" s="621"/>
      <c r="CN32" s="621"/>
      <c r="CO32" s="621"/>
      <c r="CP32" s="621"/>
      <c r="CQ32" s="622"/>
      <c r="CR32" s="623">
        <v>708</v>
      </c>
      <c r="CS32" s="624"/>
      <c r="CT32" s="624"/>
      <c r="CU32" s="624"/>
      <c r="CV32" s="624"/>
      <c r="CW32" s="624"/>
      <c r="CX32" s="624"/>
      <c r="CY32" s="625"/>
      <c r="CZ32" s="628">
        <v>0</v>
      </c>
      <c r="DA32" s="656"/>
      <c r="DB32" s="656"/>
      <c r="DC32" s="658"/>
      <c r="DD32" s="632">
        <v>708</v>
      </c>
      <c r="DE32" s="624"/>
      <c r="DF32" s="624"/>
      <c r="DG32" s="624"/>
      <c r="DH32" s="624"/>
      <c r="DI32" s="624"/>
      <c r="DJ32" s="624"/>
      <c r="DK32" s="625"/>
      <c r="DL32" s="632">
        <v>708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38976</v>
      </c>
      <c r="S33" s="624"/>
      <c r="T33" s="624"/>
      <c r="U33" s="624"/>
      <c r="V33" s="624"/>
      <c r="W33" s="624"/>
      <c r="X33" s="624"/>
      <c r="Y33" s="625"/>
      <c r="Z33" s="626">
        <v>0.2</v>
      </c>
      <c r="AA33" s="626"/>
      <c r="AB33" s="626"/>
      <c r="AC33" s="626"/>
      <c r="AD33" s="627">
        <v>4256</v>
      </c>
      <c r="AE33" s="627"/>
      <c r="AF33" s="627"/>
      <c r="AG33" s="627"/>
      <c r="AH33" s="627"/>
      <c r="AI33" s="627"/>
      <c r="AJ33" s="627"/>
      <c r="AK33" s="627"/>
      <c r="AL33" s="628">
        <v>0</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v>
      </c>
      <c r="BH33" s="682"/>
      <c r="BI33" s="682"/>
      <c r="BJ33" s="682"/>
      <c r="BK33" s="682"/>
      <c r="BL33" s="682"/>
      <c r="BM33" s="683">
        <v>92.1</v>
      </c>
      <c r="BN33" s="682"/>
      <c r="BO33" s="682"/>
      <c r="BP33" s="682"/>
      <c r="BQ33" s="684"/>
      <c r="BR33" s="681">
        <v>98.8</v>
      </c>
      <c r="BS33" s="682"/>
      <c r="BT33" s="682"/>
      <c r="BU33" s="682"/>
      <c r="BV33" s="682"/>
      <c r="BW33" s="682"/>
      <c r="BX33" s="683">
        <v>91</v>
      </c>
      <c r="BY33" s="682"/>
      <c r="BZ33" s="682"/>
      <c r="CA33" s="682"/>
      <c r="CB33" s="684"/>
      <c r="CD33" s="620" t="s">
        <v>325</v>
      </c>
      <c r="CE33" s="621"/>
      <c r="CF33" s="621"/>
      <c r="CG33" s="621"/>
      <c r="CH33" s="621"/>
      <c r="CI33" s="621"/>
      <c r="CJ33" s="621"/>
      <c r="CK33" s="621"/>
      <c r="CL33" s="621"/>
      <c r="CM33" s="621"/>
      <c r="CN33" s="621"/>
      <c r="CO33" s="621"/>
      <c r="CP33" s="621"/>
      <c r="CQ33" s="622"/>
      <c r="CR33" s="623">
        <v>8047842</v>
      </c>
      <c r="CS33" s="654"/>
      <c r="CT33" s="654"/>
      <c r="CU33" s="654"/>
      <c r="CV33" s="654"/>
      <c r="CW33" s="654"/>
      <c r="CX33" s="654"/>
      <c r="CY33" s="655"/>
      <c r="CZ33" s="628">
        <v>37</v>
      </c>
      <c r="DA33" s="656"/>
      <c r="DB33" s="656"/>
      <c r="DC33" s="658"/>
      <c r="DD33" s="632">
        <v>5337921</v>
      </c>
      <c r="DE33" s="654"/>
      <c r="DF33" s="654"/>
      <c r="DG33" s="654"/>
      <c r="DH33" s="654"/>
      <c r="DI33" s="654"/>
      <c r="DJ33" s="654"/>
      <c r="DK33" s="655"/>
      <c r="DL33" s="632">
        <v>3722030</v>
      </c>
      <c r="DM33" s="654"/>
      <c r="DN33" s="654"/>
      <c r="DO33" s="654"/>
      <c r="DP33" s="654"/>
      <c r="DQ33" s="654"/>
      <c r="DR33" s="654"/>
      <c r="DS33" s="654"/>
      <c r="DT33" s="654"/>
      <c r="DU33" s="654"/>
      <c r="DV33" s="655"/>
      <c r="DW33" s="628">
        <v>39.9</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404022</v>
      </c>
      <c r="S34" s="624"/>
      <c r="T34" s="624"/>
      <c r="U34" s="624"/>
      <c r="V34" s="624"/>
      <c r="W34" s="624"/>
      <c r="X34" s="624"/>
      <c r="Y34" s="625"/>
      <c r="Z34" s="626">
        <v>1.8</v>
      </c>
      <c r="AA34" s="626"/>
      <c r="AB34" s="626"/>
      <c r="AC34" s="626"/>
      <c r="AD34" s="627" t="s">
        <v>247</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2301855</v>
      </c>
      <c r="CS34" s="624"/>
      <c r="CT34" s="624"/>
      <c r="CU34" s="624"/>
      <c r="CV34" s="624"/>
      <c r="CW34" s="624"/>
      <c r="CX34" s="624"/>
      <c r="CY34" s="625"/>
      <c r="CZ34" s="628">
        <v>10.6</v>
      </c>
      <c r="DA34" s="656"/>
      <c r="DB34" s="656"/>
      <c r="DC34" s="658"/>
      <c r="DD34" s="632">
        <v>1510490</v>
      </c>
      <c r="DE34" s="624"/>
      <c r="DF34" s="624"/>
      <c r="DG34" s="624"/>
      <c r="DH34" s="624"/>
      <c r="DI34" s="624"/>
      <c r="DJ34" s="624"/>
      <c r="DK34" s="625"/>
      <c r="DL34" s="632">
        <v>1046530</v>
      </c>
      <c r="DM34" s="624"/>
      <c r="DN34" s="624"/>
      <c r="DO34" s="624"/>
      <c r="DP34" s="624"/>
      <c r="DQ34" s="624"/>
      <c r="DR34" s="624"/>
      <c r="DS34" s="624"/>
      <c r="DT34" s="624"/>
      <c r="DU34" s="624"/>
      <c r="DV34" s="625"/>
      <c r="DW34" s="628">
        <v>11.2</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705248</v>
      </c>
      <c r="S35" s="624"/>
      <c r="T35" s="624"/>
      <c r="U35" s="624"/>
      <c r="V35" s="624"/>
      <c r="W35" s="624"/>
      <c r="X35" s="624"/>
      <c r="Y35" s="625"/>
      <c r="Z35" s="626">
        <v>3.1</v>
      </c>
      <c r="AA35" s="626"/>
      <c r="AB35" s="626"/>
      <c r="AC35" s="626"/>
      <c r="AD35" s="627" t="s">
        <v>130</v>
      </c>
      <c r="AE35" s="627"/>
      <c r="AF35" s="627"/>
      <c r="AG35" s="627"/>
      <c r="AH35" s="627"/>
      <c r="AI35" s="627"/>
      <c r="AJ35" s="627"/>
      <c r="AK35" s="627"/>
      <c r="AL35" s="628" t="s">
        <v>175</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96925</v>
      </c>
      <c r="CS35" s="654"/>
      <c r="CT35" s="654"/>
      <c r="CU35" s="654"/>
      <c r="CV35" s="654"/>
      <c r="CW35" s="654"/>
      <c r="CX35" s="654"/>
      <c r="CY35" s="655"/>
      <c r="CZ35" s="628">
        <v>0.4</v>
      </c>
      <c r="DA35" s="656"/>
      <c r="DB35" s="656"/>
      <c r="DC35" s="658"/>
      <c r="DD35" s="632">
        <v>69795</v>
      </c>
      <c r="DE35" s="654"/>
      <c r="DF35" s="654"/>
      <c r="DG35" s="654"/>
      <c r="DH35" s="654"/>
      <c r="DI35" s="654"/>
      <c r="DJ35" s="654"/>
      <c r="DK35" s="655"/>
      <c r="DL35" s="632">
        <v>69795</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460556</v>
      </c>
      <c r="S36" s="624"/>
      <c r="T36" s="624"/>
      <c r="U36" s="624"/>
      <c r="V36" s="624"/>
      <c r="W36" s="624"/>
      <c r="X36" s="624"/>
      <c r="Y36" s="625"/>
      <c r="Z36" s="626">
        <v>2</v>
      </c>
      <c r="AA36" s="626"/>
      <c r="AB36" s="626"/>
      <c r="AC36" s="626"/>
      <c r="AD36" s="627" t="s">
        <v>175</v>
      </c>
      <c r="AE36" s="627"/>
      <c r="AF36" s="627"/>
      <c r="AG36" s="627"/>
      <c r="AH36" s="627"/>
      <c r="AI36" s="627"/>
      <c r="AJ36" s="627"/>
      <c r="AK36" s="627"/>
      <c r="AL36" s="628" t="s">
        <v>175</v>
      </c>
      <c r="AM36" s="629"/>
      <c r="AN36" s="629"/>
      <c r="AO36" s="630"/>
      <c r="AP36" s="222"/>
      <c r="AQ36" s="685" t="s">
        <v>333</v>
      </c>
      <c r="AR36" s="686"/>
      <c r="AS36" s="686"/>
      <c r="AT36" s="686"/>
      <c r="AU36" s="686"/>
      <c r="AV36" s="686"/>
      <c r="AW36" s="686"/>
      <c r="AX36" s="686"/>
      <c r="AY36" s="687"/>
      <c r="AZ36" s="612">
        <v>2114403</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337546</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2454970</v>
      </c>
      <c r="CS36" s="624"/>
      <c r="CT36" s="624"/>
      <c r="CU36" s="624"/>
      <c r="CV36" s="624"/>
      <c r="CW36" s="624"/>
      <c r="CX36" s="624"/>
      <c r="CY36" s="625"/>
      <c r="CZ36" s="628">
        <v>11.3</v>
      </c>
      <c r="DA36" s="656"/>
      <c r="DB36" s="656"/>
      <c r="DC36" s="658"/>
      <c r="DD36" s="632">
        <v>2222124</v>
      </c>
      <c r="DE36" s="624"/>
      <c r="DF36" s="624"/>
      <c r="DG36" s="624"/>
      <c r="DH36" s="624"/>
      <c r="DI36" s="624"/>
      <c r="DJ36" s="624"/>
      <c r="DK36" s="625"/>
      <c r="DL36" s="632">
        <v>1247837</v>
      </c>
      <c r="DM36" s="624"/>
      <c r="DN36" s="624"/>
      <c r="DO36" s="624"/>
      <c r="DP36" s="624"/>
      <c r="DQ36" s="624"/>
      <c r="DR36" s="624"/>
      <c r="DS36" s="624"/>
      <c r="DT36" s="624"/>
      <c r="DU36" s="624"/>
      <c r="DV36" s="625"/>
      <c r="DW36" s="628">
        <v>13.4</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610149</v>
      </c>
      <c r="S37" s="624"/>
      <c r="T37" s="624"/>
      <c r="U37" s="624"/>
      <c r="V37" s="624"/>
      <c r="W37" s="624"/>
      <c r="X37" s="624"/>
      <c r="Y37" s="625"/>
      <c r="Z37" s="626">
        <v>2.7</v>
      </c>
      <c r="AA37" s="626"/>
      <c r="AB37" s="626"/>
      <c r="AC37" s="626"/>
      <c r="AD37" s="627">
        <v>2449</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235682</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337546</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979426</v>
      </c>
      <c r="CS37" s="654"/>
      <c r="CT37" s="654"/>
      <c r="CU37" s="654"/>
      <c r="CV37" s="654"/>
      <c r="CW37" s="654"/>
      <c r="CX37" s="654"/>
      <c r="CY37" s="655"/>
      <c r="CZ37" s="628">
        <v>4.5</v>
      </c>
      <c r="DA37" s="656"/>
      <c r="DB37" s="656"/>
      <c r="DC37" s="658"/>
      <c r="DD37" s="632">
        <v>979354</v>
      </c>
      <c r="DE37" s="654"/>
      <c r="DF37" s="654"/>
      <c r="DG37" s="654"/>
      <c r="DH37" s="654"/>
      <c r="DI37" s="654"/>
      <c r="DJ37" s="654"/>
      <c r="DK37" s="655"/>
      <c r="DL37" s="632">
        <v>908222</v>
      </c>
      <c r="DM37" s="654"/>
      <c r="DN37" s="654"/>
      <c r="DO37" s="654"/>
      <c r="DP37" s="654"/>
      <c r="DQ37" s="654"/>
      <c r="DR37" s="654"/>
      <c r="DS37" s="654"/>
      <c r="DT37" s="654"/>
      <c r="DU37" s="654"/>
      <c r="DV37" s="655"/>
      <c r="DW37" s="628">
        <v>9.6999999999999993</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2164404</v>
      </c>
      <c r="S38" s="624"/>
      <c r="T38" s="624"/>
      <c r="U38" s="624"/>
      <c r="V38" s="624"/>
      <c r="W38" s="624"/>
      <c r="X38" s="624"/>
      <c r="Y38" s="625"/>
      <c r="Z38" s="626">
        <v>9.4</v>
      </c>
      <c r="AA38" s="626"/>
      <c r="AB38" s="626"/>
      <c r="AC38" s="626"/>
      <c r="AD38" s="627" t="s">
        <v>175</v>
      </c>
      <c r="AE38" s="627"/>
      <c r="AF38" s="627"/>
      <c r="AG38" s="627"/>
      <c r="AH38" s="627"/>
      <c r="AI38" s="627"/>
      <c r="AJ38" s="627"/>
      <c r="AK38" s="627"/>
      <c r="AL38" s="628" t="s">
        <v>130</v>
      </c>
      <c r="AM38" s="629"/>
      <c r="AN38" s="629"/>
      <c r="AO38" s="630"/>
      <c r="AQ38" s="689" t="s">
        <v>341</v>
      </c>
      <c r="AR38" s="690"/>
      <c r="AS38" s="690"/>
      <c r="AT38" s="690"/>
      <c r="AU38" s="690"/>
      <c r="AV38" s="690"/>
      <c r="AW38" s="690"/>
      <c r="AX38" s="690"/>
      <c r="AY38" s="691"/>
      <c r="AZ38" s="623">
        <v>73100</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4508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1805621</v>
      </c>
      <c r="CS38" s="624"/>
      <c r="CT38" s="624"/>
      <c r="CU38" s="624"/>
      <c r="CV38" s="624"/>
      <c r="CW38" s="624"/>
      <c r="CX38" s="624"/>
      <c r="CY38" s="625"/>
      <c r="CZ38" s="628">
        <v>8.3000000000000007</v>
      </c>
      <c r="DA38" s="656"/>
      <c r="DB38" s="656"/>
      <c r="DC38" s="658"/>
      <c r="DD38" s="632">
        <v>1388994</v>
      </c>
      <c r="DE38" s="624"/>
      <c r="DF38" s="624"/>
      <c r="DG38" s="624"/>
      <c r="DH38" s="624"/>
      <c r="DI38" s="624"/>
      <c r="DJ38" s="624"/>
      <c r="DK38" s="625"/>
      <c r="DL38" s="632">
        <v>1357868</v>
      </c>
      <c r="DM38" s="624"/>
      <c r="DN38" s="624"/>
      <c r="DO38" s="624"/>
      <c r="DP38" s="624"/>
      <c r="DQ38" s="624"/>
      <c r="DR38" s="624"/>
      <c r="DS38" s="624"/>
      <c r="DT38" s="624"/>
      <c r="DU38" s="624"/>
      <c r="DV38" s="625"/>
      <c r="DW38" s="628">
        <v>14.6</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247</v>
      </c>
      <c r="AE39" s="627"/>
      <c r="AF39" s="627"/>
      <c r="AG39" s="627"/>
      <c r="AH39" s="627"/>
      <c r="AI39" s="627"/>
      <c r="AJ39" s="627"/>
      <c r="AK39" s="627"/>
      <c r="AL39" s="628" t="s">
        <v>247</v>
      </c>
      <c r="AM39" s="629"/>
      <c r="AN39" s="629"/>
      <c r="AO39" s="630"/>
      <c r="AQ39" s="689" t="s">
        <v>345</v>
      </c>
      <c r="AR39" s="690"/>
      <c r="AS39" s="690"/>
      <c r="AT39" s="690"/>
      <c r="AU39" s="690"/>
      <c r="AV39" s="690"/>
      <c r="AW39" s="690"/>
      <c r="AX39" s="690"/>
      <c r="AY39" s="691"/>
      <c r="AZ39" s="623">
        <v>60513</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6623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737471</v>
      </c>
      <c r="CS39" s="654"/>
      <c r="CT39" s="654"/>
      <c r="CU39" s="654"/>
      <c r="CV39" s="654"/>
      <c r="CW39" s="654"/>
      <c r="CX39" s="654"/>
      <c r="CY39" s="655"/>
      <c r="CZ39" s="628">
        <v>3.4</v>
      </c>
      <c r="DA39" s="656"/>
      <c r="DB39" s="656"/>
      <c r="DC39" s="658"/>
      <c r="DD39" s="632">
        <v>146518</v>
      </c>
      <c r="DE39" s="654"/>
      <c r="DF39" s="654"/>
      <c r="DG39" s="654"/>
      <c r="DH39" s="654"/>
      <c r="DI39" s="654"/>
      <c r="DJ39" s="654"/>
      <c r="DK39" s="655"/>
      <c r="DL39" s="632" t="s">
        <v>247</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v>126304</v>
      </c>
      <c r="S40" s="624"/>
      <c r="T40" s="624"/>
      <c r="U40" s="624"/>
      <c r="V40" s="624"/>
      <c r="W40" s="624"/>
      <c r="X40" s="624"/>
      <c r="Y40" s="625"/>
      <c r="Z40" s="626">
        <v>0.6</v>
      </c>
      <c r="AA40" s="626"/>
      <c r="AB40" s="626"/>
      <c r="AC40" s="626"/>
      <c r="AD40" s="627" t="s">
        <v>175</v>
      </c>
      <c r="AE40" s="627"/>
      <c r="AF40" s="627"/>
      <c r="AG40" s="627"/>
      <c r="AH40" s="627"/>
      <c r="AI40" s="627"/>
      <c r="AJ40" s="627"/>
      <c r="AK40" s="627"/>
      <c r="AL40" s="628" t="s">
        <v>130</v>
      </c>
      <c r="AM40" s="629"/>
      <c r="AN40" s="629"/>
      <c r="AO40" s="630"/>
      <c r="AQ40" s="689" t="s">
        <v>349</v>
      </c>
      <c r="AR40" s="690"/>
      <c r="AS40" s="690"/>
      <c r="AT40" s="690"/>
      <c r="AU40" s="690"/>
      <c r="AV40" s="690"/>
      <c r="AW40" s="690"/>
      <c r="AX40" s="690"/>
      <c r="AY40" s="691"/>
      <c r="AZ40" s="623" t="s">
        <v>130</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96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651000</v>
      </c>
      <c r="CS40" s="624"/>
      <c r="CT40" s="624"/>
      <c r="CU40" s="624"/>
      <c r="CV40" s="624"/>
      <c r="CW40" s="624"/>
      <c r="CX40" s="624"/>
      <c r="CY40" s="625"/>
      <c r="CZ40" s="628">
        <v>3</v>
      </c>
      <c r="DA40" s="656"/>
      <c r="DB40" s="656"/>
      <c r="DC40" s="658"/>
      <c r="DD40" s="632" t="s">
        <v>130</v>
      </c>
      <c r="DE40" s="624"/>
      <c r="DF40" s="624"/>
      <c r="DG40" s="624"/>
      <c r="DH40" s="624"/>
      <c r="DI40" s="624"/>
      <c r="DJ40" s="624"/>
      <c r="DK40" s="625"/>
      <c r="DL40" s="632" t="s">
        <v>175</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2">
      <c r="B41" s="644" t="s">
        <v>353</v>
      </c>
      <c r="C41" s="645"/>
      <c r="D41" s="645"/>
      <c r="E41" s="645"/>
      <c r="F41" s="645"/>
      <c r="G41" s="645"/>
      <c r="H41" s="645"/>
      <c r="I41" s="645"/>
      <c r="J41" s="645"/>
      <c r="K41" s="645"/>
      <c r="L41" s="645"/>
      <c r="M41" s="645"/>
      <c r="N41" s="645"/>
      <c r="O41" s="645"/>
      <c r="P41" s="645"/>
      <c r="Q41" s="646"/>
      <c r="R41" s="698">
        <v>22917545</v>
      </c>
      <c r="S41" s="699"/>
      <c r="T41" s="699"/>
      <c r="U41" s="699"/>
      <c r="V41" s="699"/>
      <c r="W41" s="699"/>
      <c r="X41" s="699"/>
      <c r="Y41" s="700"/>
      <c r="Z41" s="701">
        <v>100</v>
      </c>
      <c r="AA41" s="701"/>
      <c r="AB41" s="701"/>
      <c r="AC41" s="701"/>
      <c r="AD41" s="702">
        <v>9197841</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349230</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130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175</v>
      </c>
      <c r="CS41" s="654"/>
      <c r="CT41" s="654"/>
      <c r="CU41" s="654"/>
      <c r="CV41" s="654"/>
      <c r="CW41" s="654"/>
      <c r="CX41" s="654"/>
      <c r="CY41" s="655"/>
      <c r="CZ41" s="628" t="s">
        <v>175</v>
      </c>
      <c r="DA41" s="656"/>
      <c r="DB41" s="656"/>
      <c r="DC41" s="658"/>
      <c r="DD41" s="632" t="s">
        <v>175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357</v>
      </c>
      <c r="AR42" s="706"/>
      <c r="AS42" s="706"/>
      <c r="AT42" s="706"/>
      <c r="AU42" s="706"/>
      <c r="AV42" s="706"/>
      <c r="AW42" s="706"/>
      <c r="AX42" s="706"/>
      <c r="AY42" s="707"/>
      <c r="AZ42" s="698">
        <v>1395878</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423</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4229172</v>
      </c>
      <c r="CS42" s="654"/>
      <c r="CT42" s="654"/>
      <c r="CU42" s="654"/>
      <c r="CV42" s="654"/>
      <c r="CW42" s="654"/>
      <c r="CX42" s="654"/>
      <c r="CY42" s="655"/>
      <c r="CZ42" s="628">
        <v>19.399999999999999</v>
      </c>
      <c r="DA42" s="656"/>
      <c r="DB42" s="656"/>
      <c r="DC42" s="658"/>
      <c r="DD42" s="632">
        <v>756460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201925</v>
      </c>
      <c r="CS43" s="654"/>
      <c r="CT43" s="654"/>
      <c r="CU43" s="654"/>
      <c r="CV43" s="654"/>
      <c r="CW43" s="654"/>
      <c r="CX43" s="654"/>
      <c r="CY43" s="655"/>
      <c r="CZ43" s="628">
        <v>0.9</v>
      </c>
      <c r="DA43" s="656"/>
      <c r="DB43" s="656"/>
      <c r="DC43" s="658"/>
      <c r="DD43" s="632">
        <v>201925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2001255</v>
      </c>
      <c r="CS44" s="624"/>
      <c r="CT44" s="624"/>
      <c r="CU44" s="624"/>
      <c r="CV44" s="624"/>
      <c r="CW44" s="624"/>
      <c r="CX44" s="624"/>
      <c r="CY44" s="625"/>
      <c r="CZ44" s="628">
        <v>9.1999999999999993</v>
      </c>
      <c r="DA44" s="629"/>
      <c r="DB44" s="629"/>
      <c r="DC44" s="635"/>
      <c r="DD44" s="632">
        <v>456761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601231</v>
      </c>
      <c r="CS45" s="654"/>
      <c r="CT45" s="654"/>
      <c r="CU45" s="654"/>
      <c r="CV45" s="654"/>
      <c r="CW45" s="654"/>
      <c r="CX45" s="654"/>
      <c r="CY45" s="655"/>
      <c r="CZ45" s="628">
        <v>2.8</v>
      </c>
      <c r="DA45" s="656"/>
      <c r="DB45" s="656"/>
      <c r="DC45" s="658"/>
      <c r="DD45" s="632">
        <v>58484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1345572</v>
      </c>
      <c r="CS46" s="624"/>
      <c r="CT46" s="624"/>
      <c r="CU46" s="624"/>
      <c r="CV46" s="624"/>
      <c r="CW46" s="624"/>
      <c r="CX46" s="624"/>
      <c r="CY46" s="625"/>
      <c r="CZ46" s="628">
        <v>6.2</v>
      </c>
      <c r="DA46" s="629"/>
      <c r="DB46" s="629"/>
      <c r="DC46" s="635"/>
      <c r="DD46" s="632">
        <v>372625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367</v>
      </c>
      <c r="CG47" s="621"/>
      <c r="CH47" s="621"/>
      <c r="CI47" s="621"/>
      <c r="CJ47" s="621"/>
      <c r="CK47" s="621"/>
      <c r="CL47" s="621"/>
      <c r="CM47" s="621"/>
      <c r="CN47" s="621"/>
      <c r="CO47" s="621"/>
      <c r="CP47" s="621"/>
      <c r="CQ47" s="622"/>
      <c r="CR47" s="623">
        <v>2227917</v>
      </c>
      <c r="CS47" s="654"/>
      <c r="CT47" s="654"/>
      <c r="CU47" s="654"/>
      <c r="CV47" s="654"/>
      <c r="CW47" s="654"/>
      <c r="CX47" s="654"/>
      <c r="CY47" s="655"/>
      <c r="CZ47" s="628">
        <v>10.199999999999999</v>
      </c>
      <c r="DA47" s="656"/>
      <c r="DB47" s="656"/>
      <c r="DC47" s="658"/>
      <c r="DD47" s="632">
        <v>299699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247</v>
      </c>
      <c r="DA48" s="629"/>
      <c r="DB48" s="629"/>
      <c r="DC48" s="635"/>
      <c r="DD48" s="632" t="s">
        <v>175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369</v>
      </c>
      <c r="CE49" s="645"/>
      <c r="CF49" s="645"/>
      <c r="CG49" s="645"/>
      <c r="CH49" s="645"/>
      <c r="CI49" s="645"/>
      <c r="CJ49" s="645"/>
      <c r="CK49" s="645"/>
      <c r="CL49" s="645"/>
      <c r="CM49" s="645"/>
      <c r="CN49" s="645"/>
      <c r="CO49" s="645"/>
      <c r="CP49" s="645"/>
      <c r="CQ49" s="646"/>
      <c r="CR49" s="698">
        <v>21780216</v>
      </c>
      <c r="CS49" s="682"/>
      <c r="CT49" s="682"/>
      <c r="CU49" s="682"/>
      <c r="CV49" s="682"/>
      <c r="CW49" s="682"/>
      <c r="CX49" s="682"/>
      <c r="CY49" s="711"/>
      <c r="CZ49" s="703">
        <v>100</v>
      </c>
      <c r="DA49" s="712"/>
      <c r="DB49" s="712"/>
      <c r="DC49" s="713"/>
      <c r="DD49" s="714">
        <v>11340252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FopTg/u+vcOOaO4wizcOj8yE0X3g3jKHDWVgf+lhCGjGGOQsWpK7w2UlUp2tnr/ioGAFw6q20/pKa0ItR7IUg==" saltValue="wEN+fDY3yEcEfycSMvgMC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55" zoomScaleNormal="55" zoomScaleSheetLayoutView="70" workbookViewId="0">
      <selection activeCell="BS14" sqref="BS14:CG1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392</v>
      </c>
      <c r="C7" s="761"/>
      <c r="D7" s="761"/>
      <c r="E7" s="761"/>
      <c r="F7" s="761"/>
      <c r="G7" s="761"/>
      <c r="H7" s="761"/>
      <c r="I7" s="761"/>
      <c r="J7" s="761"/>
      <c r="K7" s="761"/>
      <c r="L7" s="761"/>
      <c r="M7" s="761"/>
      <c r="N7" s="761"/>
      <c r="O7" s="761"/>
      <c r="P7" s="762"/>
      <c r="Q7" s="763">
        <v>22840</v>
      </c>
      <c r="R7" s="764"/>
      <c r="S7" s="764"/>
      <c r="T7" s="764"/>
      <c r="U7" s="764"/>
      <c r="V7" s="764">
        <v>21703</v>
      </c>
      <c r="W7" s="764"/>
      <c r="X7" s="764"/>
      <c r="Y7" s="764"/>
      <c r="Z7" s="764"/>
      <c r="AA7" s="764">
        <v>1137</v>
      </c>
      <c r="AB7" s="764"/>
      <c r="AC7" s="764"/>
      <c r="AD7" s="764"/>
      <c r="AE7" s="765"/>
      <c r="AF7" s="766">
        <v>960</v>
      </c>
      <c r="AG7" s="767"/>
      <c r="AH7" s="767"/>
      <c r="AI7" s="767"/>
      <c r="AJ7" s="768"/>
      <c r="AK7" s="769">
        <v>685</v>
      </c>
      <c r="AL7" s="770"/>
      <c r="AM7" s="770"/>
      <c r="AN7" s="770"/>
      <c r="AO7" s="770"/>
      <c r="AP7" s="770">
        <v>24087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73"/>
      <c r="CH7" s="743">
        <v>-24</v>
      </c>
      <c r="CI7" s="744"/>
      <c r="CJ7" s="744"/>
      <c r="CK7" s="744"/>
      <c r="CL7" s="745"/>
      <c r="CM7" s="743">
        <v>1537</v>
      </c>
      <c r="CN7" s="744"/>
      <c r="CO7" s="744"/>
      <c r="CP7" s="744"/>
      <c r="CQ7" s="745"/>
      <c r="CR7" s="743">
        <v>21</v>
      </c>
      <c r="CS7" s="744"/>
      <c r="CT7" s="744"/>
      <c r="CU7" s="744"/>
      <c r="CV7" s="745"/>
      <c r="CW7" s="743">
        <v>102</v>
      </c>
      <c r="CX7" s="744"/>
      <c r="CY7" s="744"/>
      <c r="CZ7" s="744"/>
      <c r="DA7" s="745"/>
      <c r="DB7" s="743">
        <v>651</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t="s">
        <v>393</v>
      </c>
      <c r="C8" s="750"/>
      <c r="D8" s="750"/>
      <c r="E8" s="750"/>
      <c r="F8" s="750"/>
      <c r="G8" s="750"/>
      <c r="H8" s="750"/>
      <c r="I8" s="750"/>
      <c r="J8" s="750"/>
      <c r="K8" s="750"/>
      <c r="L8" s="750"/>
      <c r="M8" s="750"/>
      <c r="N8" s="750"/>
      <c r="O8" s="750"/>
      <c r="P8" s="751"/>
      <c r="Q8" s="752">
        <v>1</v>
      </c>
      <c r="R8" s="753"/>
      <c r="S8" s="753"/>
      <c r="T8" s="753"/>
      <c r="U8" s="753"/>
      <c r="V8" s="753">
        <v>1</v>
      </c>
      <c r="W8" s="753"/>
      <c r="X8" s="753"/>
      <c r="Y8" s="753"/>
      <c r="Z8" s="753"/>
      <c r="AA8" s="753">
        <v>0</v>
      </c>
      <c r="AB8" s="753"/>
      <c r="AC8" s="753"/>
      <c r="AD8" s="753"/>
      <c r="AE8" s="754"/>
      <c r="AF8" s="755" t="s">
        <v>394</v>
      </c>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592</v>
      </c>
      <c r="BT8" s="783"/>
      <c r="BU8" s="783"/>
      <c r="BV8" s="783"/>
      <c r="BW8" s="783"/>
      <c r="BX8" s="783"/>
      <c r="BY8" s="783"/>
      <c r="BZ8" s="783"/>
      <c r="CA8" s="783"/>
      <c r="CB8" s="783"/>
      <c r="CC8" s="783"/>
      <c r="CD8" s="783"/>
      <c r="CE8" s="783"/>
      <c r="CF8" s="783"/>
      <c r="CG8" s="784"/>
      <c r="CH8" s="785">
        <v>-59</v>
      </c>
      <c r="CI8" s="786"/>
      <c r="CJ8" s="786"/>
      <c r="CK8" s="786"/>
      <c r="CL8" s="787"/>
      <c r="CM8" s="785">
        <v>578</v>
      </c>
      <c r="CN8" s="786"/>
      <c r="CO8" s="786"/>
      <c r="CP8" s="786"/>
      <c r="CQ8" s="787"/>
      <c r="CR8" s="785">
        <v>12</v>
      </c>
      <c r="CS8" s="786"/>
      <c r="CT8" s="786"/>
      <c r="CU8" s="786"/>
      <c r="CV8" s="787"/>
      <c r="CW8" s="785">
        <v>0</v>
      </c>
      <c r="CX8" s="786"/>
      <c r="CY8" s="786"/>
      <c r="CZ8" s="786"/>
      <c r="DA8" s="787"/>
      <c r="DB8" s="785">
        <v>90</v>
      </c>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t="s">
        <v>395</v>
      </c>
      <c r="C9" s="750"/>
      <c r="D9" s="750"/>
      <c r="E9" s="750"/>
      <c r="F9" s="750"/>
      <c r="G9" s="750"/>
      <c r="H9" s="750"/>
      <c r="I9" s="750"/>
      <c r="J9" s="750"/>
      <c r="K9" s="750"/>
      <c r="L9" s="750"/>
      <c r="M9" s="750"/>
      <c r="N9" s="750"/>
      <c r="O9" s="750"/>
      <c r="P9" s="751"/>
      <c r="Q9" s="752">
        <v>77</v>
      </c>
      <c r="R9" s="753"/>
      <c r="S9" s="753"/>
      <c r="T9" s="753"/>
      <c r="U9" s="753"/>
      <c r="V9" s="753">
        <v>77</v>
      </c>
      <c r="W9" s="753"/>
      <c r="X9" s="753"/>
      <c r="Y9" s="753"/>
      <c r="Z9" s="753"/>
      <c r="AA9" s="753">
        <v>0</v>
      </c>
      <c r="AB9" s="753"/>
      <c r="AC9" s="753"/>
      <c r="AD9" s="753"/>
      <c r="AE9" s="754"/>
      <c r="AF9" s="755">
        <v>0</v>
      </c>
      <c r="AG9" s="756"/>
      <c r="AH9" s="756"/>
      <c r="AI9" s="756"/>
      <c r="AJ9" s="757"/>
      <c r="AK9" s="758">
        <v>0</v>
      </c>
      <c r="AL9" s="759"/>
      <c r="AM9" s="759"/>
      <c r="AN9" s="759"/>
      <c r="AO9" s="759"/>
      <c r="AP9" s="759">
        <v>77</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593</v>
      </c>
      <c r="BT9" s="783"/>
      <c r="BU9" s="783"/>
      <c r="BV9" s="783"/>
      <c r="BW9" s="783"/>
      <c r="BX9" s="783"/>
      <c r="BY9" s="783"/>
      <c r="BZ9" s="783"/>
      <c r="CA9" s="783"/>
      <c r="CB9" s="783"/>
      <c r="CC9" s="783"/>
      <c r="CD9" s="783"/>
      <c r="CE9" s="783"/>
      <c r="CF9" s="783"/>
      <c r="CG9" s="784"/>
      <c r="CH9" s="785">
        <v>-1</v>
      </c>
      <c r="CI9" s="786"/>
      <c r="CJ9" s="786"/>
      <c r="CK9" s="786"/>
      <c r="CL9" s="787"/>
      <c r="CM9" s="785">
        <v>124</v>
      </c>
      <c r="CN9" s="786"/>
      <c r="CO9" s="786"/>
      <c r="CP9" s="786"/>
      <c r="CQ9" s="787"/>
      <c r="CR9" s="785">
        <v>11</v>
      </c>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959</v>
      </c>
      <c r="AG23" s="793"/>
      <c r="AH23" s="793"/>
      <c r="AI23" s="793"/>
      <c r="AJ23" s="796"/>
      <c r="AK23" s="797"/>
      <c r="AL23" s="798"/>
      <c r="AM23" s="798"/>
      <c r="AN23" s="798"/>
      <c r="AO23" s="798"/>
      <c r="AP23" s="793"/>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375</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409</v>
      </c>
      <c r="C28" s="761"/>
      <c r="D28" s="761"/>
      <c r="E28" s="761"/>
      <c r="F28" s="761"/>
      <c r="G28" s="761"/>
      <c r="H28" s="761"/>
      <c r="I28" s="761"/>
      <c r="J28" s="761"/>
      <c r="K28" s="761"/>
      <c r="L28" s="761"/>
      <c r="M28" s="761"/>
      <c r="N28" s="761"/>
      <c r="O28" s="761"/>
      <c r="P28" s="762"/>
      <c r="Q28" s="822">
        <v>4216</v>
      </c>
      <c r="R28" s="823"/>
      <c r="S28" s="823"/>
      <c r="T28" s="823"/>
      <c r="U28" s="823"/>
      <c r="V28" s="823">
        <v>3878</v>
      </c>
      <c r="W28" s="823"/>
      <c r="X28" s="823"/>
      <c r="Y28" s="823"/>
      <c r="Z28" s="823"/>
      <c r="AA28" s="823">
        <v>338</v>
      </c>
      <c r="AB28" s="823"/>
      <c r="AC28" s="823"/>
      <c r="AD28" s="823"/>
      <c r="AE28" s="824"/>
      <c r="AF28" s="825">
        <v>338</v>
      </c>
      <c r="AG28" s="823"/>
      <c r="AH28" s="823"/>
      <c r="AI28" s="823"/>
      <c r="AJ28" s="826"/>
      <c r="AK28" s="827">
        <v>349</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410</v>
      </c>
      <c r="C29" s="750"/>
      <c r="D29" s="750"/>
      <c r="E29" s="750"/>
      <c r="F29" s="750"/>
      <c r="G29" s="750"/>
      <c r="H29" s="750"/>
      <c r="I29" s="750"/>
      <c r="J29" s="750"/>
      <c r="K29" s="750"/>
      <c r="L29" s="750"/>
      <c r="M29" s="750"/>
      <c r="N29" s="750"/>
      <c r="O29" s="750"/>
      <c r="P29" s="751"/>
      <c r="Q29" s="752">
        <v>4601</v>
      </c>
      <c r="R29" s="753"/>
      <c r="S29" s="753"/>
      <c r="T29" s="753"/>
      <c r="U29" s="753"/>
      <c r="V29" s="753">
        <v>4212</v>
      </c>
      <c r="W29" s="753"/>
      <c r="X29" s="753"/>
      <c r="Y29" s="753"/>
      <c r="Z29" s="753"/>
      <c r="AA29" s="753">
        <v>389</v>
      </c>
      <c r="AB29" s="753"/>
      <c r="AC29" s="753"/>
      <c r="AD29" s="753"/>
      <c r="AE29" s="754"/>
      <c r="AF29" s="755">
        <v>389</v>
      </c>
      <c r="AG29" s="756"/>
      <c r="AH29" s="756"/>
      <c r="AI29" s="756"/>
      <c r="AJ29" s="757"/>
      <c r="AK29" s="834">
        <v>673</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411</v>
      </c>
      <c r="C30" s="750"/>
      <c r="D30" s="750"/>
      <c r="E30" s="750"/>
      <c r="F30" s="750"/>
      <c r="G30" s="750"/>
      <c r="H30" s="750"/>
      <c r="I30" s="750"/>
      <c r="J30" s="750"/>
      <c r="K30" s="750"/>
      <c r="L30" s="750"/>
      <c r="M30" s="750"/>
      <c r="N30" s="750"/>
      <c r="O30" s="750"/>
      <c r="P30" s="751"/>
      <c r="Q30" s="752">
        <v>612</v>
      </c>
      <c r="R30" s="753"/>
      <c r="S30" s="753"/>
      <c r="T30" s="753"/>
      <c r="U30" s="753"/>
      <c r="V30" s="753">
        <v>597</v>
      </c>
      <c r="W30" s="753"/>
      <c r="X30" s="753"/>
      <c r="Y30" s="753"/>
      <c r="Z30" s="753"/>
      <c r="AA30" s="753">
        <v>15</v>
      </c>
      <c r="AB30" s="753"/>
      <c r="AC30" s="753"/>
      <c r="AD30" s="753"/>
      <c r="AE30" s="754"/>
      <c r="AF30" s="755">
        <v>15</v>
      </c>
      <c r="AG30" s="756"/>
      <c r="AH30" s="756"/>
      <c r="AI30" s="756"/>
      <c r="AJ30" s="757"/>
      <c r="AK30" s="834">
        <v>195</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412</v>
      </c>
      <c r="C31" s="750"/>
      <c r="D31" s="750"/>
      <c r="E31" s="750"/>
      <c r="F31" s="750"/>
      <c r="G31" s="750"/>
      <c r="H31" s="750"/>
      <c r="I31" s="750"/>
      <c r="J31" s="750"/>
      <c r="K31" s="750"/>
      <c r="L31" s="750"/>
      <c r="M31" s="750"/>
      <c r="N31" s="750"/>
      <c r="O31" s="750"/>
      <c r="P31" s="751"/>
      <c r="Q31" s="752">
        <v>545</v>
      </c>
      <c r="R31" s="753"/>
      <c r="S31" s="753"/>
      <c r="T31" s="753"/>
      <c r="U31" s="753"/>
      <c r="V31" s="753">
        <v>463</v>
      </c>
      <c r="W31" s="753"/>
      <c r="X31" s="753"/>
      <c r="Y31" s="753"/>
      <c r="Z31" s="753"/>
      <c r="AA31" s="753">
        <v>82</v>
      </c>
      <c r="AB31" s="753"/>
      <c r="AC31" s="753"/>
      <c r="AD31" s="753"/>
      <c r="AE31" s="754"/>
      <c r="AF31" s="755">
        <v>749</v>
      </c>
      <c r="AG31" s="756"/>
      <c r="AH31" s="756"/>
      <c r="AI31" s="756"/>
      <c r="AJ31" s="757"/>
      <c r="AK31" s="834">
        <v>27</v>
      </c>
      <c r="AL31" s="830"/>
      <c r="AM31" s="830"/>
      <c r="AN31" s="830"/>
      <c r="AO31" s="830"/>
      <c r="AP31" s="830">
        <v>825</v>
      </c>
      <c r="AQ31" s="830"/>
      <c r="AR31" s="830"/>
      <c r="AS31" s="830"/>
      <c r="AT31" s="830"/>
      <c r="AU31" s="830">
        <v>476</v>
      </c>
      <c r="AV31" s="830"/>
      <c r="AW31" s="830"/>
      <c r="AX31" s="830"/>
      <c r="AY31" s="830"/>
      <c r="AZ31" s="831"/>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414</v>
      </c>
      <c r="C32" s="750"/>
      <c r="D32" s="750"/>
      <c r="E32" s="750"/>
      <c r="F32" s="750"/>
      <c r="G32" s="750"/>
      <c r="H32" s="750"/>
      <c r="I32" s="750"/>
      <c r="J32" s="750"/>
      <c r="K32" s="750"/>
      <c r="L32" s="750"/>
      <c r="M32" s="750"/>
      <c r="N32" s="750"/>
      <c r="O32" s="750"/>
      <c r="P32" s="751"/>
      <c r="Q32" s="752">
        <v>1233</v>
      </c>
      <c r="R32" s="753"/>
      <c r="S32" s="753"/>
      <c r="T32" s="753"/>
      <c r="U32" s="753"/>
      <c r="V32" s="753">
        <v>1357</v>
      </c>
      <c r="W32" s="753"/>
      <c r="X32" s="753"/>
      <c r="Y32" s="753"/>
      <c r="Z32" s="753"/>
      <c r="AA32" s="753">
        <v>-124</v>
      </c>
      <c r="AB32" s="753"/>
      <c r="AC32" s="753"/>
      <c r="AD32" s="753"/>
      <c r="AE32" s="754"/>
      <c r="AF32" s="755">
        <v>98</v>
      </c>
      <c r="AG32" s="756"/>
      <c r="AH32" s="756"/>
      <c r="AI32" s="756"/>
      <c r="AJ32" s="757"/>
      <c r="AK32" s="834">
        <v>176</v>
      </c>
      <c r="AL32" s="830"/>
      <c r="AM32" s="830"/>
      <c r="AN32" s="830"/>
      <c r="AO32" s="830"/>
      <c r="AP32" s="830">
        <v>3586</v>
      </c>
      <c r="AQ32" s="830"/>
      <c r="AR32" s="830"/>
      <c r="AS32" s="830"/>
      <c r="AT32" s="830"/>
      <c r="AU32" s="830">
        <v>536</v>
      </c>
      <c r="AV32" s="830"/>
      <c r="AW32" s="830"/>
      <c r="AX32" s="830"/>
      <c r="AY32" s="830"/>
      <c r="AZ32" s="831"/>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416</v>
      </c>
      <c r="C33" s="750"/>
      <c r="D33" s="750"/>
      <c r="E33" s="750"/>
      <c r="F33" s="750"/>
      <c r="G33" s="750"/>
      <c r="H33" s="750"/>
      <c r="I33" s="750"/>
      <c r="J33" s="750"/>
      <c r="K33" s="750"/>
      <c r="L33" s="750"/>
      <c r="M33" s="750"/>
      <c r="N33" s="750"/>
      <c r="O33" s="750"/>
      <c r="P33" s="751"/>
      <c r="Q33" s="752">
        <v>66</v>
      </c>
      <c r="R33" s="753"/>
      <c r="S33" s="753"/>
      <c r="T33" s="753"/>
      <c r="U33" s="753"/>
      <c r="V33" s="753">
        <v>61</v>
      </c>
      <c r="W33" s="753"/>
      <c r="X33" s="753"/>
      <c r="Y33" s="753"/>
      <c r="Z33" s="753"/>
      <c r="AA33" s="753">
        <v>5</v>
      </c>
      <c r="AB33" s="753"/>
      <c r="AC33" s="753"/>
      <c r="AD33" s="753"/>
      <c r="AE33" s="754"/>
      <c r="AF33" s="755" t="s">
        <v>394</v>
      </c>
      <c r="AG33" s="756"/>
      <c r="AH33" s="756"/>
      <c r="AI33" s="756"/>
      <c r="AJ33" s="757"/>
      <c r="AK33" s="834">
        <v>0</v>
      </c>
      <c r="AL33" s="830"/>
      <c r="AM33" s="830"/>
      <c r="AN33" s="830"/>
      <c r="AO33" s="830"/>
      <c r="AP33" s="830">
        <v>397</v>
      </c>
      <c r="AQ33" s="830"/>
      <c r="AR33" s="830"/>
      <c r="AS33" s="830"/>
      <c r="AT33" s="830"/>
      <c r="AU33" s="830">
        <v>397</v>
      </c>
      <c r="AV33" s="830"/>
      <c r="AW33" s="830"/>
      <c r="AX33" s="830"/>
      <c r="AY33" s="830"/>
      <c r="AZ33" s="831"/>
      <c r="BA33" s="831"/>
      <c r="BB33" s="831"/>
      <c r="BC33" s="831"/>
      <c r="BD33" s="831"/>
      <c r="BE33" s="832" t="s">
        <v>417</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397</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1587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422</v>
      </c>
      <c r="B66" s="730"/>
      <c r="C66" s="730"/>
      <c r="D66" s="730"/>
      <c r="E66" s="730"/>
      <c r="F66" s="730"/>
      <c r="G66" s="730"/>
      <c r="H66" s="730"/>
      <c r="I66" s="730"/>
      <c r="J66" s="730"/>
      <c r="K66" s="730"/>
      <c r="L66" s="730"/>
      <c r="M66" s="730"/>
      <c r="N66" s="730"/>
      <c r="O66" s="730"/>
      <c r="P66" s="731"/>
      <c r="Q66" s="725" t="s">
        <v>423</v>
      </c>
      <c r="R66" s="721"/>
      <c r="S66" s="721"/>
      <c r="T66" s="721"/>
      <c r="U66" s="722"/>
      <c r="V66" s="725" t="s">
        <v>424</v>
      </c>
      <c r="W66" s="721"/>
      <c r="X66" s="721"/>
      <c r="Y66" s="721"/>
      <c r="Z66" s="722"/>
      <c r="AA66" s="725" t="s">
        <v>403</v>
      </c>
      <c r="AB66" s="721"/>
      <c r="AC66" s="721"/>
      <c r="AD66" s="721"/>
      <c r="AE66" s="722"/>
      <c r="AF66" s="854" t="s">
        <v>425</v>
      </c>
      <c r="AG66" s="815"/>
      <c r="AH66" s="815"/>
      <c r="AI66" s="815"/>
      <c r="AJ66" s="855"/>
      <c r="AK66" s="725" t="s">
        <v>426</v>
      </c>
      <c r="AL66" s="730"/>
      <c r="AM66" s="730"/>
      <c r="AN66" s="730"/>
      <c r="AO66" s="731"/>
      <c r="AP66" s="725" t="s">
        <v>406</v>
      </c>
      <c r="AQ66" s="721"/>
      <c r="AR66" s="721"/>
      <c r="AS66" s="721"/>
      <c r="AT66" s="722"/>
      <c r="AU66" s="725" t="s">
        <v>427</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1287</v>
      </c>
      <c r="R68" s="866"/>
      <c r="S68" s="866"/>
      <c r="T68" s="866"/>
      <c r="U68" s="866"/>
      <c r="V68" s="866">
        <v>1267</v>
      </c>
      <c r="W68" s="866"/>
      <c r="X68" s="866"/>
      <c r="Y68" s="866"/>
      <c r="Z68" s="866"/>
      <c r="AA68" s="866">
        <v>20</v>
      </c>
      <c r="AB68" s="866"/>
      <c r="AC68" s="866"/>
      <c r="AD68" s="866"/>
      <c r="AE68" s="866"/>
      <c r="AF68" s="866">
        <v>20</v>
      </c>
      <c r="AG68" s="866"/>
      <c r="AH68" s="866"/>
      <c r="AI68" s="866"/>
      <c r="AJ68" s="866"/>
      <c r="AK68" s="866"/>
      <c r="AL68" s="866"/>
      <c r="AM68" s="866"/>
      <c r="AN68" s="866"/>
      <c r="AO68" s="866"/>
      <c r="AP68" s="866">
        <v>632</v>
      </c>
      <c r="AQ68" s="866"/>
      <c r="AR68" s="866"/>
      <c r="AS68" s="866"/>
      <c r="AT68" s="866"/>
      <c r="AU68" s="866">
        <v>318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1899</v>
      </c>
      <c r="R69" s="830"/>
      <c r="S69" s="830"/>
      <c r="T69" s="830"/>
      <c r="U69" s="830"/>
      <c r="V69" s="830">
        <v>1536</v>
      </c>
      <c r="W69" s="830"/>
      <c r="X69" s="830"/>
      <c r="Y69" s="830"/>
      <c r="Z69" s="830"/>
      <c r="AA69" s="830">
        <v>363</v>
      </c>
      <c r="AB69" s="830"/>
      <c r="AC69" s="830"/>
      <c r="AD69" s="830"/>
      <c r="AE69" s="830"/>
      <c r="AF69" s="830">
        <v>360</v>
      </c>
      <c r="AG69" s="830"/>
      <c r="AH69" s="830"/>
      <c r="AI69" s="830"/>
      <c r="AJ69" s="830"/>
      <c r="AK69" s="830">
        <v>0</v>
      </c>
      <c r="AL69" s="830"/>
      <c r="AM69" s="830"/>
      <c r="AN69" s="830"/>
      <c r="AO69" s="830"/>
      <c r="AP69" s="830">
        <v>430</v>
      </c>
      <c r="AQ69" s="830"/>
      <c r="AR69" s="830"/>
      <c r="AS69" s="830"/>
      <c r="AT69" s="830"/>
      <c r="AU69" s="830">
        <v>374</v>
      </c>
      <c r="AV69" s="830"/>
      <c r="AW69" s="830"/>
      <c r="AX69" s="830"/>
      <c r="AY69" s="830"/>
      <c r="AZ69" s="832" t="s">
        <v>588</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589</v>
      </c>
      <c r="C70" s="874"/>
      <c r="D70" s="874"/>
      <c r="E70" s="874"/>
      <c r="F70" s="874"/>
      <c r="G70" s="874"/>
      <c r="H70" s="874"/>
      <c r="I70" s="874"/>
      <c r="J70" s="874"/>
      <c r="K70" s="874"/>
      <c r="L70" s="874"/>
      <c r="M70" s="874"/>
      <c r="N70" s="874"/>
      <c r="O70" s="874"/>
      <c r="P70" s="875"/>
      <c r="Q70" s="876">
        <v>254</v>
      </c>
      <c r="R70" s="830"/>
      <c r="S70" s="830"/>
      <c r="T70" s="830"/>
      <c r="U70" s="830"/>
      <c r="V70" s="830">
        <v>245</v>
      </c>
      <c r="W70" s="830"/>
      <c r="X70" s="830"/>
      <c r="Y70" s="830"/>
      <c r="Z70" s="830"/>
      <c r="AA70" s="830">
        <v>9</v>
      </c>
      <c r="AB70" s="830"/>
      <c r="AC70" s="830"/>
      <c r="AD70" s="830"/>
      <c r="AE70" s="830"/>
      <c r="AF70" s="830">
        <v>9</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590</v>
      </c>
      <c r="C71" s="874"/>
      <c r="D71" s="874"/>
      <c r="E71" s="874"/>
      <c r="F71" s="874"/>
      <c r="G71" s="874"/>
      <c r="H71" s="874"/>
      <c r="I71" s="874"/>
      <c r="J71" s="874"/>
      <c r="K71" s="874"/>
      <c r="L71" s="874"/>
      <c r="M71" s="874"/>
      <c r="N71" s="874"/>
      <c r="O71" s="874"/>
      <c r="P71" s="875"/>
      <c r="Q71" s="876">
        <v>305293</v>
      </c>
      <c r="R71" s="830"/>
      <c r="S71" s="830"/>
      <c r="T71" s="830"/>
      <c r="U71" s="830"/>
      <c r="V71" s="830">
        <v>294817</v>
      </c>
      <c r="W71" s="830"/>
      <c r="X71" s="830"/>
      <c r="Y71" s="830"/>
      <c r="Z71" s="830"/>
      <c r="AA71" s="830">
        <v>10476</v>
      </c>
      <c r="AB71" s="830"/>
      <c r="AC71" s="830"/>
      <c r="AD71" s="830"/>
      <c r="AE71" s="830"/>
      <c r="AF71" s="830">
        <v>6371</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312</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312</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312</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1410729</v>
      </c>
      <c r="AB110" s="900"/>
      <c r="AC110" s="900"/>
      <c r="AD110" s="900"/>
      <c r="AE110" s="901"/>
      <c r="AF110" s="902">
        <v>1524326</v>
      </c>
      <c r="AG110" s="900"/>
      <c r="AH110" s="900"/>
      <c r="AI110" s="900"/>
      <c r="AJ110" s="901"/>
      <c r="AK110" s="902">
        <v>2241734</v>
      </c>
      <c r="AL110" s="900"/>
      <c r="AM110" s="900"/>
      <c r="AN110" s="900"/>
      <c r="AO110" s="901"/>
      <c r="AP110" s="903">
        <v>28.1</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17989750</v>
      </c>
      <c r="BR110" s="931"/>
      <c r="BS110" s="931"/>
      <c r="BT110" s="931"/>
      <c r="BU110" s="931"/>
      <c r="BV110" s="931">
        <v>24172689</v>
      </c>
      <c r="BW110" s="931"/>
      <c r="BX110" s="931"/>
      <c r="BY110" s="931"/>
      <c r="BZ110" s="931"/>
      <c r="CA110" s="931">
        <v>24164412</v>
      </c>
      <c r="CB110" s="931"/>
      <c r="CC110" s="931"/>
      <c r="CD110" s="931"/>
      <c r="CE110" s="931"/>
      <c r="CF110" s="944">
        <v>303.10000000000002</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446</v>
      </c>
      <c r="AL111" s="938"/>
      <c r="AM111" s="938"/>
      <c r="AN111" s="938"/>
      <c r="AO111" s="939"/>
      <c r="AP111" s="941" t="s">
        <v>130</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420</v>
      </c>
      <c r="BR111" s="926"/>
      <c r="BS111" s="926"/>
      <c r="BT111" s="926"/>
      <c r="BU111" s="926"/>
      <c r="BV111" s="926" t="s">
        <v>446</v>
      </c>
      <c r="BW111" s="926"/>
      <c r="BX111" s="926"/>
      <c r="BY111" s="926"/>
      <c r="BZ111" s="926"/>
      <c r="CA111" s="926" t="s">
        <v>130</v>
      </c>
      <c r="CB111" s="926"/>
      <c r="CC111" s="926"/>
      <c r="CD111" s="926"/>
      <c r="CE111" s="926"/>
      <c r="CF111" s="920" t="s">
        <v>420</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420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446</v>
      </c>
      <c r="AG112" s="959"/>
      <c r="AH112" s="959"/>
      <c r="AI112" s="959"/>
      <c r="AJ112" s="960"/>
      <c r="AK112" s="961" t="s">
        <v>420</v>
      </c>
      <c r="AL112" s="959"/>
      <c r="AM112" s="959"/>
      <c r="AN112" s="959"/>
      <c r="AO112" s="960"/>
      <c r="AP112" s="962" t="s">
        <v>394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2052135</v>
      </c>
      <c r="BR112" s="926"/>
      <c r="BS112" s="926"/>
      <c r="BT112" s="926"/>
      <c r="BU112" s="926"/>
      <c r="BV112" s="926">
        <v>1408232</v>
      </c>
      <c r="BW112" s="926"/>
      <c r="BX112" s="926"/>
      <c r="BY112" s="926"/>
      <c r="BZ112" s="926"/>
      <c r="CA112" s="926">
        <v>1314721</v>
      </c>
      <c r="CB112" s="926"/>
      <c r="CC112" s="926"/>
      <c r="CD112" s="926"/>
      <c r="CE112" s="926"/>
      <c r="CF112" s="920">
        <v>16.5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394</v>
      </c>
      <c r="DR112" s="926"/>
      <c r="DS112" s="926"/>
      <c r="DT112" s="926"/>
      <c r="DU112" s="926"/>
      <c r="DV112" s="927" t="s">
        <v>420</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189146</v>
      </c>
      <c r="AB113" s="938"/>
      <c r="AC113" s="938"/>
      <c r="AD113" s="938"/>
      <c r="AE113" s="939"/>
      <c r="AF113" s="940">
        <v>141058</v>
      </c>
      <c r="AG113" s="938"/>
      <c r="AH113" s="938"/>
      <c r="AI113" s="938"/>
      <c r="AJ113" s="939"/>
      <c r="AK113" s="940">
        <v>120508</v>
      </c>
      <c r="AL113" s="938"/>
      <c r="AM113" s="938"/>
      <c r="AN113" s="938"/>
      <c r="AO113" s="939"/>
      <c r="AP113" s="941">
        <v>1.5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767975</v>
      </c>
      <c r="BR113" s="926"/>
      <c r="BS113" s="926"/>
      <c r="BT113" s="926"/>
      <c r="BU113" s="926"/>
      <c r="BV113" s="926">
        <v>594488</v>
      </c>
      <c r="BW113" s="926"/>
      <c r="BX113" s="926"/>
      <c r="BY113" s="926"/>
      <c r="BZ113" s="926"/>
      <c r="CA113" s="926">
        <v>691153</v>
      </c>
      <c r="CB113" s="926"/>
      <c r="CC113" s="926"/>
      <c r="CD113" s="926"/>
      <c r="CE113" s="926"/>
      <c r="CF113" s="920">
        <v>8.6999999999999993</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394</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217121</v>
      </c>
      <c r="AB114" s="959"/>
      <c r="AC114" s="959"/>
      <c r="AD114" s="959"/>
      <c r="AE114" s="960"/>
      <c r="AF114" s="961">
        <v>189764</v>
      </c>
      <c r="AG114" s="959"/>
      <c r="AH114" s="959"/>
      <c r="AI114" s="959"/>
      <c r="AJ114" s="960"/>
      <c r="AK114" s="961">
        <v>111452</v>
      </c>
      <c r="AL114" s="959"/>
      <c r="AM114" s="959"/>
      <c r="AN114" s="959"/>
      <c r="AO114" s="960"/>
      <c r="AP114" s="962">
        <v>1.4</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2472183</v>
      </c>
      <c r="BR114" s="926"/>
      <c r="BS114" s="926"/>
      <c r="BT114" s="926"/>
      <c r="BU114" s="926"/>
      <c r="BV114" s="926">
        <v>2438301</v>
      </c>
      <c r="BW114" s="926"/>
      <c r="BX114" s="926"/>
      <c r="BY114" s="926"/>
      <c r="BZ114" s="926"/>
      <c r="CA114" s="926">
        <v>2372624</v>
      </c>
      <c r="CB114" s="926"/>
      <c r="CC114" s="926"/>
      <c r="CD114" s="926"/>
      <c r="CE114" s="926"/>
      <c r="CF114" s="920">
        <v>29.8</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420</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420</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420</v>
      </c>
      <c r="DH115" s="959"/>
      <c r="DI115" s="959"/>
      <c r="DJ115" s="959"/>
      <c r="DK115" s="960"/>
      <c r="DL115" s="961" t="s">
        <v>420</v>
      </c>
      <c r="DM115" s="959"/>
      <c r="DN115" s="959"/>
      <c r="DO115" s="959"/>
      <c r="DP115" s="960"/>
      <c r="DQ115" s="961" t="s">
        <v>130</v>
      </c>
      <c r="DR115" s="959"/>
      <c r="DS115" s="959"/>
      <c r="DT115" s="959"/>
      <c r="DU115" s="960"/>
      <c r="DV115" s="962" t="s">
        <v>420</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420</v>
      </c>
      <c r="AL116" s="959"/>
      <c r="AM116" s="959"/>
      <c r="AN116" s="959"/>
      <c r="AO116" s="960"/>
      <c r="AP116" s="962" t="s">
        <v>420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394</v>
      </c>
      <c r="CB116" s="926"/>
      <c r="CC116" s="926"/>
      <c r="CD116" s="926"/>
      <c r="CE116" s="926"/>
      <c r="CF116" s="920" t="s">
        <v>130</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394</v>
      </c>
      <c r="DH116" s="959"/>
      <c r="DI116" s="959"/>
      <c r="DJ116" s="959"/>
      <c r="DK116" s="960"/>
      <c r="DL116" s="961" t="s">
        <v>130</v>
      </c>
      <c r="DM116" s="959"/>
      <c r="DN116" s="959"/>
      <c r="DO116" s="959"/>
      <c r="DP116" s="960"/>
      <c r="DQ116" s="961" t="s">
        <v>130</v>
      </c>
      <c r="DR116" s="959"/>
      <c r="DS116" s="959"/>
      <c r="DT116" s="959"/>
      <c r="DU116" s="960"/>
      <c r="DV116" s="962" t="s">
        <v>465</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1816996</v>
      </c>
      <c r="AB117" s="979"/>
      <c r="AC117" s="979"/>
      <c r="AD117" s="979"/>
      <c r="AE117" s="980"/>
      <c r="AF117" s="981">
        <v>1855148</v>
      </c>
      <c r="AG117" s="979"/>
      <c r="AH117" s="979"/>
      <c r="AI117" s="979"/>
      <c r="AJ117" s="980"/>
      <c r="AK117" s="981">
        <v>2473694</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394</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394</v>
      </c>
      <c r="DM117" s="959"/>
      <c r="DN117" s="959"/>
      <c r="DO117" s="959"/>
      <c r="DP117" s="960"/>
      <c r="DQ117" s="961" t="s">
        <v>130</v>
      </c>
      <c r="DR117" s="959"/>
      <c r="DS117" s="959"/>
      <c r="DT117" s="959"/>
      <c r="DU117" s="960"/>
      <c r="DV117" s="962" t="s">
        <v>465</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312</v>
      </c>
      <c r="AL118" s="893"/>
      <c r="AM118" s="893"/>
      <c r="AN118" s="893"/>
      <c r="AO118" s="894"/>
      <c r="AP118" s="970" t="s">
        <v>439</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394</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2">
      <c r="A119" s="1062"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394</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23282043</v>
      </c>
      <c r="BR119" s="1000"/>
      <c r="BS119" s="1000"/>
      <c r="BT119" s="1000"/>
      <c r="BU119" s="1000"/>
      <c r="BV119" s="1000">
        <v>28613710</v>
      </c>
      <c r="BW119" s="1000"/>
      <c r="BX119" s="1000"/>
      <c r="BY119" s="1000"/>
      <c r="BZ119" s="1000"/>
      <c r="CA119" s="1000">
        <v>28542910</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394</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2">
      <c r="A120" s="1063"/>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394</v>
      </c>
      <c r="AB120" s="959"/>
      <c r="AC120" s="959"/>
      <c r="AD120" s="959"/>
      <c r="AE120" s="960"/>
      <c r="AF120" s="961" t="s">
        <v>130</v>
      </c>
      <c r="AG120" s="959"/>
      <c r="AH120" s="959"/>
      <c r="AI120" s="959"/>
      <c r="AJ120" s="960"/>
      <c r="AK120" s="961" t="s">
        <v>394</v>
      </c>
      <c r="AL120" s="959"/>
      <c r="AM120" s="959"/>
      <c r="AN120" s="959"/>
      <c r="AO120" s="960"/>
      <c r="AP120" s="962" t="s">
        <v>465</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4277122</v>
      </c>
      <c r="BR120" s="931"/>
      <c r="BS120" s="931"/>
      <c r="BT120" s="931"/>
      <c r="BU120" s="931"/>
      <c r="BV120" s="931">
        <v>5639954</v>
      </c>
      <c r="BW120" s="931"/>
      <c r="BX120" s="931"/>
      <c r="BY120" s="931"/>
      <c r="BZ120" s="931"/>
      <c r="CA120" s="931">
        <v>5720019</v>
      </c>
      <c r="CB120" s="931"/>
      <c r="CC120" s="931"/>
      <c r="CD120" s="931"/>
      <c r="CE120" s="931"/>
      <c r="CF120" s="944">
        <v>71.8</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1521245</v>
      </c>
      <c r="DH120" s="931"/>
      <c r="DI120" s="931"/>
      <c r="DJ120" s="931"/>
      <c r="DK120" s="931"/>
      <c r="DL120" s="931">
        <v>908316</v>
      </c>
      <c r="DM120" s="931"/>
      <c r="DN120" s="931"/>
      <c r="DO120" s="931"/>
      <c r="DP120" s="931"/>
      <c r="DQ120" s="931">
        <v>867842</v>
      </c>
      <c r="DR120" s="931"/>
      <c r="DS120" s="931"/>
      <c r="DT120" s="931"/>
      <c r="DU120" s="931"/>
      <c r="DV120" s="932">
        <v>10.9</v>
      </c>
      <c r="DW120" s="932"/>
      <c r="DX120" s="932"/>
      <c r="DY120" s="932"/>
      <c r="DZ120" s="933"/>
    </row>
    <row r="121" spans="1:130" s="230" customFormat="1" ht="26.25" customHeight="1" x14ac:dyDescent="0.2">
      <c r="A121" s="1063"/>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1693617</v>
      </c>
      <c r="BR121" s="926"/>
      <c r="BS121" s="926"/>
      <c r="BT121" s="926"/>
      <c r="BU121" s="926"/>
      <c r="BV121" s="926">
        <v>1273570</v>
      </c>
      <c r="BW121" s="926"/>
      <c r="BX121" s="926"/>
      <c r="BY121" s="926"/>
      <c r="BZ121" s="926"/>
      <c r="CA121" s="926">
        <v>1698357</v>
      </c>
      <c r="CB121" s="926"/>
      <c r="CC121" s="926"/>
      <c r="CD121" s="926"/>
      <c r="CE121" s="926"/>
      <c r="CF121" s="920">
        <v>21.3</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474945</v>
      </c>
      <c r="DH121" s="926"/>
      <c r="DI121" s="926"/>
      <c r="DJ121" s="926"/>
      <c r="DK121" s="926"/>
      <c r="DL121" s="926">
        <v>433810</v>
      </c>
      <c r="DM121" s="926"/>
      <c r="DN121" s="926"/>
      <c r="DO121" s="926"/>
      <c r="DP121" s="926"/>
      <c r="DQ121" s="926">
        <v>392455</v>
      </c>
      <c r="DR121" s="926"/>
      <c r="DS121" s="926"/>
      <c r="DT121" s="926"/>
      <c r="DU121" s="926"/>
      <c r="DV121" s="927">
        <v>4.9000000000000004</v>
      </c>
      <c r="DW121" s="927"/>
      <c r="DX121" s="927"/>
      <c r="DY121" s="927"/>
      <c r="DZ121" s="928"/>
    </row>
    <row r="122" spans="1:130" s="230" customFormat="1" ht="26.25" customHeight="1" x14ac:dyDescent="0.2">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394</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14349205</v>
      </c>
      <c r="BR122" s="1000"/>
      <c r="BS122" s="1000"/>
      <c r="BT122" s="1000"/>
      <c r="BU122" s="1000"/>
      <c r="BV122" s="1000">
        <v>19645583</v>
      </c>
      <c r="BW122" s="1000"/>
      <c r="BX122" s="1000"/>
      <c r="BY122" s="1000"/>
      <c r="BZ122" s="1000"/>
      <c r="CA122" s="1000">
        <v>19852361</v>
      </c>
      <c r="CB122" s="1000"/>
      <c r="CC122" s="1000"/>
      <c r="CD122" s="1000"/>
      <c r="CE122" s="1000"/>
      <c r="CF122" s="1017">
        <v>249</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55945</v>
      </c>
      <c r="DH122" s="926"/>
      <c r="DI122" s="926"/>
      <c r="DJ122" s="926"/>
      <c r="DK122" s="926"/>
      <c r="DL122" s="926">
        <v>66106</v>
      </c>
      <c r="DM122" s="926"/>
      <c r="DN122" s="926"/>
      <c r="DO122" s="926"/>
      <c r="DP122" s="926"/>
      <c r="DQ122" s="926">
        <v>54424</v>
      </c>
      <c r="DR122" s="926"/>
      <c r="DS122" s="926"/>
      <c r="DT122" s="926"/>
      <c r="DU122" s="926"/>
      <c r="DV122" s="927">
        <v>0.7</v>
      </c>
      <c r="DW122" s="927"/>
      <c r="DX122" s="927"/>
      <c r="DY122" s="927"/>
      <c r="DZ122" s="928"/>
    </row>
    <row r="123" spans="1:130" s="230" customFormat="1" ht="26.25" customHeight="1" x14ac:dyDescent="0.2">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394</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35">
        <v>20319944</v>
      </c>
      <c r="BR123" s="1036"/>
      <c r="BS123" s="1036"/>
      <c r="BT123" s="1036"/>
      <c r="BU123" s="1036"/>
      <c r="BV123" s="1036">
        <v>26559107</v>
      </c>
      <c r="BW123" s="1036"/>
      <c r="BX123" s="1036"/>
      <c r="BY123" s="1036"/>
      <c r="BZ123" s="1036"/>
      <c r="CA123" s="1036">
        <v>27270737</v>
      </c>
      <c r="CB123" s="1036"/>
      <c r="CC123" s="1036"/>
      <c r="CD123" s="1036"/>
      <c r="CE123" s="1036"/>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394</v>
      </c>
      <c r="DW123" s="963"/>
      <c r="DX123" s="963"/>
      <c r="DY123" s="963"/>
      <c r="DZ123" s="964"/>
    </row>
    <row r="124" spans="1:130" s="230" customFormat="1" ht="26.25" customHeight="1" thickBot="1" x14ac:dyDescent="0.25">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394</v>
      </c>
      <c r="AB124" s="959"/>
      <c r="AC124" s="959"/>
      <c r="AD124" s="959"/>
      <c r="AE124" s="960"/>
      <c r="AF124" s="961" t="s">
        <v>130</v>
      </c>
      <c r="AG124" s="959"/>
      <c r="AH124" s="959"/>
      <c r="AI124" s="959"/>
      <c r="AJ124" s="960"/>
      <c r="AK124" s="961" t="s">
        <v>394</v>
      </c>
      <c r="AL124" s="959"/>
      <c r="AM124" s="959"/>
      <c r="AN124" s="959"/>
      <c r="AO124" s="960"/>
      <c r="AP124" s="962" t="s">
        <v>130</v>
      </c>
      <c r="AQ124" s="963"/>
      <c r="AR124" s="963"/>
      <c r="AS124" s="963"/>
      <c r="AT124" s="964"/>
      <c r="AU124" s="1031" t="s">
        <v>484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37.4</v>
      </c>
      <c r="BR124" s="1027"/>
      <c r="BS124" s="1027"/>
      <c r="BT124" s="1027"/>
      <c r="BU124" s="1027"/>
      <c r="BV124" s="1027">
        <v>24.8</v>
      </c>
      <c r="BW124" s="1027"/>
      <c r="BX124" s="1027"/>
      <c r="BY124" s="1027"/>
      <c r="BZ124" s="1027"/>
      <c r="CA124" s="1027">
        <v>15.9</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465</v>
      </c>
      <c r="DH124" s="986"/>
      <c r="DI124" s="986"/>
      <c r="DJ124" s="986"/>
      <c r="DK124" s="987"/>
      <c r="DL124" s="985" t="s">
        <v>465</v>
      </c>
      <c r="DM124" s="986"/>
      <c r="DN124" s="986"/>
      <c r="DO124" s="986"/>
      <c r="DP124" s="987"/>
      <c r="DQ124" s="985" t="s">
        <v>130</v>
      </c>
      <c r="DR124" s="986"/>
      <c r="DS124" s="986"/>
      <c r="DT124" s="986"/>
      <c r="DU124" s="987"/>
      <c r="DV124" s="988" t="s">
        <v>465</v>
      </c>
      <c r="DW124" s="989"/>
      <c r="DX124" s="989"/>
      <c r="DY124" s="989"/>
      <c r="DZ124" s="990"/>
    </row>
    <row r="125" spans="1:130" s="230" customFormat="1" ht="26.25" customHeight="1" x14ac:dyDescent="0.2">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465</v>
      </c>
      <c r="AB125" s="959"/>
      <c r="AC125" s="959"/>
      <c r="AD125" s="959"/>
      <c r="AE125" s="960"/>
      <c r="AF125" s="961" t="s">
        <v>465</v>
      </c>
      <c r="AG125" s="959"/>
      <c r="AH125" s="959"/>
      <c r="AI125" s="959"/>
      <c r="AJ125" s="960"/>
      <c r="AK125" s="961" t="s">
        <v>465</v>
      </c>
      <c r="AL125" s="959"/>
      <c r="AM125" s="959"/>
      <c r="AN125" s="959"/>
      <c r="AO125" s="960"/>
      <c r="AP125" s="962" t="s">
        <v>465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465</v>
      </c>
      <c r="DH125" s="931"/>
      <c r="DI125" s="931"/>
      <c r="DJ125" s="931"/>
      <c r="DK125" s="931"/>
      <c r="DL125" s="931" t="s">
        <v>465</v>
      </c>
      <c r="DM125" s="931"/>
      <c r="DN125" s="931"/>
      <c r="DO125" s="931"/>
      <c r="DP125" s="931"/>
      <c r="DQ125" s="931" t="s">
        <v>465</v>
      </c>
      <c r="DR125" s="931"/>
      <c r="DS125" s="931"/>
      <c r="DT125" s="931"/>
      <c r="DU125" s="931"/>
      <c r="DV125" s="932" t="s">
        <v>465</v>
      </c>
      <c r="DW125" s="932"/>
      <c r="DX125" s="932"/>
      <c r="DY125" s="932"/>
      <c r="DZ125" s="933"/>
    </row>
    <row r="126" spans="1:130" s="230" customFormat="1" ht="26.25" customHeight="1" thickBot="1" x14ac:dyDescent="0.25">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465</v>
      </c>
      <c r="AG126" s="959"/>
      <c r="AH126" s="959"/>
      <c r="AI126" s="959"/>
      <c r="AJ126" s="960"/>
      <c r="AK126" s="961" t="s">
        <v>465</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465</v>
      </c>
      <c r="DM126" s="926"/>
      <c r="DN126" s="926"/>
      <c r="DO126" s="926"/>
      <c r="DP126" s="926"/>
      <c r="DQ126" s="926" t="s">
        <v>465</v>
      </c>
      <c r="DR126" s="926"/>
      <c r="DS126" s="926"/>
      <c r="DT126" s="926"/>
      <c r="DU126" s="926"/>
      <c r="DV126" s="927" t="s">
        <v>465</v>
      </c>
      <c r="DW126" s="927"/>
      <c r="DX126" s="927"/>
      <c r="DY126" s="927"/>
      <c r="DZ126" s="928"/>
    </row>
    <row r="127" spans="1:130" s="230" customFormat="1" ht="26.25" customHeight="1" x14ac:dyDescent="0.2">
      <c r="A127" s="1064"/>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465</v>
      </c>
      <c r="AB127" s="959"/>
      <c r="AC127" s="959"/>
      <c r="AD127" s="959"/>
      <c r="AE127" s="960"/>
      <c r="AF127" s="961" t="s">
        <v>465</v>
      </c>
      <c r="AG127" s="959"/>
      <c r="AH127" s="959"/>
      <c r="AI127" s="959"/>
      <c r="AJ127" s="960"/>
      <c r="AK127" s="961" t="s">
        <v>465</v>
      </c>
      <c r="AL127" s="959"/>
      <c r="AM127" s="959"/>
      <c r="AN127" s="959"/>
      <c r="AO127" s="960"/>
      <c r="AP127" s="962" t="s">
        <v>130</v>
      </c>
      <c r="AQ127" s="963"/>
      <c r="AR127" s="963"/>
      <c r="AS127" s="963"/>
      <c r="AT127" s="964"/>
      <c r="AU127" s="232"/>
      <c r="AV127" s="232"/>
      <c r="AW127" s="232"/>
      <c r="AX127" s="1037" t="s">
        <v>490</v>
      </c>
      <c r="AY127" s="1038"/>
      <c r="AZ127" s="1038"/>
      <c r="BA127" s="1038"/>
      <c r="BB127" s="1038"/>
      <c r="BC127" s="1038"/>
      <c r="BD127" s="1038"/>
      <c r="BE127" s="1039"/>
      <c r="BF127" s="1040" t="s">
        <v>491</v>
      </c>
      <c r="BG127" s="1038"/>
      <c r="BH127" s="1038"/>
      <c r="BI127" s="1038"/>
      <c r="BJ127" s="1038"/>
      <c r="BK127" s="1038"/>
      <c r="BL127" s="1039"/>
      <c r="BM127" s="1040" t="s">
        <v>492</v>
      </c>
      <c r="BN127" s="1038"/>
      <c r="BO127" s="1038"/>
      <c r="BP127" s="1038"/>
      <c r="BQ127" s="1038"/>
      <c r="BR127" s="1038"/>
      <c r="BS127" s="1039"/>
      <c r="BT127" s="1040" t="s">
        <v>493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465</v>
      </c>
      <c r="DH127" s="926"/>
      <c r="DI127" s="926"/>
      <c r="DJ127" s="926"/>
      <c r="DK127" s="926"/>
      <c r="DL127" s="926" t="s">
        <v>465</v>
      </c>
      <c r="DM127" s="926"/>
      <c r="DN127" s="926"/>
      <c r="DO127" s="926"/>
      <c r="DP127" s="926"/>
      <c r="DQ127" s="926" t="s">
        <v>465</v>
      </c>
      <c r="DR127" s="926"/>
      <c r="DS127" s="926"/>
      <c r="DT127" s="926"/>
      <c r="DU127" s="926"/>
      <c r="DV127" s="927" t="s">
        <v>465</v>
      </c>
      <c r="DW127" s="927"/>
      <c r="DX127" s="927"/>
      <c r="DY127" s="927"/>
      <c r="DZ127" s="928"/>
    </row>
    <row r="128" spans="1:130" s="230" customFormat="1" ht="26.25" customHeight="1" thickBot="1" x14ac:dyDescent="0.25">
      <c r="A128" s="1047" t="s">
        <v>495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496</v>
      </c>
      <c r="X128" s="1049"/>
      <c r="Y128" s="1049"/>
      <c r="Z128" s="1050"/>
      <c r="AA128" s="1051">
        <v>229954</v>
      </c>
      <c r="AB128" s="1052"/>
      <c r="AC128" s="1052"/>
      <c r="AD128" s="1052"/>
      <c r="AE128" s="1053"/>
      <c r="AF128" s="1054">
        <v>217087</v>
      </c>
      <c r="AG128" s="1052"/>
      <c r="AH128" s="1052"/>
      <c r="AI128" s="1052"/>
      <c r="AJ128" s="1053"/>
      <c r="AK128" s="1054">
        <v>610867</v>
      </c>
      <c r="AL128" s="1052"/>
      <c r="AM128" s="1052"/>
      <c r="AN128" s="1052"/>
      <c r="AO128" s="1053"/>
      <c r="AP128" s="1055"/>
      <c r="AQ128" s="1056"/>
      <c r="AR128" s="1056"/>
      <c r="AS128" s="1056"/>
      <c r="AT128" s="1057"/>
      <c r="AU128" s="232"/>
      <c r="AV128" s="232"/>
      <c r="AW128" s="232"/>
      <c r="AX128" s="896" t="s">
        <v>497</v>
      </c>
      <c r="AY128" s="897"/>
      <c r="AZ128" s="897"/>
      <c r="BA128" s="897"/>
      <c r="BB128" s="897"/>
      <c r="BC128" s="897"/>
      <c r="BD128" s="897"/>
      <c r="BE128" s="898"/>
      <c r="BF128" s="1058" t="s">
        <v>130</v>
      </c>
      <c r="BG128" s="1059"/>
      <c r="BH128" s="1059"/>
      <c r="BI128" s="1059"/>
      <c r="BJ128" s="1059"/>
      <c r="BK128" s="1059"/>
      <c r="BL128" s="1060"/>
      <c r="BM128" s="1058">
        <v>13.49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498</v>
      </c>
      <c r="CQ128" s="740"/>
      <c r="CR128" s="740"/>
      <c r="CS128" s="740"/>
      <c r="CT128" s="740"/>
      <c r="CU128" s="740"/>
      <c r="CV128" s="740"/>
      <c r="CW128" s="740"/>
      <c r="CX128" s="740"/>
      <c r="CY128" s="740"/>
      <c r="CZ128" s="740"/>
      <c r="DA128" s="740"/>
      <c r="DB128" s="740"/>
      <c r="DC128" s="740"/>
      <c r="DD128" s="740"/>
      <c r="DE128" s="740"/>
      <c r="DF128" s="1042"/>
      <c r="DG128" s="1043" t="s">
        <v>130</v>
      </c>
      <c r="DH128" s="1044"/>
      <c r="DI128" s="1044"/>
      <c r="DJ128" s="1044"/>
      <c r="DK128" s="1044"/>
      <c r="DL128" s="1044" t="s">
        <v>130</v>
      </c>
      <c r="DM128" s="1044"/>
      <c r="DN128" s="1044"/>
      <c r="DO128" s="1044"/>
      <c r="DP128" s="1044"/>
      <c r="DQ128" s="1044" t="s">
        <v>130</v>
      </c>
      <c r="DR128" s="1044"/>
      <c r="DS128" s="1044"/>
      <c r="DT128" s="1044"/>
      <c r="DU128" s="1044"/>
      <c r="DV128" s="1045" t="s">
        <v>130</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9063570</v>
      </c>
      <c r="AB129" s="959"/>
      <c r="AC129" s="959"/>
      <c r="AD129" s="959"/>
      <c r="AE129" s="960"/>
      <c r="AF129" s="961">
        <v>9383209</v>
      </c>
      <c r="AG129" s="959"/>
      <c r="AH129" s="959"/>
      <c r="AI129" s="959"/>
      <c r="AJ129" s="960"/>
      <c r="AK129" s="961">
        <v>9133551</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130</v>
      </c>
      <c r="BG129" s="1067"/>
      <c r="BH129" s="1067"/>
      <c r="BI129" s="1067"/>
      <c r="BJ129" s="1067"/>
      <c r="BK129" s="1067"/>
      <c r="BL129" s="1068"/>
      <c r="BM129" s="1066">
        <v>18.489999999999998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1149428</v>
      </c>
      <c r="AB130" s="959"/>
      <c r="AC130" s="959"/>
      <c r="AD130" s="959"/>
      <c r="AE130" s="960"/>
      <c r="AF130" s="961">
        <v>1100430</v>
      </c>
      <c r="AG130" s="959"/>
      <c r="AH130" s="959"/>
      <c r="AI130" s="959"/>
      <c r="AJ130" s="960"/>
      <c r="AK130" s="961">
        <v>1161667</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7914142</v>
      </c>
      <c r="AB131" s="986"/>
      <c r="AC131" s="986"/>
      <c r="AD131" s="986"/>
      <c r="AE131" s="987"/>
      <c r="AF131" s="985">
        <v>8282779</v>
      </c>
      <c r="AG131" s="986"/>
      <c r="AH131" s="986"/>
      <c r="AI131" s="986"/>
      <c r="AJ131" s="987"/>
      <c r="AK131" s="985">
        <v>7971884</v>
      </c>
      <c r="AL131" s="986"/>
      <c r="AM131" s="986"/>
      <c r="AN131" s="986"/>
      <c r="AO131" s="987"/>
      <c r="AP131" s="1110"/>
      <c r="AQ131" s="1111"/>
      <c r="AR131" s="1111"/>
      <c r="AS131" s="1111"/>
      <c r="AT131" s="1112"/>
      <c r="AU131" s="233"/>
      <c r="AV131" s="233"/>
      <c r="AW131" s="233"/>
      <c r="AX131" s="1083" t="s">
        <v>505</v>
      </c>
      <c r="AY131" s="740"/>
      <c r="AZ131" s="740"/>
      <c r="BA131" s="740"/>
      <c r="BB131" s="740"/>
      <c r="BC131" s="740"/>
      <c r="BD131" s="740"/>
      <c r="BE131" s="1042"/>
      <c r="BF131" s="1084">
        <v>15.9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5.5295191819999996</v>
      </c>
      <c r="AB132" s="1097"/>
      <c r="AC132" s="1097"/>
      <c r="AD132" s="1097"/>
      <c r="AE132" s="1098"/>
      <c r="AF132" s="1099">
        <v>6.4909494749999999</v>
      </c>
      <c r="AG132" s="1097"/>
      <c r="AH132" s="1097"/>
      <c r="AI132" s="1097"/>
      <c r="AJ132" s="1098"/>
      <c r="AK132" s="1099">
        <v>8.7954114739999998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4.9000000000000004</v>
      </c>
      <c r="AB133" s="1080"/>
      <c r="AC133" s="1080"/>
      <c r="AD133" s="1080"/>
      <c r="AE133" s="1081"/>
      <c r="AF133" s="1079">
        <v>5.6</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FyE+9fSAW7Qf/1YcD0Y2Yj/IZCYXAT0ivVIA0MIpwhCbiQMmtmTfO7zygz5yvsOIIuUbeohJw045TpJ/G66gQ==" saltValue="5LSbp2wJFa+TN2yn/uWk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5"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rJnPnnDh6LtAGyhPNcdRGkfaPHqQqNlcR/5BnEHW5M8Q9yyohyeU2J7eETPOBn3buEd8ryBrM6DhoL5llJMMQ==" saltValue="tVAJfjyb2U7JEyzzJ8LA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43"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x75hU/MPXUCFwE7yT91L08r0IBv/oJ58ewzCPEYJeKNRk3jVG4Mp+eAhD5dItEBwms6eNkqaallCOkjS9rbyg==" saltValue="xe7wXo1KkmBym0QiO+a1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2563031</v>
      </c>
      <c r="AP9" s="281">
        <v>83394</v>
      </c>
      <c r="AQ9" s="282">
        <v>90021</v>
      </c>
      <c r="AR9" s="283">
        <v>-7.4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369726</v>
      </c>
      <c r="AP10" s="284">
        <v>12030</v>
      </c>
      <c r="AQ10" s="285">
        <v>11562</v>
      </c>
      <c r="AR10" s="286">
        <v>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29426</v>
      </c>
      <c r="AP11" s="284">
        <v>957</v>
      </c>
      <c r="AQ11" s="285">
        <v>947</v>
      </c>
      <c r="AR11" s="286">
        <v>1.1000000000000001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11</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140792</v>
      </c>
      <c r="AP13" s="284">
        <v>4581</v>
      </c>
      <c r="AQ13" s="285">
        <v>3606</v>
      </c>
      <c r="AR13" s="286">
        <v>27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201925</v>
      </c>
      <c r="AP14" s="284">
        <v>6570</v>
      </c>
      <c r="AQ14" s="285">
        <v>1599</v>
      </c>
      <c r="AR14" s="286">
        <v>310.89999999999998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-209537</v>
      </c>
      <c r="AP15" s="284">
        <v>-6818</v>
      </c>
      <c r="AQ15" s="285">
        <v>-6463</v>
      </c>
      <c r="AR15" s="286">
        <v>5.5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3095363</v>
      </c>
      <c r="AP16" s="284">
        <v>100715</v>
      </c>
      <c r="AQ16" s="285">
        <v>101283</v>
      </c>
      <c r="AR16" s="286">
        <v>-0.6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9.5</v>
      </c>
      <c r="AP21" s="298">
        <v>9.14</v>
      </c>
      <c r="AQ21" s="299">
        <v>0.36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94.3</v>
      </c>
      <c r="AP22" s="303">
        <v>97.6</v>
      </c>
      <c r="AQ22" s="304">
        <v>-3.3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2241734</v>
      </c>
      <c r="AP32" s="312">
        <v>72940</v>
      </c>
      <c r="AQ32" s="313">
        <v>58458</v>
      </c>
      <c r="AR32" s="314">
        <v>24.8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120508</v>
      </c>
      <c r="AP35" s="312">
        <v>3921</v>
      </c>
      <c r="AQ35" s="313">
        <v>14034</v>
      </c>
      <c r="AR35" s="314">
        <v>-72.099999999999994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111452</v>
      </c>
      <c r="AP36" s="312">
        <v>3626</v>
      </c>
      <c r="AQ36" s="313">
        <v>2546</v>
      </c>
      <c r="AR36" s="314">
        <v>42.4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521</v>
      </c>
      <c r="AP37" s="312" t="s">
        <v>521</v>
      </c>
      <c r="AQ37" s="313">
        <v>290</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-610867</v>
      </c>
      <c r="AP39" s="312">
        <v>-19876</v>
      </c>
      <c r="AQ39" s="313">
        <v>-4639</v>
      </c>
      <c r="AR39" s="314">
        <v>328.5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-1161667</v>
      </c>
      <c r="AP40" s="312">
        <v>-37797</v>
      </c>
      <c r="AQ40" s="313">
        <v>-48753</v>
      </c>
      <c r="AR40" s="314">
        <v>-22.5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701160</v>
      </c>
      <c r="AP41" s="312">
        <v>22814</v>
      </c>
      <c r="AQ41" s="313">
        <v>21939</v>
      </c>
      <c r="AR41" s="314">
        <v>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2519737</v>
      </c>
      <c r="AN51" s="334">
        <v>77141</v>
      </c>
      <c r="AO51" s="335">
        <v>28.9</v>
      </c>
      <c r="AP51" s="336">
        <v>65080</v>
      </c>
      <c r="AQ51" s="337">
        <v>-10.4</v>
      </c>
      <c r="AR51" s="338">
        <v>39.299999999999997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1022005</v>
      </c>
      <c r="AN52" s="342">
        <v>31288</v>
      </c>
      <c r="AO52" s="343">
        <v>4.5999999999999996</v>
      </c>
      <c r="AP52" s="344">
        <v>38201</v>
      </c>
      <c r="AQ52" s="345">
        <v>4.8</v>
      </c>
      <c r="AR52" s="346">
        <v>-0.2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3509997</v>
      </c>
      <c r="AN53" s="334">
        <v>108729</v>
      </c>
      <c r="AO53" s="335">
        <v>40.9</v>
      </c>
      <c r="AP53" s="336">
        <v>79288</v>
      </c>
      <c r="AQ53" s="337">
        <v>21.8</v>
      </c>
      <c r="AR53" s="338">
        <v>19.100000000000001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2376022</v>
      </c>
      <c r="AN54" s="342">
        <v>73602</v>
      </c>
      <c r="AO54" s="343">
        <v>135.19999999999999</v>
      </c>
      <c r="AP54" s="344">
        <v>41870</v>
      </c>
      <c r="AQ54" s="345">
        <v>9.6</v>
      </c>
      <c r="AR54" s="346">
        <v>125.6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717719</v>
      </c>
      <c r="AN55" s="334">
        <v>22742</v>
      </c>
      <c r="AO55" s="335">
        <v>-79.099999999999994</v>
      </c>
      <c r="AP55" s="336">
        <v>84962</v>
      </c>
      <c r="AQ55" s="337">
        <v>7.2</v>
      </c>
      <c r="AR55" s="338">
        <v>-86.3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357378</v>
      </c>
      <c r="AN56" s="342">
        <v>11324</v>
      </c>
      <c r="AO56" s="343">
        <v>-84.6</v>
      </c>
      <c r="AP56" s="344">
        <v>42793</v>
      </c>
      <c r="AQ56" s="345">
        <v>2.2000000000000002</v>
      </c>
      <c r="AR56" s="346">
        <v>-86.8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4369417</v>
      </c>
      <c r="AN57" s="334">
        <v>140333</v>
      </c>
      <c r="AO57" s="335">
        <v>517.1</v>
      </c>
      <c r="AP57" s="336">
        <v>71279</v>
      </c>
      <c r="AQ57" s="337">
        <v>-16.100000000000001</v>
      </c>
      <c r="AR57" s="338">
        <v>533.20000000000005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3561138</v>
      </c>
      <c r="AN58" s="342">
        <v>114374</v>
      </c>
      <c r="AO58" s="343">
        <v>910</v>
      </c>
      <c r="AP58" s="344">
        <v>36731</v>
      </c>
      <c r="AQ58" s="345">
        <v>-14.2</v>
      </c>
      <c r="AR58" s="346">
        <v>924.2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2001255</v>
      </c>
      <c r="AN59" s="334">
        <v>65115</v>
      </c>
      <c r="AO59" s="335">
        <v>-53.6</v>
      </c>
      <c r="AP59" s="336">
        <v>74994</v>
      </c>
      <c r="AQ59" s="337">
        <v>5.2</v>
      </c>
      <c r="AR59" s="338">
        <v>-58.8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1345572</v>
      </c>
      <c r="AN60" s="342">
        <v>43781</v>
      </c>
      <c r="AO60" s="343">
        <v>-61.7</v>
      </c>
      <c r="AP60" s="344">
        <v>36188</v>
      </c>
      <c r="AQ60" s="345">
        <v>-1.5</v>
      </c>
      <c r="AR60" s="346">
        <v>-60.2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2623625</v>
      </c>
      <c r="AN61" s="349">
        <v>82812</v>
      </c>
      <c r="AO61" s="350">
        <v>90.8</v>
      </c>
      <c r="AP61" s="351">
        <v>75121</v>
      </c>
      <c r="AQ61" s="352">
        <v>1.5</v>
      </c>
      <c r="AR61" s="338">
        <v>89.3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1732423</v>
      </c>
      <c r="AN62" s="342">
        <v>54874</v>
      </c>
      <c r="AO62" s="343">
        <v>180.7</v>
      </c>
      <c r="AP62" s="344">
        <v>39157</v>
      </c>
      <c r="AQ62" s="345">
        <v>0.2</v>
      </c>
      <c r="AR62" s="346">
        <v>180.5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4A14j/08X7rPva+esvpDXFKgGaX4zvNTriKwneiYkH2JADj6SqSlHsMWiy8lW8FLqGd4QS6UcMULBoVkDFn/ww==" saltValue="0RYKzIAMOGENDLkbSIx6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eF+QpH5QKIWkyWYRUWrmxlpnm6lBy+bYzrDiOvqRGuJVQtk7KLfIJ8oaZbUPig0dBybzELLYGNndJ7S+5Z60gA==" saltValue="0aeDAD/ls6IAlfTu+Snh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5" zoomScale="40" zoomScaleNormal="40" zoomScaleSheetLayoutView="55" workbookViewId="0">
      <selection activeCell="CP84" sqref="CP84"/>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4evnGV091o3nvL6BvUDuuFW3sMTCt5q41rQLz+pWOJ5Z76ysMknodz9xdm0tXa0shK0y6zW0uwZiroFFFPbUaQ==" saltValue="C4gc4jyRct6FIm4s7Px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3.14</v>
      </c>
      <c r="G47" s="12">
        <v>1.66</v>
      </c>
      <c r="H47" s="12">
        <v>2.21</v>
      </c>
      <c r="I47" s="12">
        <v>6.4</v>
      </c>
      <c r="J47" s="13">
        <v>8.1</v>
      </c>
    </row>
    <row r="48" spans="2:10" ht="57.75" customHeight="1" x14ac:dyDescent="0.2">
      <c r="B48" s="14"/>
      <c r="C48" s="1141" t="s">
        <v>4</v>
      </c>
      <c r="D48" s="1141"/>
      <c r="E48" s="1142"/>
      <c r="F48" s="15">
        <v>5.03</v>
      </c>
      <c r="G48" s="16">
        <v>3.62</v>
      </c>
      <c r="H48" s="16">
        <v>13.2</v>
      </c>
      <c r="I48" s="16">
        <v>3.34</v>
      </c>
      <c r="J48" s="17">
        <v>10.51</v>
      </c>
    </row>
    <row r="49" spans="2:10" ht="57.75" customHeight="1" thickBot="1" x14ac:dyDescent="0.25">
      <c r="B49" s="18"/>
      <c r="C49" s="1143" t="s">
        <v>5</v>
      </c>
      <c r="D49" s="1143"/>
      <c r="E49" s="1144"/>
      <c r="F49" s="19">
        <v>0.42</v>
      </c>
      <c r="G49" s="20" t="s">
        <v>567</v>
      </c>
      <c r="H49" s="20">
        <v>10.26</v>
      </c>
      <c r="I49" s="20" t="s">
        <v>568</v>
      </c>
      <c r="J49" s="21">
        <v>8.61</v>
      </c>
    </row>
    <row r="50" spans="2:10" ht="13" x14ac:dyDescent="0.2"/>
  </sheetData>
  <sheetProtection algorithmName="SHA-512" hashValue="eGxKrovv4l8GFSXgfIv+ZjtHxGzwR/bpCAaNClW0TMTl2oMtRszQnZwgjHCobkZas9tScp1LxCnIGzOs/nRP0A==" saltValue="DvBV5vaEJmdANyAesWd2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2024-03-18T23:45:42Z</cp:lastPrinted>
  <dcterms:created xsi:type="dcterms:W3CDTF">2024-03-14T04:37:06Z</dcterms:created>
  <dcterms:modified xsi:type="dcterms:W3CDTF">2024-03-22T06:25:36Z</dcterms:modified>
  <cp:category/>
</cp:coreProperties>
</file>