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31.17.20\data\建設課\公営企業 経営比較分析表\R4年度分\39  水上村\下水道\"/>
    </mc:Choice>
  </mc:AlternateContent>
  <workbookProtection workbookAlgorithmName="SHA-512" workbookHashValue="oUlTCTqDFQmzlU9Gzcbt0Q2NT02nUQIiCBXUn9XjZ6uCKjLcioS+RGgqSarGOwCrep2LkFrKzhMA9dKBShr2Hg==" workbookSaltValue="2KJnuwmJgkqm6uKIf+6XLg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BB8" i="4" s="1"/>
  <c r="T6" i="5"/>
  <c r="S6" i="5"/>
  <c r="AL8" i="4" s="1"/>
  <c r="R6" i="5"/>
  <c r="Q6" i="5"/>
  <c r="W10" i="4" s="1"/>
  <c r="P6" i="5"/>
  <c r="O6" i="5"/>
  <c r="I10" i="4" s="1"/>
  <c r="N6" i="5"/>
  <c r="M6" i="5"/>
  <c r="L6" i="5"/>
  <c r="W8" i="4" s="1"/>
  <c r="K6" i="5"/>
  <c r="P8" i="4" s="1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P10" i="4"/>
  <c r="B10" i="4"/>
  <c r="AT8" i="4"/>
  <c r="AD8" i="4"/>
  <c r="I8" i="4"/>
  <c r="B8" i="4"/>
</calcChain>
</file>

<file path=xl/sharedStrings.xml><?xml version="1.0" encoding="utf-8"?>
<sst xmlns="http://schemas.openxmlformats.org/spreadsheetml/2006/main" count="236" uniqueCount="119">
  <si>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</si>
  <si>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</si>
  <si>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</si>
  <si>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</si>
  <si>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</si>
  <si>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</si>
  <si>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</si>
  <si>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</si>
  <si>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</si>
  <si>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</si>
  <si>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</si>
  <si>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</si>
  <si>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</si>
  <si>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</si>
  <si>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</si>
  <si>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</si>
  <si>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</si>
  <si>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</si>
  <si>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</si>
  <si>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</si>
  <si>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</si>
  <si>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</si>
  <si>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</si>
  <si>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</si>
  <si>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</si>
  <si>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</si>
  <si>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</si>
  <si>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</si>
  <si>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</si>
  <si>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</si>
  <si>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</si>
  <si>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</si>
  <si>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</si>
  <si>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</si>
  <si>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</si>
  <si>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</si>
  <si>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</si>
  <si>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</si>
  <si>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</si>
  <si>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</si>
  <si>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</si>
  <si>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</si>
  <si>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</si>
  <si>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</si>
  <si>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</si>
  <si>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</si>
  <si>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</si>
  <si>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</si>
  <si>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</si>
  <si>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</si>
  <si>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</si>
  <si>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</si>
  <si>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</si>
  <si>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</si>
  <si>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</si>
  <si>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</si>
  <si>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</si>
  <si>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</si>
  <si>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</si>
  <si>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</si>
  <si>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</si>
  <si>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</si>
  <si>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</si>
  <si>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</si>
  <si>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</si>
  <si>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</si>
  <si>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</si>
  <si>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</si>
  <si>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</si>
  <si>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</si>
  <si>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</si>
  <si>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</si>
  <si>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</si>
  <si>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</si>
  <si>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</si>
  <si>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</si>
  <si>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</si>
  <si>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</si>
  <si>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</si>
  <si>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</si>
  <si>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</si>
  <si>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</si>
  <si>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</si>
  <si>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</si>
  <si>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</si>
  <si>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</si>
  <si>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</si>
  <si>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</si>
  <si>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</si>
  <si>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</si>
  <si>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</si>
  <si>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</si>
  <si>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</si>
  <si>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</si>
  <si>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</si>
  <si>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</si>
  <si>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</si>
  <si>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</si>
  <si>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熊本県　水上村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</si>
  <si>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</si>
  <si>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</si>
  <si>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</si>
  <si>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</si>
  <si>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</si>
  <si>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</si>
  <si>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</si>
  <si>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</si>
  <si>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</si>
  <si>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</si>
  <si>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</si>
  <si>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</si>
  <si>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</si>
  <si>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</si>
  <si>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</si>
  <si>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</si>
  <si>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</si>
  <si>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Ｒ1に策定した事業計画に伴い、適正な老朽化対策及び機能強化を実施していく。
現在、公営企業会計移行に向けＲ３年度から事業を開始しており、Ｒ６年度からの法適用化を目指している。</t>
    <phoneticPr fontId="4"/>
  </si>
  <si>
    <t>機械設備の更新時期が来ており、Ｒ1年に事業計画を策定した。
今後は、同計画に基づき処理場の機器更新等を実施していくため、多大な経費が掛かることが予想されるため、適正な運営管理を行っていく上で、接続率の向上及び不必要な経費の削減に努めていきたい。
【経営戦略】
H29.3月　策定済み
※法適用化に伴い見直していく必要あり。</t>
    <phoneticPr fontId="4"/>
  </si>
  <si>
    <t>①収益的収支比率
前年度は施設の機械設備改修の実施に伴い、収支比率は大きく減となっており、今年度は経費が少なかった分100％近くまで回復している。しかしながら、現状では使用料収入だけでは賄えず、一般会計からの繰入により維持管理を行っている。
今後公営企業会計へと移行するにあたり、基準外繰入を抑えるような検討を行っていく必要がある。
⑤経費回収率
平均より下回っているため、今後とも適正な使用料収入の確保及び未接続世帯への普及啓発、不要な維持管理費の削減を行う必要がある。
⑥汚水処理原価
類似団体と比較すると処理原価は低く抑えられているが、今後施設の改築更新を実施していく上で、処理費の増加が見込まれる。
⑦施設利用率
平均値を上回っており、十分な利用率を確保している。
⑧水洗化率
R2年度から水洗化率が向上しており、新規接続の増加に伴うものと思われる。今後とも普及啓発を行い接続率の向上に努めていきたい。</t>
    <rPh sb="13" eb="15">
      <t>シセツ</t>
    </rPh>
    <rPh sb="16" eb="18">
      <t>キカイ</t>
    </rPh>
    <rPh sb="18" eb="20">
      <t>セツビ</t>
    </rPh>
    <rPh sb="20" eb="22">
      <t>カイシュウ</t>
    </rPh>
    <rPh sb="23" eb="25">
      <t>ジッシ</t>
    </rPh>
    <rPh sb="26" eb="27">
      <t>トモナ</t>
    </rPh>
    <rPh sb="34" eb="35">
      <t>オオ</t>
    </rPh>
    <rPh sb="37" eb="38">
      <t>ゲン</t>
    </rPh>
    <rPh sb="45" eb="48">
      <t>コンネンド</t>
    </rPh>
    <rPh sb="49" eb="51">
      <t>ケイヒ</t>
    </rPh>
    <rPh sb="52" eb="53">
      <t>スク</t>
    </rPh>
    <rPh sb="57" eb="58">
      <t>ブン</t>
    </rPh>
    <rPh sb="62" eb="63">
      <t>チカ</t>
    </rPh>
    <rPh sb="66" eb="68">
      <t>カイフク</t>
    </rPh>
    <rPh sb="80" eb="82">
      <t>ゲンジョウ</t>
    </rPh>
    <rPh sb="311" eb="314">
      <t>ヘイキンチ</t>
    </rPh>
    <rPh sb="315" eb="317">
      <t>ウワマワ</t>
    </rPh>
    <rPh sb="345" eb="347">
      <t>ネンド</t>
    </rPh>
    <rPh sb="349" eb="352">
      <t>スイセンカ</t>
    </rPh>
    <rPh sb="352" eb="353">
      <t>リツ</t>
    </rPh>
    <rPh sb="354" eb="356">
      <t>コウジョウ</t>
    </rPh>
    <rPh sb="361" eb="363">
      <t>シンキ</t>
    </rPh>
    <rPh sb="363" eb="365">
      <t>セツゾク</t>
    </rPh>
    <rPh sb="366" eb="368">
      <t>ゾウカ</t>
    </rPh>
    <rPh sb="369" eb="370">
      <t>トモナ</t>
    </rPh>
    <rPh sb="374" eb="375">
      <t>オモ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</si>
</sst>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E-4A10-9B12-09A7EFE3C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0.02</c:v>
                </c:pt>
                <c:pt idx="2">
                  <c:v>0.25</c:v>
                </c:pt>
                <c:pt idx="3">
                  <c:v>0.05</c:v>
                </c:pt>
                <c:pt idx="4">
                  <c:v>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BE-4A10-9B12-09A7EFE3C8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60.19</c:v>
                </c:pt>
                <c:pt idx="4" formatCode="#,##0.00;&quot;△&quot;#,##0.00;&quot;-&quot;">
                  <c:v>57.41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89-416E-8359-AA1246E7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50.68</c:v>
                </c:pt>
                <c:pt idx="1">
                  <c:v>50.14</c:v>
                </c:pt>
                <c:pt idx="2">
                  <c:v>54.83</c:v>
                </c:pt>
                <c:pt idx="3">
                  <c:v>66.53</c:v>
                </c:pt>
                <c:pt idx="4">
                  <c:v>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89-416E-8359-AA1246E77C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86.42</c:v>
                </c:pt>
                <c:pt idx="1">
                  <c:v>86.03</c:v>
                </c:pt>
                <c:pt idx="2">
                  <c:v>85.8</c:v>
                </c:pt>
                <c:pt idx="3">
                  <c:v>86.71</c:v>
                </c:pt>
                <c:pt idx="4">
                  <c:v>87.25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39-479E-852F-4C07A751F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84.86</c:v>
                </c:pt>
                <c:pt idx="1">
                  <c:v>84.98</c:v>
                </c:pt>
                <c:pt idx="2">
                  <c:v>84.7</c:v>
                </c:pt>
                <c:pt idx="3">
                  <c:v>84.67</c:v>
                </c:pt>
                <c:pt idx="4">
                  <c:v>84.39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39-479E-852F-4C07A751F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100.52</c:v>
                </c:pt>
                <c:pt idx="1">
                  <c:v>100.4</c:v>
                </c:pt>
                <c:pt idx="2">
                  <c:v>102.14</c:v>
                </c:pt>
                <c:pt idx="3">
                  <c:v>95.25</c:v>
                </c:pt>
                <c:pt idx="4">
                  <c:v>99.5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82-43A5-A06B-3BB4F7C24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82-43A5-A06B-3BB4F7C24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E9-4614-8554-2EC74A83C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E9-4614-8554-2EC74A83C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6-4821-9303-1D1C65C27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F6-4821-9303-1D1C65C27D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D1-454C-982A-191C98D3D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1-454C-982A-191C98D3D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E-43B3-89D2-44303E8E9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AE-43B3-89D2-44303E8E96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2-4D9F-A072-74356EF3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789.46</c:v>
                </c:pt>
                <c:pt idx="1">
                  <c:v>826.83</c:v>
                </c:pt>
                <c:pt idx="2">
                  <c:v>867.83</c:v>
                </c:pt>
                <c:pt idx="3">
                  <c:v>791.76</c:v>
                </c:pt>
                <c:pt idx="4">
                  <c:v>900.82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2-4D9F-A072-74356EF3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48.07</c:v>
                </c:pt>
                <c:pt idx="1">
                  <c:v>38.700000000000003</c:v>
                </c:pt>
                <c:pt idx="2">
                  <c:v>39.880000000000003</c:v>
                </c:pt>
                <c:pt idx="3">
                  <c:v>45.76</c:v>
                </c:pt>
                <c:pt idx="4">
                  <c:v>48.46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E3-47E1-89E9-773C16E46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57.77</c:v>
                </c:pt>
                <c:pt idx="1">
                  <c:v>57.31</c:v>
                </c:pt>
                <c:pt idx="2">
                  <c:v>57.08</c:v>
                </c:pt>
                <c:pt idx="3">
                  <c:v>56.26</c:v>
                </c:pt>
                <c:pt idx="4">
                  <c:v>52.94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E3-47E1-89E9-773C16E46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206.46</c:v>
                </c:pt>
                <c:pt idx="1">
                  <c:v>252.47</c:v>
                </c:pt>
                <c:pt idx="2">
                  <c:v>239.69</c:v>
                </c:pt>
                <c:pt idx="3">
                  <c:v>205.3</c:v>
                </c:pt>
                <c:pt idx="4">
                  <c:v>204.36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14-43A6-AD47-6239F76F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274.35000000000002</c:v>
                </c:pt>
                <c:pt idx="1">
                  <c:v>273.52</c:v>
                </c:pt>
                <c:pt idx="2">
                  <c:v>274.99</c:v>
                </c:pt>
                <c:pt idx="3">
                  <c:v>282.08999999999997</c:v>
                </c:pt>
                <c:pt idx="4">
                  <c:v>303.27999999999997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14-43A6-AD47-6239F76FEE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【809.19】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【87.30】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【52.55】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【273.68】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D9" zoomScale="70" zoomScaleNormal="7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熊本県　水上村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F2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2035</v>
      </c>
      <c r="AM8" s="37"/>
      <c r="AN8" s="37"/>
      <c r="AO8" s="37"/>
      <c r="AP8" s="37"/>
      <c r="AQ8" s="37"/>
      <c r="AR8" s="37"/>
      <c r="AS8" s="37"/>
      <c r="AT8" s="38">
        <f>データ!T6</f>
        <v>190.96</v>
      </c>
      <c r="AU8" s="38"/>
      <c r="AV8" s="38"/>
      <c r="AW8" s="38"/>
      <c r="AX8" s="38"/>
      <c r="AY8" s="38"/>
      <c r="AZ8" s="38"/>
      <c r="BA8" s="38"/>
      <c r="BB8" s="38">
        <f>データ!U6</f>
        <v>10.66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30.4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3160</v>
      </c>
      <c r="AE10" s="37"/>
      <c r="AF10" s="37"/>
      <c r="AG10" s="37"/>
      <c r="AH10" s="37"/>
      <c r="AI10" s="37"/>
      <c r="AJ10" s="37"/>
      <c r="AK10" s="2"/>
      <c r="AL10" s="37">
        <f>データ!V6</f>
        <v>612</v>
      </c>
      <c r="AM10" s="37"/>
      <c r="AN10" s="37"/>
      <c r="AO10" s="37"/>
      <c r="AP10" s="37"/>
      <c r="AQ10" s="37"/>
      <c r="AR10" s="37"/>
      <c r="AS10" s="37"/>
      <c r="AT10" s="38">
        <f>データ!W6</f>
        <v>0.59</v>
      </c>
      <c r="AU10" s="38"/>
      <c r="AV10" s="38"/>
      <c r="AW10" s="38"/>
      <c r="AX10" s="38"/>
      <c r="AY10" s="38"/>
      <c r="AZ10" s="38"/>
      <c r="BA10" s="38"/>
      <c r="BB10" s="38">
        <f>データ!X6</f>
        <v>1037.29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116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117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【809.19】</v>
      </c>
      <c r="I86" s="12" t="str">
        <f>データ!CA6</f>
        <v>【57.02】</v>
      </c>
      <c r="J86" s="12" t="str">
        <f>データ!CL6</f>
        <v>【273.68】</v>
      </c>
      <c r="K86" s="12" t="str">
        <f>データ!CW6</f>
        <v>【52.55】</v>
      </c>
      <c r="L86" s="12" t="str">
        <f>データ!DH6</f>
        <v>【87.30】</v>
      </c>
      <c r="M86" s="12" t="s">
        <v>44</v>
      </c>
      <c r="N86" s="12" t="s">
        <v>44</v>
      </c>
      <c r="O86" s="12" t="str">
        <f>データ!EO6</f>
        <v>【0.02】</v>
      </c>
    </row>
  </sheetData>
  <sheetProtection algorithmName="SHA-512" hashValue="5NqyXKPhDCUX1IqhXhsJ0PBwYO6mK5ER6QyaSGqIsSChsDkm6cSMDFphyAWAb+ixUuycuW8mVnPADvaUtl7ewQ==" saltValue="wp7Sov6cqEyXfznoslx+9w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435074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熊本県　水上村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30.4</v>
      </c>
      <c r="Q6" s="20">
        <f t="shared" si="3"/>
        <v>100</v>
      </c>
      <c r="R6" s="20">
        <f t="shared" si="3"/>
        <v>3160</v>
      </c>
      <c r="S6" s="20">
        <f t="shared" si="3"/>
        <v>2035</v>
      </c>
      <c r="T6" s="20">
        <f t="shared" si="3"/>
        <v>190.96</v>
      </c>
      <c r="U6" s="20">
        <f t="shared" si="3"/>
        <v>10.66</v>
      </c>
      <c r="V6" s="20">
        <f t="shared" si="3"/>
        <v>612</v>
      </c>
      <c r="W6" s="20">
        <f t="shared" si="3"/>
        <v>0.59</v>
      </c>
      <c r="X6" s="20">
        <f t="shared" si="3"/>
        <v>1037.29</v>
      </c>
      <c r="Y6" s="21">
        <f>IF(Y7="",NA(),Y7)</f>
        <v>100.52</v>
      </c>
      <c r="Z6" s="21">
        <f t="shared" ref="Z6:AH6" si="4">IF(Z7="",NA(),Z7)</f>
        <v>100.4</v>
      </c>
      <c r="AA6" s="21">
        <f t="shared" si="4"/>
        <v>102.14</v>
      </c>
      <c r="AB6" s="21">
        <f t="shared" si="4"/>
        <v>95.25</v>
      </c>
      <c r="AC6" s="21">
        <f t="shared" si="4"/>
        <v>99.5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789.46</v>
      </c>
      <c r="BL6" s="21">
        <f t="shared" si="7"/>
        <v>826.83</v>
      </c>
      <c r="BM6" s="21">
        <f t="shared" si="7"/>
        <v>867.83</v>
      </c>
      <c r="BN6" s="21">
        <f t="shared" si="7"/>
        <v>791.76</v>
      </c>
      <c r="BO6" s="21">
        <f t="shared" si="7"/>
        <v>900.82</v>
      </c>
      <c r="BP6" s="20" t="str">
        <f>IF(BP7="","",IF(BP7="-","【-】","【"&amp;SUBSTITUTE(TEXT(BP7,"#,##0.00"),"-","△")&amp;"】"))</f>
        <v>【809.19】</v>
      </c>
      <c r="BQ6" s="21">
        <f>IF(BQ7="",NA(),BQ7)</f>
        <v>48.07</v>
      </c>
      <c r="BR6" s="21">
        <f t="shared" ref="BR6:BZ6" si="8">IF(BR7="",NA(),BR7)</f>
        <v>38.700000000000003</v>
      </c>
      <c r="BS6" s="21">
        <f t="shared" si="8"/>
        <v>39.880000000000003</v>
      </c>
      <c r="BT6" s="21">
        <f t="shared" si="8"/>
        <v>45.76</v>
      </c>
      <c r="BU6" s="21">
        <f t="shared" si="8"/>
        <v>48.46</v>
      </c>
      <c r="BV6" s="21">
        <f t="shared" si="8"/>
        <v>57.77</v>
      </c>
      <c r="BW6" s="21">
        <f t="shared" si="8"/>
        <v>57.31</v>
      </c>
      <c r="BX6" s="21">
        <f t="shared" si="8"/>
        <v>57.08</v>
      </c>
      <c r="BY6" s="21">
        <f t="shared" si="8"/>
        <v>56.26</v>
      </c>
      <c r="BZ6" s="21">
        <f t="shared" si="8"/>
        <v>52.94</v>
      </c>
      <c r="CA6" s="20" t="str">
        <f>IF(CA7="","",IF(CA7="-","【-】","【"&amp;SUBSTITUTE(TEXT(CA7,"#,##0.00"),"-","△")&amp;"】"))</f>
        <v>【57.02】</v>
      </c>
      <c r="CB6" s="21">
        <f>IF(CB7="",NA(),CB7)</f>
        <v>206.46</v>
      </c>
      <c r="CC6" s="21">
        <f t="shared" ref="CC6:CK6" si="9">IF(CC7="",NA(),CC7)</f>
        <v>252.47</v>
      </c>
      <c r="CD6" s="21">
        <f t="shared" si="9"/>
        <v>239.69</v>
      </c>
      <c r="CE6" s="21">
        <f t="shared" si="9"/>
        <v>205.3</v>
      </c>
      <c r="CF6" s="21">
        <f t="shared" si="9"/>
        <v>204.36</v>
      </c>
      <c r="CG6" s="21">
        <f t="shared" si="9"/>
        <v>274.35000000000002</v>
      </c>
      <c r="CH6" s="21">
        <f t="shared" si="9"/>
        <v>273.52</v>
      </c>
      <c r="CI6" s="21">
        <f t="shared" si="9"/>
        <v>274.99</v>
      </c>
      <c r="CJ6" s="21">
        <f t="shared" si="9"/>
        <v>282.08999999999997</v>
      </c>
      <c r="CK6" s="21">
        <f t="shared" si="9"/>
        <v>303.27999999999997</v>
      </c>
      <c r="CL6" s="20" t="str">
        <f>IF(CL7="","",IF(CL7="-","【-】","【"&amp;SUBSTITUTE(TEXT(CL7,"#,##0.00"),"-","△")&amp;"】"))</f>
        <v>【273.68】</v>
      </c>
      <c r="CM6" s="20">
        <f>IF(CM7="",NA(),CM7)</f>
        <v>0</v>
      </c>
      <c r="CN6" s="20">
        <f t="shared" ref="CN6:CV6" si="10">IF(CN7="",NA(),CN7)</f>
        <v>0</v>
      </c>
      <c r="CO6" s="20">
        <f t="shared" si="10"/>
        <v>0</v>
      </c>
      <c r="CP6" s="21">
        <f t="shared" si="10"/>
        <v>60.19</v>
      </c>
      <c r="CQ6" s="21">
        <f t="shared" si="10"/>
        <v>57.41</v>
      </c>
      <c r="CR6" s="21">
        <f t="shared" si="10"/>
        <v>50.68</v>
      </c>
      <c r="CS6" s="21">
        <f t="shared" si="10"/>
        <v>50.14</v>
      </c>
      <c r="CT6" s="21">
        <f t="shared" si="10"/>
        <v>54.83</v>
      </c>
      <c r="CU6" s="21">
        <f t="shared" si="10"/>
        <v>66.53</v>
      </c>
      <c r="CV6" s="21">
        <f t="shared" si="10"/>
        <v>52.35</v>
      </c>
      <c r="CW6" s="20" t="str">
        <f>IF(CW7="","",IF(CW7="-","【-】","【"&amp;SUBSTITUTE(TEXT(CW7,"#,##0.00"),"-","△")&amp;"】"))</f>
        <v>【52.55】</v>
      </c>
      <c r="CX6" s="21">
        <f>IF(CX7="",NA(),CX7)</f>
        <v>86.42</v>
      </c>
      <c r="CY6" s="21">
        <f t="shared" ref="CY6:DG6" si="11">IF(CY7="",NA(),CY7)</f>
        <v>86.03</v>
      </c>
      <c r="CZ6" s="21">
        <f t="shared" si="11"/>
        <v>85.8</v>
      </c>
      <c r="DA6" s="21">
        <f t="shared" si="11"/>
        <v>86.71</v>
      </c>
      <c r="DB6" s="21">
        <f t="shared" si="11"/>
        <v>87.25</v>
      </c>
      <c r="DC6" s="21">
        <f t="shared" si="11"/>
        <v>84.86</v>
      </c>
      <c r="DD6" s="21">
        <f t="shared" si="11"/>
        <v>84.98</v>
      </c>
      <c r="DE6" s="21">
        <f t="shared" si="11"/>
        <v>84.7</v>
      </c>
      <c r="DF6" s="21">
        <f t="shared" si="11"/>
        <v>84.67</v>
      </c>
      <c r="DG6" s="21">
        <f t="shared" si="11"/>
        <v>84.39</v>
      </c>
      <c r="DH6" s="20" t="str">
        <f>IF(DH7="","",IF(DH7="-","【-】","【"&amp;SUBSTITUTE(TEXT(DH7,"#,##0.00"),"-","△")&amp;"】"))</f>
        <v>【87.30】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0.01</v>
      </c>
      <c r="EK6" s="21">
        <f t="shared" si="14"/>
        <v>0.02</v>
      </c>
      <c r="EL6" s="21">
        <f t="shared" si="14"/>
        <v>0.25</v>
      </c>
      <c r="EM6" s="21">
        <f t="shared" si="14"/>
        <v>0.05</v>
      </c>
      <c r="EN6" s="21">
        <f t="shared" si="14"/>
        <v>0.03</v>
      </c>
      <c r="EO6" s="20" t="str">
        <f>IF(EO7="","",IF(EO7="-","【-】","【"&amp;SUBSTITUTE(TEXT(EO7,"#,##0.00"),"-","△")&amp;"】"))</f>
        <v>【0.02】</v>
      </c>
    </row>
    <row r="7" spans="1:145" s="22" customFormat="1" x14ac:dyDescent="0.15">
      <c r="A7" s="14"/>
      <c r="B7" s="23">
        <v>2022</v>
      </c>
      <c r="C7" s="23">
        <v>435074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30.4</v>
      </c>
      <c r="Q7" s="24">
        <v>100</v>
      </c>
      <c r="R7" s="24">
        <v>3160</v>
      </c>
      <c r="S7" s="24">
        <v>2035</v>
      </c>
      <c r="T7" s="24">
        <v>190.96</v>
      </c>
      <c r="U7" s="24">
        <v>10.66</v>
      </c>
      <c r="V7" s="24">
        <v>612</v>
      </c>
      <c r="W7" s="24">
        <v>0.59</v>
      </c>
      <c r="X7" s="24">
        <v>1037.29</v>
      </c>
      <c r="Y7" s="24">
        <v>100.52</v>
      </c>
      <c r="Z7" s="24">
        <v>100.4</v>
      </c>
      <c r="AA7" s="24">
        <v>102.14</v>
      </c>
      <c r="AB7" s="24">
        <v>95.25</v>
      </c>
      <c r="AC7" s="24">
        <v>99.5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789.46</v>
      </c>
      <c r="BL7" s="24">
        <v>826.83</v>
      </c>
      <c r="BM7" s="24">
        <v>867.83</v>
      </c>
      <c r="BN7" s="24">
        <v>791.76</v>
      </c>
      <c r="BO7" s="24">
        <v>900.82</v>
      </c>
      <c r="BP7" s="24">
        <v>809.19</v>
      </c>
      <c r="BQ7" s="24">
        <v>48.07</v>
      </c>
      <c r="BR7" s="24">
        <v>38.700000000000003</v>
      </c>
      <c r="BS7" s="24">
        <v>39.880000000000003</v>
      </c>
      <c r="BT7" s="24">
        <v>45.76</v>
      </c>
      <c r="BU7" s="24">
        <v>48.46</v>
      </c>
      <c r="BV7" s="24">
        <v>57.77</v>
      </c>
      <c r="BW7" s="24">
        <v>57.31</v>
      </c>
      <c r="BX7" s="24">
        <v>57.08</v>
      </c>
      <c r="BY7" s="24">
        <v>56.26</v>
      </c>
      <c r="BZ7" s="24">
        <v>52.94</v>
      </c>
      <c r="CA7" s="24">
        <v>57.02</v>
      </c>
      <c r="CB7" s="24">
        <v>206.46</v>
      </c>
      <c r="CC7" s="24">
        <v>252.47</v>
      </c>
      <c r="CD7" s="24">
        <v>239.69</v>
      </c>
      <c r="CE7" s="24">
        <v>205.3</v>
      </c>
      <c r="CF7" s="24">
        <v>204.36</v>
      </c>
      <c r="CG7" s="24">
        <v>274.35000000000002</v>
      </c>
      <c r="CH7" s="24">
        <v>273.52</v>
      </c>
      <c r="CI7" s="24">
        <v>274.99</v>
      </c>
      <c r="CJ7" s="24">
        <v>282.08999999999997</v>
      </c>
      <c r="CK7" s="24">
        <v>303.27999999999997</v>
      </c>
      <c r="CL7" s="24">
        <v>273.68</v>
      </c>
      <c r="CM7" s="24">
        <v>0</v>
      </c>
      <c r="CN7" s="24">
        <v>0</v>
      </c>
      <c r="CO7" s="24">
        <v>0</v>
      </c>
      <c r="CP7" s="24">
        <v>60.19</v>
      </c>
      <c r="CQ7" s="24">
        <v>57.41</v>
      </c>
      <c r="CR7" s="24">
        <v>50.68</v>
      </c>
      <c r="CS7" s="24">
        <v>50.14</v>
      </c>
      <c r="CT7" s="24">
        <v>54.83</v>
      </c>
      <c r="CU7" s="24">
        <v>66.53</v>
      </c>
      <c r="CV7" s="24">
        <v>52.35</v>
      </c>
      <c r="CW7" s="24">
        <v>52.55</v>
      </c>
      <c r="CX7" s="24">
        <v>86.42</v>
      </c>
      <c r="CY7" s="24">
        <v>86.03</v>
      </c>
      <c r="CZ7" s="24">
        <v>85.8</v>
      </c>
      <c r="DA7" s="24">
        <v>86.71</v>
      </c>
      <c r="DB7" s="24">
        <v>87.25</v>
      </c>
      <c r="DC7" s="24">
        <v>84.86</v>
      </c>
      <c r="DD7" s="24">
        <v>84.98</v>
      </c>
      <c r="DE7" s="24">
        <v>84.7</v>
      </c>
      <c r="DF7" s="24">
        <v>84.67</v>
      </c>
      <c r="DG7" s="24">
        <v>84.39</v>
      </c>
      <c r="DH7" s="24">
        <v>87.3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0.01</v>
      </c>
      <c r="EK7" s="24">
        <v>0.02</v>
      </c>
      <c r="EL7" s="24">
        <v>0.25</v>
      </c>
      <c r="EM7" s="24">
        <v>0.05</v>
      </c>
      <c r="EN7" s="24">
        <v>0.03</v>
      </c>
      <c r="EO7" s="24">
        <v>0.02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2023-12-12T02:56:25Z</dcterms:created>
  <dcterms:modified xsi:type="dcterms:W3CDTF">2024-02-21T00:54:43Z</dcterms:modified>
  <cp:category/>
</cp:coreProperties>
</file>