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5\02　提出\下水道（公共・特環）\"/>
    </mc:Choice>
  </mc:AlternateContent>
  <workbookProtection workbookAlgorithmName="SHA-512" workbookHashValue="cjP73oynmsbJtl9ArKrobRC8tX5KEaJkN7M400FyqXcBn/X4n2ksbPIjpvzvZy3QuLpbXCFdWZmpRZQjPuK3Tg==" workbookSaltValue="JAGlMEvEWEgGzIQdAm5g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AD10" i="4"/>
  <c r="P10" i="4"/>
  <c r="I10" i="4"/>
  <c r="B10" i="4"/>
  <c r="AT8"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<sst xmlns="http://schemas.openxmlformats.org/spreadsheetml/2006/main" count="231" uniqueCount="116">
  <si>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</si>
  <si>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</si>
  <si>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</si>
  <si>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</si>
  <si>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</si>
  <si>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</si>
  <si>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</si>
  <si>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</si>
  <si>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</si>
  <si>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</si>
  <si>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</si>
  <si>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</si>
  <si>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</si>
  <si>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</si>
  <si>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</si>
  <si>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</si>
  <si>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</si>
  <si>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</si>
  <si>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</si>
  <si>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</si>
  <si>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</si>
  <si>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</si>
  <si>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</si>
  <si>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</si>
  <si>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</si>
  <si>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</si>
  <si>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</si>
  <si>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</si>
  <si>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</si>
  <si>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</si>
  <si>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</si>
  <si>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</si>
  <si>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</si>
  <si>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</si>
  <si>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</si>
  <si>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</si>
  <si>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</si>
  <si>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</si>
  <si>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</si>
  <si>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</si>
  <si>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</si>
  <si>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</si>
  <si>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</si>
  <si>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</si>
  <si>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</si>
  <si>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</si>
  <si>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</si>
  <si>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</si>
  <si>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</si>
  <si>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</si>
  <si>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</si>
  <si>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</si>
  <si>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</si>
  <si>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</si>
  <si>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</si>
  <si>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</si>
  <si>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</si>
  <si>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</si>
  <si>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</si>
  <si>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</si>
  <si>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</si>
  <si>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</si>
  <si>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</si>
  <si>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</si>
  <si>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</si>
  <si>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</si>
  <si>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</si>
  <si>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</si>
  <si>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</si>
  <si>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</si>
  <si>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</si>
  <si>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</si>
  <si>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</si>
  <si>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</si>
  <si>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</si>
  <si>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</si>
  <si>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</si>
  <si>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</si>
  <si>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</si>
  <si>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</si>
  <si>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</si>
  <si>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</si>
  <si>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</si>
  <si>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</si>
  <si>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</si>
  <si>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</si>
  <si>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</si>
  <si>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</si>
  <si>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</si>
  <si>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</si>
  <si>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</si>
  <si>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</si>
  <si>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</si>
  <si>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</si>
  <si>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</si>
  <si>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</si>
  <si>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</si>
  <si>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</si>
  <si>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</si>
  <si>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</si>
  <si>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</si>
  <si>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</si>
  <si>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</si>
  <si>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</si>
  <si>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</si>
  <si>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</si>
  <si>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</si>
  <si>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</si>
  <si>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</si>
  <si>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</si>
  <si>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</si>
  <si>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</si>
  <si>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</si>
  <si>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減価償却がどの程度進んでいるか。資産の老朽化度合を示す）は、類似団体よりも数値が高く、経年上昇している。老朽化が進んでいるが十分な更新投資が出来ていない状況であるため、更なる計画的な更新・維持管理を行っていく必要がある。
②③管渠の老朽化については、年々法定耐用年数を超えた管渠の割合が増えていく中で、調査により硫化水素による腐食等の劣化が見られたものを緊急度に応じて更新を行っている。今後も増大が見込まれる経費を抑制するためにも計画的に調査・更新を行っていく予定である。</t>
    <rPh sb="50" eb="52">
      <t>スウチ</t>
    </rPh>
    <rPh sb="53" eb="54">
      <t>タカ</t>
    </rPh>
    <rPh sb="65" eb="68">
      <t>ロウキュウカ</t>
    </rPh>
    <rPh sb="69" eb="70">
      <t>スス</t>
    </rPh>
    <rPh sb="75" eb="77">
      <t>ジュウブン</t>
    </rPh>
    <rPh sb="78" eb="80">
      <t>コウシン</t>
    </rPh>
    <rPh sb="80" eb="82">
      <t>トウシ</t>
    </rPh>
    <rPh sb="83" eb="85">
      <t>デキ</t>
    </rPh>
    <rPh sb="89" eb="91">
      <t>ジョウキョウ</t>
    </rPh>
    <rPh sb="97" eb="98">
      <t>サラ</t>
    </rPh>
    <rPh sb="112" eb="113">
      <t>オコナ</t>
    </rPh>
    <rPh sb="138" eb="140">
      <t>ネンネン</t>
    </rPh>
    <rPh sb="140" eb="142">
      <t>ホウテイ</t>
    </rPh>
    <rPh sb="142" eb="144">
      <t>タイヨウ</t>
    </rPh>
    <rPh sb="144" eb="146">
      <t>ネンスウ</t>
    </rPh>
    <rPh sb="147" eb="148">
      <t>コ</t>
    </rPh>
    <rPh sb="150" eb="152">
      <t>カンキョ</t>
    </rPh>
    <rPh sb="153" eb="155">
      <t>ワリアイ</t>
    </rPh>
    <rPh sb="156" eb="157">
      <t>フ</t>
    </rPh>
    <rPh sb="161" eb="162">
      <t>ナカ</t>
    </rPh>
    <rPh sb="164" eb="166">
      <t>チョウサ</t>
    </rPh>
    <rPh sb="178" eb="179">
      <t>トウ</t>
    </rPh>
    <rPh sb="180" eb="182">
      <t>レッカ</t>
    </rPh>
    <rPh sb="194" eb="195">
      <t>オウ</t>
    </rPh>
    <rPh sb="209" eb="211">
      <t>ゾウダイ</t>
    </rPh>
    <rPh sb="212" eb="214">
      <t>ミコ</t>
    </rPh>
    <rPh sb="217" eb="219">
      <t>ケイヒ</t>
    </rPh>
    <rPh sb="220" eb="222">
      <t>ヨクセイ</t>
    </rPh>
    <phoneticPr fontId="4"/>
  </si>
  <si>
    <t>令和5年度に行う経営戦略の改定にて現状の課題を再確認し、使用料改定の検討を含め、更なる経営の健全化に向けた取組を行い、経営の効率化、維持管理費の抑制に努めていく。</t>
    <rPh sb="0" eb="2">
      <t>レイワ</t>
    </rPh>
    <rPh sb="3" eb="5">
      <t>ネンド</t>
    </rPh>
    <rPh sb="6" eb="7">
      <t>オコナ</t>
    </rPh>
    <rPh sb="17" eb="19">
      <t>ゲンジョウ</t>
    </rPh>
    <rPh sb="20" eb="22">
      <t>カダイ</t>
    </rPh>
    <rPh sb="23" eb="26">
      <t>サイカクニン</t>
    </rPh>
    <phoneticPr fontId="4"/>
  </si>
  <si>
    <t>①経常収支比率（収益で費用を賄えている比率）は、大規模な改築更新の実施でR3年度に減価償却費や資産減耗費が大幅に増加し悪化した。R4年度も大規模な更新や修繕費等が増加したことでほぼ横ばいの状態である。100％は超えているものの類似団体平均値は下回っており、今後も増加が見込まれる維持費を抑制し経営安定に努める必要がある。
②累積欠損金はない。
③流動比率（短期的な債務に対する支払能力）は、企業債償還の減少や現金預金が増加したことで収支のバランスが改善され、100％に近付いている。ただ、特定環境保全公共下水道事業と同一会計であり費用等の按分の関係上、特定環境保全公共下水道事業は適正な基準・平均値を大きく下回っているため、今後さらに歳出削減等に努めていく必要がある。
④企業債残高対事業規模比率（使用料収入に対する企業債残高の割合）は、類似団体と比較し低い数値となったが、今後施設老朽化に伴う企業債発行の増加が見込まれるため、計画的な更新と企業債発行の適正管理に努める。
⑤経費回収率（経費を使用料で賄えているかの指標）は類似団体平均値を上回ったものの、適正な基準を下回っているため使用料改定等の検討を行う。併せて施設の計画的な更新、維持管理費の抑制等に努める。
⑥汚水処理原価（汚水処理に要した費用）については、類似団体平均を下回っているが、今後人口減少による使用水量の減少で汚水処理原価上昇が懸念されるため、有収水量の増加や使用料改定を検討する必要がある。
⑦施設利用率（1日に対応可能な処理能力に対する1日平均処理水量の割合）は、類似団体平均値を上回っているが、不明水の割合が高いことが要因として考えられ、今後は人口減少も見込まれるため、適正な施設規模を検討する必要がある。
⑧水洗化率（汚水処理している人口の割合）は、類似団体・全国平均と比較し、かなり低い水準で推移している。更なる接続を促す取り組みが必要だが高齢者世帯が多く、対策が難しい状況である。</t>
    <rPh sb="24" eb="25">
      <t>ダイ</t>
    </rPh>
    <rPh sb="33" eb="35">
      <t>ジッシ</t>
    </rPh>
    <rPh sb="66" eb="68">
      <t>ネンド</t>
    </rPh>
    <rPh sb="69" eb="72">
      <t>ダイキボ</t>
    </rPh>
    <rPh sb="73" eb="75">
      <t>コウシン</t>
    </rPh>
    <rPh sb="76" eb="79">
      <t>シュウゼンヒ</t>
    </rPh>
    <rPh sb="79" eb="80">
      <t>トウ</t>
    </rPh>
    <rPh sb="81" eb="83">
      <t>ゾウカ</t>
    </rPh>
    <rPh sb="90" eb="91">
      <t>ヨコ</t>
    </rPh>
    <rPh sb="94" eb="96">
      <t>ジョウタイ</t>
    </rPh>
    <rPh sb="105" eb="106">
      <t>コ</t>
    </rPh>
    <rPh sb="121" eb="123">
      <t>シタマワ</t>
    </rPh>
    <rPh sb="128" eb="130">
      <t>コンゴ</t>
    </rPh>
    <rPh sb="131" eb="133">
      <t>ゾウカ</t>
    </rPh>
    <rPh sb="134" eb="136">
      <t>ミコ</t>
    </rPh>
    <rPh sb="139" eb="142">
      <t>イジヒ</t>
    </rPh>
    <rPh sb="154" eb="156">
      <t>ヒツヨウ</t>
    </rPh>
    <rPh sb="195" eb="197">
      <t>キギョウ</t>
    </rPh>
    <rPh sb="197" eb="198">
      <t>サイ</t>
    </rPh>
    <rPh sb="198" eb="200">
      <t>ショウカン</t>
    </rPh>
    <rPh sb="201" eb="203">
      <t>ゲンショウ</t>
    </rPh>
    <rPh sb="204" eb="206">
      <t>ゲンキン</t>
    </rPh>
    <rPh sb="206" eb="208">
      <t>ヨキン</t>
    </rPh>
    <rPh sb="209" eb="211">
      <t>ゾウカ</t>
    </rPh>
    <rPh sb="244" eb="246">
      <t>トクテイ</t>
    </rPh>
    <rPh sb="246" eb="248">
      <t>カンキョウ</t>
    </rPh>
    <rPh sb="248" eb="250">
      <t>ホゼン</t>
    </rPh>
    <rPh sb="250" eb="252">
      <t>コウキョウ</t>
    </rPh>
    <rPh sb="252" eb="255">
      <t>ゲスイドウ</t>
    </rPh>
    <rPh sb="255" eb="257">
      <t>ジギョウ</t>
    </rPh>
    <rPh sb="258" eb="260">
      <t>ドウイツ</t>
    </rPh>
    <rPh sb="260" eb="262">
      <t>カイケイ</t>
    </rPh>
    <rPh sb="265" eb="267">
      <t>ヒヨウ</t>
    </rPh>
    <rPh sb="267" eb="268">
      <t>トウ</t>
    </rPh>
    <rPh sb="269" eb="271">
      <t>アンブン</t>
    </rPh>
    <rPh sb="272" eb="274">
      <t>カンケイ</t>
    </rPh>
    <rPh sb="274" eb="275">
      <t>ジョウ</t>
    </rPh>
    <rPh sb="287" eb="289">
      <t>ジギョウ</t>
    </rPh>
    <rPh sb="312" eb="314">
      <t>コンゴ</t>
    </rPh>
    <rPh sb="328" eb="330">
      <t>ヒツヨウ</t>
    </rPh>
    <rPh sb="424" eb="426">
      <t>ハッコウ</t>
    </rPh>
    <rPh sb="607" eb="609">
      <t>ユウシュウ</t>
    </rPh>
    <rPh sb="609" eb="611">
      <t>スイリョウ</t>
    </rPh>
    <rPh sb="612" eb="614">
      <t>ゾウカ</t>
    </rPh>
    <rPh sb="697" eb="699">
      <t>ヨウイン</t>
    </rPh>
    <rPh sb="702" eb="703">
      <t>カンガ</t>
    </rPh>
    <rPh sb="786" eb="788">
      <t>スイイ</t>
    </rPh>
    <rPh sb="793" eb="794">
      <t>サラ</t>
    </rPh>
    <rPh sb="796" eb="798">
      <t>セツゾク</t>
    </rPh>
    <rPh sb="799" eb="800">
      <t>ウナガ</t>
    </rPh>
    <rPh sb="801" eb="802">
      <t>ト</t>
    </rPh>
    <rPh sb="803" eb="804">
      <t>ク</t>
    </rPh>
    <rPh sb="806" eb="808">
      <t>ヒツヨウ</t>
    </rPh>
    <rPh sb="819" eb="821">
      <t>タイサク</t>
    </rPh>
    <rPh sb="822" eb="823">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</si>
</sst>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9"/>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0.01</c:v>
                </c:pt>
                <c:pt idx="1">
                  <c:v>0.19</c:v>
                </c:pt>
                <c:pt idx="2">
                  <c:v>0.14000000000000001</c:v>
                </c:pt>
                <c:pt idx="3" formatCode="#,##0.00;&quot;△&quot;#,##0.00">
                  <c:v>0</c:v>
                </c:pt>
                <c:pt idx="4">
                  <c:v>0.13</c:v>
                </c:pt>
              </c:numCache>
            </c:numRef>
          </c:val>
          <c:extLst>
            <c:ext xmlns:c16="http://schemas.microsoft.com/office/drawing/2014/chart" uri="{C3380CC4-5D6E-409C-BE32-E72D297353CC}">
              <c16:uniqueId val="{00000000-FB2C-4C1A-A2E8-E0F59A25BB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FB2C-4C1A-A2E8-E0F59A25BB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73.48</c:v>
                </c:pt>
                <c:pt idx="1">
                  <c:v>70.400000000000006</c:v>
                </c:pt>
                <c:pt idx="2">
                  <c:v>72.95</c:v>
                </c:pt>
                <c:pt idx="3">
                  <c:v>71.25</c:v>
                </c:pt>
                <c:pt idx="4">
                  <c:v>69.17</c:v>
                </c:pt>
              </c:numCache>
            </c:numRef>
          </c:val>
          <c:extLst>
            <c:ext xmlns:c16="http://schemas.microsoft.com/office/drawing/2014/chart" uri="{C3380CC4-5D6E-409C-BE32-E72D297353CC}">
              <c16:uniqueId val="{00000000-4CB4-4D3E-92C9-952CA5F8AE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4CB4-4D3E-92C9-952CA5F8AE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79.34</c:v>
                </c:pt>
                <c:pt idx="1">
                  <c:v>79.31</c:v>
                </c:pt>
                <c:pt idx="2">
                  <c:v>79.47</c:v>
                </c:pt>
                <c:pt idx="3">
                  <c:v>79.930000000000007</c:v>
                </c:pt>
                <c:pt idx="4">
                  <c:v>80.489999999999995</c:v>
                </c:pt>
              </c:numCache>
            </c:numRef>
          </c:val>
          <c:extLst>
            <c:ext xmlns:c16="http://schemas.microsoft.com/office/drawing/2014/chart" uri="{C3380CC4-5D6E-409C-BE32-E72D297353CC}">
              <c16:uniqueId val="{00000000-3871-41F9-A6FB-5C24F3B911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3871-41F9-A6FB-5C24F3B911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116.62</c:v>
                </c:pt>
                <c:pt idx="1">
                  <c:v>116.49</c:v>
                </c:pt>
                <c:pt idx="2">
                  <c:v>116.84</c:v>
                </c:pt>
                <c:pt idx="3">
                  <c:v>105.53</c:v>
                </c:pt>
                <c:pt idx="4">
                  <c:v>105.58</c:v>
                </c:pt>
              </c:numCache>
            </c:numRef>
          </c:val>
          <c:extLst>
            <c:ext xmlns:c16="http://schemas.microsoft.com/office/drawing/2014/chart" uri="{C3380CC4-5D6E-409C-BE32-E72D297353CC}">
              <c16:uniqueId val="{00000000-38E1-4CCE-9006-627457EB54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38E1-4CCE-9006-627457EB54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48.79</c:v>
                </c:pt>
                <c:pt idx="1">
                  <c:v>50.79</c:v>
                </c:pt>
                <c:pt idx="2">
                  <c:v>53.45</c:v>
                </c:pt>
                <c:pt idx="3">
                  <c:v>54.78</c:v>
                </c:pt>
                <c:pt idx="4">
                  <c:v>56.55</c:v>
                </c:pt>
              </c:numCache>
            </c:numRef>
          </c:val>
          <c:extLst>
            <c:ext xmlns:c16="http://schemas.microsoft.com/office/drawing/2014/chart" uri="{C3380CC4-5D6E-409C-BE32-E72D297353CC}">
              <c16:uniqueId val="{00000000-3025-466A-93FF-B3C6FB8D80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3025-466A-93FF-B3C6FB8D80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
                  <c:v>0</c:v>
                </c:pt>
                <c:pt idx="1">
                  <c:v>0.09</c:v>
                </c:pt>
                <c:pt idx="2">
                  <c:v>4.17</c:v>
                </c:pt>
                <c:pt idx="3">
                  <c:v>5.92</c:v>
                </c:pt>
                <c:pt idx="4">
                  <c:v>6.89</c:v>
                </c:pt>
              </c:numCache>
            </c:numRef>
          </c:val>
          <c:extLst>
            <c:ext xmlns:c16="http://schemas.microsoft.com/office/drawing/2014/chart" uri="{C3380CC4-5D6E-409C-BE32-E72D297353CC}">
              <c16:uniqueId val="{00000000-E75C-404E-94BA-4D74E98CD5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E75C-404E-94BA-4D74E98CD5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1-40C5-942D-498E079BAF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C1B1-40C5-942D-498E079BAF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43.71</c:v>
                </c:pt>
                <c:pt idx="1">
                  <c:v>75.2</c:v>
                </c:pt>
                <c:pt idx="2">
                  <c:v>95.73</c:v>
                </c:pt>
                <c:pt idx="3">
                  <c:v>86.74</c:v>
                </c:pt>
                <c:pt idx="4">
                  <c:v>97.22</c:v>
                </c:pt>
              </c:numCache>
            </c:numRef>
          </c:val>
          <c:extLst>
            <c:ext xmlns:c16="http://schemas.microsoft.com/office/drawing/2014/chart" uri="{C3380CC4-5D6E-409C-BE32-E72D297353CC}">
              <c16:uniqueId val="{00000000-67AD-4C4E-B361-82AA8E56E0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67AD-4C4E-B361-82AA8E56E0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441.43</c:v>
                </c:pt>
                <c:pt idx="1">
                  <c:v>431.33</c:v>
                </c:pt>
                <c:pt idx="2">
                  <c:v>402.69</c:v>
                </c:pt>
                <c:pt idx="3">
                  <c:v>423.93</c:v>
                </c:pt>
                <c:pt idx="4">
                  <c:v>433.6</c:v>
                </c:pt>
              </c:numCache>
            </c:numRef>
          </c:val>
          <c:extLst>
            <c:ext xmlns:c16="http://schemas.microsoft.com/office/drawing/2014/chart" uri="{C3380CC4-5D6E-409C-BE32-E72D297353CC}">
              <c16:uniqueId val="{00000000-4C1C-48C2-AAC7-E14C31D342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4C1C-48C2-AAC7-E14C31D342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84.27</c:v>
                </c:pt>
                <c:pt idx="1">
                  <c:v>86.11</c:v>
                </c:pt>
                <c:pt idx="2">
                  <c:v>92.27</c:v>
                </c:pt>
                <c:pt idx="3">
                  <c:v>88.78</c:v>
                </c:pt>
                <c:pt idx="4">
                  <c:v>89.5</c:v>
                </c:pt>
              </c:numCache>
            </c:numRef>
          </c:val>
          <c:extLst>
            <c:ext xmlns:c16="http://schemas.microsoft.com/office/drawing/2014/chart" uri="{C3380CC4-5D6E-409C-BE32-E72D297353CC}">
              <c16:uniqueId val="{00000000-84C6-43CF-B0CC-0726882163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84C6-43CF-B0CC-0726882163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151.08000000000001</c:v>
                </c:pt>
                <c:pt idx="1">
                  <c:v>150</c:v>
                </c:pt>
                <c:pt idx="2">
                  <c:v>138.19</c:v>
                </c:pt>
                <c:pt idx="3">
                  <c:v>150</c:v>
                </c:pt>
                <c:pt idx="4">
                  <c:v>150</c:v>
                </c:pt>
              </c:numCache>
            </c:numRef>
          </c:val>
          <c:extLst>
            <c:ext xmlns:c16="http://schemas.microsoft.com/office/drawing/2014/chart" uri="{C3380CC4-5D6E-409C-BE32-E72D297353CC}">
              <c16:uniqueId val="{00000000-90D6-49F1-AF50-1223EE57B6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90D6-49F1-AF50-1223EE57B6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12" sqref="B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山鹿市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51">
        <f>データ!S6</f>
        <v>49397</v>
      </c>
      <c r="AM8" s="51"/>
      <c r="AN8" s="51"/>
      <c r="AO8" s="51"/>
      <c r="AP8" s="51"/>
      <c r="AQ8" s="51"/>
      <c r="AR8" s="51"/>
      <c r="AS8" s="51"/>
      <c r="AT8" s="52">
        <f>データ!T6</f>
        <v>299.69</v>
      </c>
      <c r="AU8" s="52"/>
      <c r="AV8" s="52"/>
      <c r="AW8" s="52"/>
      <c r="AX8" s="52"/>
      <c r="AY8" s="52"/>
      <c r="AZ8" s="52"/>
      <c r="BA8" s="52"/>
      <c r="BB8" s="52">
        <f>データ!U6</f>
        <v>164.83</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67.5</v>
      </c>
      <c r="J10" s="52"/>
      <c r="K10" s="52"/>
      <c r="L10" s="52"/>
      <c r="M10" s="52"/>
      <c r="N10" s="52"/>
      <c r="O10" s="52"/>
      <c r="P10" s="52">
        <f>データ!P6</f>
        <v>41.13</v>
      </c>
      <c r="Q10" s="52"/>
      <c r="R10" s="52"/>
      <c r="S10" s="52"/>
      <c r="T10" s="52"/>
      <c r="U10" s="52"/>
      <c r="V10" s="52"/>
      <c r="W10" s="52">
        <f>データ!Q6</f>
        <v>49.95</v>
      </c>
      <c r="X10" s="52"/>
      <c r="Y10" s="52"/>
      <c r="Z10" s="52"/>
      <c r="AA10" s="52"/>
      <c r="AB10" s="52"/>
      <c r="AC10" s="52"/>
      <c r="AD10" s="51">
        <f>データ!R6</f>
        <v>3255</v>
      </c>
      <c r="AE10" s="51"/>
      <c r="AF10" s="51"/>
      <c r="AG10" s="51"/>
      <c r="AH10" s="51"/>
      <c r="AI10" s="51"/>
      <c r="AJ10" s="51"/>
      <c r="AK10" s="2"/>
      <c r="AL10" s="51">
        <f>データ!V6</f>
        <v>20212</v>
      </c>
      <c r="AM10" s="51"/>
      <c r="AN10" s="51"/>
      <c r="AO10" s="51"/>
      <c r="AP10" s="51"/>
      <c r="AQ10" s="51"/>
      <c r="AR10" s="51"/>
      <c r="AS10" s="51"/>
      <c r="AT10" s="52">
        <f>データ!W6</f>
        <v>6.41</v>
      </c>
      <c r="AU10" s="52"/>
      <c r="AV10" s="52"/>
      <c r="AW10" s="52"/>
      <c r="AX10" s="52"/>
      <c r="AY10" s="52"/>
      <c r="AZ10" s="52"/>
      <c r="BA10" s="52"/>
      <c r="BB10" s="52">
        <f>データ!X6</f>
        <v>3153.2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5jU2Ek7i+zg/vF5f7oKf6GwZJg4y88W4hHTIJ/Dvy+vgbie/1IhL/te2rLBmZ3TPgZ28cdnATJsvljWm/ZBjw==" saltValue="oeym0Mzf/jA7M89yn1eP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28</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54</v>
      </c>
      <c r="B4" s="16"/>
      <c r="C4" s="16"/>
      <c r="D4" s="16"/>
      <c r="E4" s="16"/>
      <c r="F4" s="16"/>
      <c r="G4" s="16"/>
      <c r="H4" s="88"/>
      <c r="I4" s="89"/>
      <c r="J4" s="89"/>
      <c r="K4" s="89"/>
      <c r="L4" s="89"/>
      <c r="M4" s="89"/>
      <c r="N4" s="89"/>
      <c r="O4" s="89"/>
      <c r="P4" s="89"/>
      <c r="Q4" s="89"/>
      <c r="R4" s="89"/>
      <c r="S4" s="89"/>
      <c r="T4" s="89"/>
      <c r="U4" s="89"/>
      <c r="V4" s="89"/>
      <c r="W4" s="89"/>
      <c r="X4" s="90"/>
      <c r="Y4" s="84" t="s">
        <v>55</v>
      </c>
      <c r="Z4" s="84"/>
      <c r="AA4" s="84"/>
      <c r="AB4" s="84"/>
      <c r="AC4" s="84"/>
      <c r="AD4" s="84"/>
      <c r="AE4" s="84"/>
      <c r="AF4" s="84"/>
      <c r="AG4" s="84"/>
      <c r="AH4" s="84"/>
      <c r="AI4" s="84"/>
      <c r="AJ4" s="84" t="s">
        <v>56</v>
      </c>
      <c r="AK4" s="84"/>
      <c r="AL4" s="84"/>
      <c r="AM4" s="84"/>
      <c r="AN4" s="84"/>
      <c r="AO4" s="84"/>
      <c r="AP4" s="84"/>
      <c r="AQ4" s="84"/>
      <c r="AR4" s="84"/>
      <c r="AS4" s="84"/>
      <c r="AT4" s="84"/>
      <c r="AU4" s="84" t="s">
        <v>57</v>
      </c>
      <c r="AV4" s="84"/>
      <c r="AW4" s="84"/>
      <c r="AX4" s="84"/>
      <c r="AY4" s="84"/>
      <c r="AZ4" s="84"/>
      <c r="BA4" s="84"/>
      <c r="BB4" s="84"/>
      <c r="BC4" s="84"/>
      <c r="BD4" s="84"/>
      <c r="BE4" s="84"/>
      <c r="BF4" s="84" t="s">
        <v>58</v>
      </c>
      <c r="BG4" s="84"/>
      <c r="BH4" s="84"/>
      <c r="BI4" s="84"/>
      <c r="BJ4" s="84"/>
      <c r="BK4" s="84"/>
      <c r="BL4" s="84"/>
      <c r="BM4" s="84"/>
      <c r="BN4" s="84"/>
      <c r="BO4" s="84"/>
      <c r="BP4" s="84"/>
      <c r="BQ4" s="84" t="s">
        <v>59</v>
      </c>
      <c r="BR4" s="84"/>
      <c r="BS4" s="84"/>
      <c r="BT4" s="84"/>
      <c r="BU4" s="84"/>
      <c r="BV4" s="84"/>
      <c r="BW4" s="84"/>
      <c r="BX4" s="84"/>
      <c r="BY4" s="84"/>
      <c r="BZ4" s="84"/>
      <c r="CA4" s="84"/>
      <c r="CB4" s="84" t="s">
        <v>60</v>
      </c>
      <c r="CC4" s="84"/>
      <c r="CD4" s="84"/>
      <c r="CE4" s="84"/>
      <c r="CF4" s="84"/>
      <c r="CG4" s="84"/>
      <c r="CH4" s="84"/>
      <c r="CI4" s="84"/>
      <c r="CJ4" s="84"/>
      <c r="CK4" s="84"/>
      <c r="CL4" s="84"/>
      <c r="CM4" s="84" t="s">
        <v>61</v>
      </c>
      <c r="CN4" s="84"/>
      <c r="CO4" s="84"/>
      <c r="CP4" s="84"/>
      <c r="CQ4" s="84"/>
      <c r="CR4" s="84"/>
      <c r="CS4" s="84"/>
      <c r="CT4" s="84"/>
      <c r="CU4" s="84"/>
      <c r="CV4" s="84"/>
      <c r="CW4" s="84"/>
      <c r="CX4" s="84" t="s">
        <v>62</v>
      </c>
      <c r="CY4" s="84"/>
      <c r="CZ4" s="84"/>
      <c r="DA4" s="84"/>
      <c r="DB4" s="84"/>
      <c r="DC4" s="84"/>
      <c r="DD4" s="84"/>
      <c r="DE4" s="84"/>
      <c r="DF4" s="84"/>
      <c r="DG4" s="84"/>
      <c r="DH4" s="84"/>
      <c r="DI4" s="84" t="s">
        <v>63</v>
      </c>
      <c r="DJ4" s="84"/>
      <c r="DK4" s="84"/>
      <c r="DL4" s="84"/>
      <c r="DM4" s="84"/>
      <c r="DN4" s="84"/>
      <c r="DO4" s="84"/>
      <c r="DP4" s="84"/>
      <c r="DQ4" s="84"/>
      <c r="DR4" s="84"/>
      <c r="DS4" s="84"/>
      <c r="DT4" s="84" t="s">
        <v>64</v>
      </c>
      <c r="DU4" s="84"/>
      <c r="DV4" s="84"/>
      <c r="DW4" s="84"/>
      <c r="DX4" s="84"/>
      <c r="DY4" s="84"/>
      <c r="DZ4" s="84"/>
      <c r="EA4" s="84"/>
      <c r="EB4" s="84"/>
      <c r="EC4" s="84"/>
      <c r="ED4" s="84"/>
      <c r="EE4" s="84" t="s">
        <v>65</v>
      </c>
      <c r="EF4" s="84"/>
      <c r="EG4" s="84"/>
      <c r="EH4" s="84"/>
      <c r="EI4" s="84"/>
      <c r="EJ4" s="84"/>
      <c r="EK4" s="84"/>
      <c r="EL4" s="84"/>
      <c r="EM4" s="84"/>
      <c r="EN4" s="84"/>
      <c r="EO4" s="84"/>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432083</v>
      </c>
      <c r="D6" s="19">
        <f t="shared" si="3"/>
        <v>46</v>
      </c>
      <c r="E6" s="19">
        <f t="shared" si="3"/>
        <v>17</v>
      </c>
      <c r="F6" s="19">
        <f t="shared" si="3"/>
        <v>1</v>
      </c>
      <c r="G6" s="19">
        <f t="shared" si="3"/>
        <v>0</v>
      </c>
      <c r="H6" s="19" t="str">
        <f t="shared" si="3"/>
        <v>熊本県　山鹿市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67.5</v>
      </c>
      <c r="P6" s="20">
        <f t="shared" si="3"/>
        <v>41.13</v>
      </c>
      <c r="Q6" s="20">
        <f t="shared" si="3"/>
        <v>49.95</v>
      </c>
      <c r="R6" s="20">
        <f t="shared" si="3"/>
        <v>3255</v>
      </c>
      <c r="S6" s="20">
        <f t="shared" si="3"/>
        <v>49397</v>
      </c>
      <c r="T6" s="20">
        <f t="shared" si="3"/>
        <v>299.69</v>
      </c>
      <c r="U6" s="20">
        <f t="shared" si="3"/>
        <v>164.83</v>
      </c>
      <c r="V6" s="20">
        <f t="shared" si="3"/>
        <v>20212</v>
      </c>
      <c r="W6" s="20">
        <f t="shared" si="3"/>
        <v>6.41</v>
      </c>
      <c r="X6" s="20">
        <f t="shared" si="3"/>
        <v>3153.2</v>
      </c>
      <c r="Y6" s="21">
        <f>IF(Y7="",NA(),Y7)</f>
        <v>116.62</v>
      </c>
      <c r="Z6" s="21">
        <f t="shared" ref="Z6:AH6" si="4">IF(Z7="",NA(),Z7)</f>
        <v>116.49</v>
      </c>
      <c r="AA6" s="21">
        <f t="shared" si="4"/>
        <v>116.84</v>
      </c>
      <c r="AB6" s="21">
        <f t="shared" si="4"/>
        <v>105.53</v>
      </c>
      <c r="AC6" s="21">
        <f t="shared" si="4"/>
        <v>105.58</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43.71</v>
      </c>
      <c r="AV6" s="21">
        <f t="shared" ref="AV6:BD6" si="6">IF(AV7="",NA(),AV7)</f>
        <v>75.2</v>
      </c>
      <c r="AW6" s="21">
        <f t="shared" si="6"/>
        <v>95.73</v>
      </c>
      <c r="AX6" s="21">
        <f t="shared" si="6"/>
        <v>86.74</v>
      </c>
      <c r="AY6" s="21">
        <f t="shared" si="6"/>
        <v>97.22</v>
      </c>
      <c r="AZ6" s="21">
        <f t="shared" si="6"/>
        <v>80.81</v>
      </c>
      <c r="BA6" s="21">
        <f t="shared" si="6"/>
        <v>68.17</v>
      </c>
      <c r="BB6" s="21">
        <f t="shared" si="6"/>
        <v>55.6</v>
      </c>
      <c r="BC6" s="21">
        <f t="shared" si="6"/>
        <v>59.4</v>
      </c>
      <c r="BD6" s="21">
        <f t="shared" si="6"/>
        <v>68.27</v>
      </c>
      <c r="BE6" s="20" t="str">
        <f>IF(BE7="","",IF(BE7="-","【-】","【"&amp;SUBSTITUTE(TEXT(BE7,"#,##0.00"),"-","△")&amp;"】"))</f>
        <v>【73.44】</v>
      </c>
      <c r="BF6" s="21">
        <f>IF(BF7="",NA(),BF7)</f>
        <v>441.43</v>
      </c>
      <c r="BG6" s="21">
        <f t="shared" ref="BG6:BO6" si="7">IF(BG7="",NA(),BG7)</f>
        <v>431.33</v>
      </c>
      <c r="BH6" s="21">
        <f t="shared" si="7"/>
        <v>402.69</v>
      </c>
      <c r="BI6" s="21">
        <f t="shared" si="7"/>
        <v>423.93</v>
      </c>
      <c r="BJ6" s="21">
        <f t="shared" si="7"/>
        <v>433.6</v>
      </c>
      <c r="BK6" s="21">
        <f t="shared" si="7"/>
        <v>768.62</v>
      </c>
      <c r="BL6" s="21">
        <f t="shared" si="7"/>
        <v>789.44</v>
      </c>
      <c r="BM6" s="21">
        <f t="shared" si="7"/>
        <v>789.08</v>
      </c>
      <c r="BN6" s="21">
        <f t="shared" si="7"/>
        <v>747.84</v>
      </c>
      <c r="BO6" s="21">
        <f t="shared" si="7"/>
        <v>804.98</v>
      </c>
      <c r="BP6" s="20" t="str">
        <f>IF(BP7="","",IF(BP7="-","【-】","【"&amp;SUBSTITUTE(TEXT(BP7,"#,##0.00"),"-","△")&amp;"】"))</f>
        <v>【652.82】</v>
      </c>
      <c r="BQ6" s="21">
        <f>IF(BQ7="",NA(),BQ7)</f>
        <v>84.27</v>
      </c>
      <c r="BR6" s="21">
        <f t="shared" ref="BR6:BZ6" si="8">IF(BR7="",NA(),BR7)</f>
        <v>86.11</v>
      </c>
      <c r="BS6" s="21">
        <f t="shared" si="8"/>
        <v>92.27</v>
      </c>
      <c r="BT6" s="21">
        <f t="shared" si="8"/>
        <v>88.78</v>
      </c>
      <c r="BU6" s="21">
        <f t="shared" si="8"/>
        <v>89.5</v>
      </c>
      <c r="BV6" s="21">
        <f t="shared" si="8"/>
        <v>88.06</v>
      </c>
      <c r="BW6" s="21">
        <f t="shared" si="8"/>
        <v>87.29</v>
      </c>
      <c r="BX6" s="21">
        <f t="shared" si="8"/>
        <v>88.25</v>
      </c>
      <c r="BY6" s="21">
        <f t="shared" si="8"/>
        <v>90.17</v>
      </c>
      <c r="BZ6" s="21">
        <f t="shared" si="8"/>
        <v>88.71</v>
      </c>
      <c r="CA6" s="20" t="str">
        <f>IF(CA7="","",IF(CA7="-","【-】","【"&amp;SUBSTITUTE(TEXT(CA7,"#,##0.00"),"-","△")&amp;"】"))</f>
        <v>【97.61】</v>
      </c>
      <c r="CB6" s="21">
        <f>IF(CB7="",NA(),CB7)</f>
        <v>151.08000000000001</v>
      </c>
      <c r="CC6" s="21">
        <f t="shared" ref="CC6:CK6" si="9">IF(CC7="",NA(),CC7)</f>
        <v>150</v>
      </c>
      <c r="CD6" s="21">
        <f t="shared" si="9"/>
        <v>138.19</v>
      </c>
      <c r="CE6" s="21">
        <f t="shared" si="9"/>
        <v>150</v>
      </c>
      <c r="CF6" s="21">
        <f t="shared" si="9"/>
        <v>150</v>
      </c>
      <c r="CG6" s="21">
        <f t="shared" si="9"/>
        <v>179.32</v>
      </c>
      <c r="CH6" s="21">
        <f t="shared" si="9"/>
        <v>176.67</v>
      </c>
      <c r="CI6" s="21">
        <f t="shared" si="9"/>
        <v>176.37</v>
      </c>
      <c r="CJ6" s="21">
        <f t="shared" si="9"/>
        <v>173.17</v>
      </c>
      <c r="CK6" s="21">
        <f t="shared" si="9"/>
        <v>174.8</v>
      </c>
      <c r="CL6" s="20" t="str">
        <f>IF(CL7="","",IF(CL7="-","【-】","【"&amp;SUBSTITUTE(TEXT(CL7,"#,##0.00"),"-","△")&amp;"】"))</f>
        <v>【138.29】</v>
      </c>
      <c r="CM6" s="21">
        <f>IF(CM7="",NA(),CM7)</f>
        <v>73.48</v>
      </c>
      <c r="CN6" s="21">
        <f t="shared" ref="CN6:CV6" si="10">IF(CN7="",NA(),CN7)</f>
        <v>70.400000000000006</v>
      </c>
      <c r="CO6" s="21">
        <f t="shared" si="10"/>
        <v>72.95</v>
      </c>
      <c r="CP6" s="21">
        <f t="shared" si="10"/>
        <v>71.25</v>
      </c>
      <c r="CQ6" s="21">
        <f t="shared" si="10"/>
        <v>69.17</v>
      </c>
      <c r="CR6" s="21">
        <f t="shared" si="10"/>
        <v>58</v>
      </c>
      <c r="CS6" s="21">
        <f t="shared" si="10"/>
        <v>57.42</v>
      </c>
      <c r="CT6" s="21">
        <f t="shared" si="10"/>
        <v>56.72</v>
      </c>
      <c r="CU6" s="21">
        <f t="shared" si="10"/>
        <v>56.43</v>
      </c>
      <c r="CV6" s="21">
        <f t="shared" si="10"/>
        <v>55.82</v>
      </c>
      <c r="CW6" s="20" t="str">
        <f>IF(CW7="","",IF(CW7="-","【-】","【"&amp;SUBSTITUTE(TEXT(CW7,"#,##0.00"),"-","△")&amp;"】"))</f>
        <v>【59.10】</v>
      </c>
      <c r="CX6" s="21">
        <f>IF(CX7="",NA(),CX7)</f>
        <v>79.34</v>
      </c>
      <c r="CY6" s="21">
        <f t="shared" ref="CY6:DG6" si="11">IF(CY7="",NA(),CY7)</f>
        <v>79.31</v>
      </c>
      <c r="CZ6" s="21">
        <f t="shared" si="11"/>
        <v>79.47</v>
      </c>
      <c r="DA6" s="21">
        <f t="shared" si="11"/>
        <v>79.930000000000007</v>
      </c>
      <c r="DB6" s="21">
        <f t="shared" si="11"/>
        <v>80.489999999999995</v>
      </c>
      <c r="DC6" s="21">
        <f t="shared" si="11"/>
        <v>89.79</v>
      </c>
      <c r="DD6" s="21">
        <f t="shared" si="11"/>
        <v>90.42</v>
      </c>
      <c r="DE6" s="21">
        <f t="shared" si="11"/>
        <v>90.72</v>
      </c>
      <c r="DF6" s="21">
        <f t="shared" si="11"/>
        <v>91.07</v>
      </c>
      <c r="DG6" s="21">
        <f t="shared" si="11"/>
        <v>90.67</v>
      </c>
      <c r="DH6" s="20" t="str">
        <f>IF(DH7="","",IF(DH7="-","【-】","【"&amp;SUBSTITUTE(TEXT(DH7,"#,##0.00"),"-","△")&amp;"】"))</f>
        <v>【95.82】</v>
      </c>
      <c r="DI6" s="21">
        <f>IF(DI7="",NA(),DI7)</f>
        <v>48.79</v>
      </c>
      <c r="DJ6" s="21">
        <f t="shared" ref="DJ6:DR6" si="12">IF(DJ7="",NA(),DJ7)</f>
        <v>50.79</v>
      </c>
      <c r="DK6" s="21">
        <f t="shared" si="12"/>
        <v>53.45</v>
      </c>
      <c r="DL6" s="21">
        <f t="shared" si="12"/>
        <v>54.78</v>
      </c>
      <c r="DM6" s="21">
        <f t="shared" si="12"/>
        <v>56.55</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1">
        <f t="shared" ref="DU6:EC6" si="13">IF(DU7="",NA(),DU7)</f>
        <v>0.09</v>
      </c>
      <c r="DV6" s="21">
        <f t="shared" si="13"/>
        <v>4.17</v>
      </c>
      <c r="DW6" s="21">
        <f t="shared" si="13"/>
        <v>5.92</v>
      </c>
      <c r="DX6" s="21">
        <f t="shared" si="13"/>
        <v>6.89</v>
      </c>
      <c r="DY6" s="21">
        <f t="shared" si="13"/>
        <v>1.83</v>
      </c>
      <c r="DZ6" s="21">
        <f t="shared" si="13"/>
        <v>1.37</v>
      </c>
      <c r="EA6" s="21">
        <f t="shared" si="13"/>
        <v>1.34</v>
      </c>
      <c r="EB6" s="21">
        <f t="shared" si="13"/>
        <v>1.5</v>
      </c>
      <c r="EC6" s="21">
        <f t="shared" si="13"/>
        <v>1.4</v>
      </c>
      <c r="ED6" s="20" t="str">
        <f>IF(ED7="","",IF(ED7="-","【-】","【"&amp;SUBSTITUTE(TEXT(ED7,"#,##0.00"),"-","△")&amp;"】"))</f>
        <v>【7.62】</v>
      </c>
      <c r="EE6" s="21">
        <f>IF(EE7="",NA(),EE7)</f>
        <v>0.01</v>
      </c>
      <c r="EF6" s="21">
        <f t="shared" ref="EF6:EN6" si="14">IF(EF7="",NA(),EF7)</f>
        <v>0.19</v>
      </c>
      <c r="EG6" s="21">
        <f t="shared" si="14"/>
        <v>0.14000000000000001</v>
      </c>
      <c r="EH6" s="20">
        <f t="shared" si="14"/>
        <v>0</v>
      </c>
      <c r="EI6" s="21">
        <f t="shared" si="14"/>
        <v>0.13</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432083</v>
      </c>
      <c r="D7" s="23">
        <v>46</v>
      </c>
      <c r="E7" s="23">
        <v>17</v>
      </c>
      <c r="F7" s="23">
        <v>1</v>
      </c>
      <c r="G7" s="23">
        <v>0</v>
      </c>
      <c r="H7" s="23" t="s">
        <v>95</v>
      </c>
      <c r="I7" s="23" t="s">
        <v>96</v>
      </c>
      <c r="J7" s="23" t="s">
        <v>97</v>
      </c>
      <c r="K7" s="23" t="s">
        <v>98</v>
      </c>
      <c r="L7" s="23" t="s">
        <v>99</v>
      </c>
      <c r="M7" s="23" t="s">
        <v>100</v>
      </c>
      <c r="N7" s="24" t="s">
        <v>101</v>
      </c>
      <c r="O7" s="24">
        <v>67.5</v>
      </c>
      <c r="P7" s="24">
        <v>41.13</v>
      </c>
      <c r="Q7" s="24">
        <v>49.95</v>
      </c>
      <c r="R7" s="24">
        <v>3255</v>
      </c>
      <c r="S7" s="24">
        <v>49397</v>
      </c>
      <c r="T7" s="24">
        <v>299.69</v>
      </c>
      <c r="U7" s="24">
        <v>164.83</v>
      </c>
      <c r="V7" s="24">
        <v>20212</v>
      </c>
      <c r="W7" s="24">
        <v>6.41</v>
      </c>
      <c r="X7" s="24">
        <v>3153.2</v>
      </c>
      <c r="Y7" s="24">
        <v>116.62</v>
      </c>
      <c r="Z7" s="24">
        <v>116.49</v>
      </c>
      <c r="AA7" s="24">
        <v>116.84</v>
      </c>
      <c r="AB7" s="24">
        <v>105.53</v>
      </c>
      <c r="AC7" s="24">
        <v>105.58</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43.71</v>
      </c>
      <c r="AV7" s="24">
        <v>75.2</v>
      </c>
      <c r="AW7" s="24">
        <v>95.73</v>
      </c>
      <c r="AX7" s="24">
        <v>86.74</v>
      </c>
      <c r="AY7" s="24">
        <v>97.22</v>
      </c>
      <c r="AZ7" s="24">
        <v>80.81</v>
      </c>
      <c r="BA7" s="24">
        <v>68.17</v>
      </c>
      <c r="BB7" s="24">
        <v>55.6</v>
      </c>
      <c r="BC7" s="24">
        <v>59.4</v>
      </c>
      <c r="BD7" s="24">
        <v>68.27</v>
      </c>
      <c r="BE7" s="24">
        <v>73.44</v>
      </c>
      <c r="BF7" s="24">
        <v>441.43</v>
      </c>
      <c r="BG7" s="24">
        <v>431.33</v>
      </c>
      <c r="BH7" s="24">
        <v>402.69</v>
      </c>
      <c r="BI7" s="24">
        <v>423.93</v>
      </c>
      <c r="BJ7" s="24">
        <v>433.6</v>
      </c>
      <c r="BK7" s="24">
        <v>768.62</v>
      </c>
      <c r="BL7" s="24">
        <v>789.44</v>
      </c>
      <c r="BM7" s="24">
        <v>789.08</v>
      </c>
      <c r="BN7" s="24">
        <v>747.84</v>
      </c>
      <c r="BO7" s="24">
        <v>804.98</v>
      </c>
      <c r="BP7" s="24">
        <v>652.82000000000005</v>
      </c>
      <c r="BQ7" s="24">
        <v>84.27</v>
      </c>
      <c r="BR7" s="24">
        <v>86.11</v>
      </c>
      <c r="BS7" s="24">
        <v>92.27</v>
      </c>
      <c r="BT7" s="24">
        <v>88.78</v>
      </c>
      <c r="BU7" s="24">
        <v>89.5</v>
      </c>
      <c r="BV7" s="24">
        <v>88.06</v>
      </c>
      <c r="BW7" s="24">
        <v>87.29</v>
      </c>
      <c r="BX7" s="24">
        <v>88.25</v>
      </c>
      <c r="BY7" s="24">
        <v>90.17</v>
      </c>
      <c r="BZ7" s="24">
        <v>88.71</v>
      </c>
      <c r="CA7" s="24">
        <v>97.61</v>
      </c>
      <c r="CB7" s="24">
        <v>151.08000000000001</v>
      </c>
      <c r="CC7" s="24">
        <v>150</v>
      </c>
      <c r="CD7" s="24">
        <v>138.19</v>
      </c>
      <c r="CE7" s="24">
        <v>150</v>
      </c>
      <c r="CF7" s="24">
        <v>150</v>
      </c>
      <c r="CG7" s="24">
        <v>179.32</v>
      </c>
      <c r="CH7" s="24">
        <v>176.67</v>
      </c>
      <c r="CI7" s="24">
        <v>176.37</v>
      </c>
      <c r="CJ7" s="24">
        <v>173.17</v>
      </c>
      <c r="CK7" s="24">
        <v>174.8</v>
      </c>
      <c r="CL7" s="24">
        <v>138.29</v>
      </c>
      <c r="CM7" s="24">
        <v>73.48</v>
      </c>
      <c r="CN7" s="24">
        <v>70.400000000000006</v>
      </c>
      <c r="CO7" s="24">
        <v>72.95</v>
      </c>
      <c r="CP7" s="24">
        <v>71.25</v>
      </c>
      <c r="CQ7" s="24">
        <v>69.17</v>
      </c>
      <c r="CR7" s="24">
        <v>58</v>
      </c>
      <c r="CS7" s="24">
        <v>57.42</v>
      </c>
      <c r="CT7" s="24">
        <v>56.72</v>
      </c>
      <c r="CU7" s="24">
        <v>56.43</v>
      </c>
      <c r="CV7" s="24">
        <v>55.82</v>
      </c>
      <c r="CW7" s="24">
        <v>59.1</v>
      </c>
      <c r="CX7" s="24">
        <v>79.34</v>
      </c>
      <c r="CY7" s="24">
        <v>79.31</v>
      </c>
      <c r="CZ7" s="24">
        <v>79.47</v>
      </c>
      <c r="DA7" s="24">
        <v>79.930000000000007</v>
      </c>
      <c r="DB7" s="24">
        <v>80.489999999999995</v>
      </c>
      <c r="DC7" s="24">
        <v>89.79</v>
      </c>
      <c r="DD7" s="24">
        <v>90.42</v>
      </c>
      <c r="DE7" s="24">
        <v>90.72</v>
      </c>
      <c r="DF7" s="24">
        <v>91.07</v>
      </c>
      <c r="DG7" s="24">
        <v>90.67</v>
      </c>
      <c r="DH7" s="24">
        <v>95.82</v>
      </c>
      <c r="DI7" s="24">
        <v>48.79</v>
      </c>
      <c r="DJ7" s="24">
        <v>50.79</v>
      </c>
      <c r="DK7" s="24">
        <v>53.45</v>
      </c>
      <c r="DL7" s="24">
        <v>54.78</v>
      </c>
      <c r="DM7" s="24">
        <v>56.55</v>
      </c>
      <c r="DN7" s="24">
        <v>30.6</v>
      </c>
      <c r="DO7" s="24">
        <v>29.23</v>
      </c>
      <c r="DP7" s="24">
        <v>20.78</v>
      </c>
      <c r="DQ7" s="24">
        <v>23.54</v>
      </c>
      <c r="DR7" s="24">
        <v>25.86</v>
      </c>
      <c r="DS7" s="24">
        <v>39.74</v>
      </c>
      <c r="DT7" s="24">
        <v>0</v>
      </c>
      <c r="DU7" s="24">
        <v>0.09</v>
      </c>
      <c r="DV7" s="24">
        <v>4.17</v>
      </c>
      <c r="DW7" s="24">
        <v>5.92</v>
      </c>
      <c r="DX7" s="24">
        <v>6.89</v>
      </c>
      <c r="DY7" s="24">
        <v>1.83</v>
      </c>
      <c r="DZ7" s="24">
        <v>1.37</v>
      </c>
      <c r="EA7" s="24">
        <v>1.34</v>
      </c>
      <c r="EB7" s="24">
        <v>1.5</v>
      </c>
      <c r="EC7" s="24">
        <v>1.4</v>
      </c>
      <c r="ED7" s="24">
        <v>7.62</v>
      </c>
      <c r="EE7" s="24">
        <v>0.01</v>
      </c>
      <c r="EF7" s="24">
        <v>0.19</v>
      </c>
      <c r="EG7" s="24">
        <v>0.14000000000000001</v>
      </c>
      <c r="EH7" s="24">
        <v>0</v>
      </c>
      <c r="EI7" s="24">
        <v>0.13</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古川 隆之</cp:lastModifiedBy>
  <cp:lastPrinted>2024-01-30T03:04:38Z</cp:lastPrinted>
  <dcterms:created xsi:type="dcterms:W3CDTF">2023-12-12T00:51:59Z</dcterms:created>
  <dcterms:modified xsi:type="dcterms:W3CDTF">2024-01-30T03:04:47Z</dcterms:modified>
  <cp:category/>
</cp:coreProperties>
</file>