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0年度\03 普通会計決算統計（H29決算）\05 平成29年度財政状況資料集\11 市町村→県\フォント統一及び黒字に修正後\"/>
    </mc:Choice>
  </mc:AlternateContent>
  <bookViews>
    <workbookView xWindow="0" yWindow="0" windowWidth="2049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20" r:id="rId15"/>
    <sheet name="施設類型別ストック情報分析表②" sheetId="21"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<sst xmlns="http://schemas.openxmlformats.org/spreadsheetml/2006/main" count="1098" uniqueCount="609">
  <si>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</si>
  <si>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</si>
  <si>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</si>
  <si>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</si>
  <si>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</si>
  <si>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</si>
  <si>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</si>
  <si>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</si>
  <si>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</si>
  <si>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</si>
  <si>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</si>
  <si>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</si>
  <si>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</si>
  <si>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</si>
  <si>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</si>
  <si>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</si>
  <si>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</si>
  <si>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</si>
  <si>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</si>
  <si>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</si>
  <si>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</si>
  <si>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</si>
  <si>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</si>
  <si>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</si>
  <si>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</si>
  <si>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</si>
  <si>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</si>
  <si>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</si>
  <si>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</si>
  <si>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</si>
  <si>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</si>
  <si>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</si>
  <si>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</si>
  <si>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</si>
  <si>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</si>
  <si>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</si>
  <si>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</si>
  <si>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</si>
  <si>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</si>
  <si>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</si>
  <si>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</si>
  <si>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</si>
  <si>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</si>
  <si>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</si>
  <si>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</si>
  <si>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</si>
  <si>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</si>
  <si>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</si>
  <si>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</si>
  <si>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</si>
  <si>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</si>
  <si>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</si>
  <si>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</si>
  <si>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</si>
  <si>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</si>
  <si>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</si>
  <si>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</si>
  <si>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</si>
  <si>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</si>
  <si>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</si>
  <si>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</si>
  <si>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</si>
  <si>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</si>
  <si>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</si>
  <si>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</si>
  <si>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</si>
  <si>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</si>
  <si>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</si>
  <si>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</si>
  <si>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</si>
  <si>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</si>
  <si>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</si>
  <si>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</si>
  <si>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</si>
  <si>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</si>
  <si>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</si>
  <si>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</si>
  <si>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</si>
  <si>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</si>
  <si>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</si>
  <si>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</si>
  <si>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</si>
  <si>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</si>
  <si>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</si>
  <si>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</si>
  <si>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</si>
  <si>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</si>
  <si>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</si>
  <si>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</si>
  <si>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</si>
  <si>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</si>
  <si>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苓北町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</si>
  <si>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</si>
  <si>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</si>
  <si>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</si>
  <si>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</si>
  <si>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</si>
  <si>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</si>
  <si>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</si>
  <si>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</si>
  <si>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</si>
  <si>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</si>
  <si>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</si>
  <si>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</si>
  <si>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</si>
  <si>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</si>
  <si>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</si>
  <si>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</si>
  <si>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</si>
  <si>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</si>
  <si>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</si>
  <si>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</si>
  <si>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</si>
  <si>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</si>
  <si>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</si>
  <si>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</si>
  <si>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</si>
  <si>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</si>
  <si>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</si>
  <si>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</si>
  <si>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</si>
  <si>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</si>
  <si>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</si>
  <si>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</si>
  <si>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</si>
  <si>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</si>
  <si>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</si>
  <si>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</si>
  <si>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</si>
  <si>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</si>
  <si>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</si>
  <si>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</si>
  <si>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</si>
  <si>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</si>
  <si>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</si>
  <si>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</si>
  <si>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</si>
  <si>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</si>
  <si>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</si>
  <si>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</si>
  <si>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</si>
  <si>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</si>
  <si>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</si>
  <si>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</si>
  <si>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</si>
  <si>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</si>
  <si>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0"/>
  </si>
  <si>
    <t>うち日本人(％)</t>
    <phoneticPr fontId="5"/>
  </si>
  <si>
    <t>-2.0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</si>
  <si>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</si>
  <si>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</si>
  <si>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</si>
  <si>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</si>
  <si>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</si>
  <si>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</si>
  <si>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</si>
  <si>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</si>
  <si>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</si>
  <si>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</si>
  <si>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</si>
  <si>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</si>
  <si>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</si>
  <si>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</si>
  <si>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</si>
  <si>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</si>
  <si>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</si>
  <si>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</si>
  <si>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</si>
  <si>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</si>
  <si>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</si>
  <si>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</si>
  <si>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</si>
  <si>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</si>
  <si>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</si>
  <si>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</si>
  <si>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</si>
  <si>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</si>
  <si>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</si>
  <si>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</si>
  <si>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</si>
  <si>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</si>
  <si>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</si>
  <si>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</si>
  <si>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</si>
  <si>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</si>
  <si>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</si>
  <si>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</si>
  <si>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</si>
  <si>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</si>
  <si>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</si>
  <si>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</si>
  <si>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</si>
  <si>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</si>
  <si>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</si>
  <si>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</si>
  <si>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</si>
  <si>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</si>
  <si>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</si>
  <si>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</si>
  <si>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</si>
  <si>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</si>
  <si>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</si>
  <si>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</si>
  <si>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</si>
  <si>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</si>
  <si>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</si>
  <si>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</si>
  <si>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</si>
  <si>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</si>
  <si>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</si>
  <si>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熊本県苓北町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</si>
  <si>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</si>
  <si>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</si>
  <si>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</si>
  <si>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</si>
  <si>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</si>
  <si>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</si>
  <si>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</si>
  <si>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</si>
  <si>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</si>
  <si>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</si>
  <si>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</si>
  <si>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</si>
  <si>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</si>
  <si>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</si>
  <si>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</si>
  <si>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</si>
  <si>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</si>
  <si>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</si>
  <si>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</si>
  <si>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</si>
  <si>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</si>
  <si>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</si>
  <si>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</si>
  <si>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</si>
  <si>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</si>
  <si>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</si>
  <si>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</si>
  <si>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</si>
  <si>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</si>
  <si>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</si>
  <si>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</si>
  <si>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</si>
  <si>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</si>
  <si>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</si>
  <si>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</si>
  <si>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</si>
  <si>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</si>
  <si>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</si>
  <si>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</si>
  <si>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</si>
  <si>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</si>
  <si>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</si>
  <si>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</si>
  <si>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</si>
  <si>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</si>
  <si>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</si>
  <si>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</si>
  <si>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</si>
  <si>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</si>
  <si>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</si>
  <si>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</si>
  <si>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</si>
  <si>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</si>
  <si>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</si>
  <si>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</si>
  <si>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</si>
  <si>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</si>
  <si>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</si>
  <si>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</si>
  <si>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</si>
  <si>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</si>
  <si>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</si>
  <si>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</si>
  <si>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</si>
  <si>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</si>
  <si>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</si>
  <si>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</si>
  <si>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</si>
  <si>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</si>
  <si>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</si>
  <si>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</si>
  <si>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</si>
  <si>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</si>
  <si>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</si>
  <si>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</si>
  <si>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</si>
  <si>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</si>
  <si>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</si>
  <si>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</si>
  <si>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</si>
  <si>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</si>
  <si>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</si>
  <si>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</si>
  <si>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</si>
  <si>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</si>
  <si>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</si>
  <si>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</si>
  <si>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</si>
  <si>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</si>
  <si>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</si>
  <si>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</si>
  <si>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</si>
  <si>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</si>
  <si>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</si>
  <si>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</si>
  <si>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</si>
  <si>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</si>
  <si>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</si>
  <si>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</si>
  <si>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</si>
  <si>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</si>
  <si>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</si>
  <si>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</si>
  <si>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</si>
  <si>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</si>
  <si>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</si>
  <si>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</si>
  <si>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</si>
  <si>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</si>
  <si>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</si>
  <si>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</si>
  <si>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</si>
  <si>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</si>
  <si>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</si>
  <si>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</si>
  <si>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</si>
  <si>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</si>
  <si>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</si>
  <si>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</si>
  <si>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</si>
  <si>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</si>
  <si>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</si>
  <si>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</si>
  <si>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</si>
  <si>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</si>
  <si>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</si>
  <si>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</si>
  <si>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</si>
  <si>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</si>
  <si>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</si>
  <si>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</si>
  <si>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</si>
  <si>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</si>
  <si>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</si>
  <si>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</si>
  <si>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</si>
  <si>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</si>
  <si>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</si>
  <si>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</si>
  <si>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</si>
  <si>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</si>
  <si>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</si>
  <si>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</si>
  <si>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</si>
  <si>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</si>
  <si>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</si>
  <si>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</si>
  <si>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</si>
  <si>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</si>
  <si>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熊本県苓北町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</si>
  <si>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</si>
  <si>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</si>
  <si>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</si>
  <si>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</si>
  <si>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</si>
  <si>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</si>
  <si>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</si>
  <si>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</si>
  <si>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</si>
  <si>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</si>
  <si>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</si>
  <si>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</si>
  <si>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</si>
  <si>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</si>
  <si>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</si>
  <si>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</si>
  <si>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</si>
  <si>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</si>
  <si>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</si>
  <si>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</si>
  <si>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</si>
  <si>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</si>
  <si>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</si>
  <si>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</si>
  <si>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</si>
  <si>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</si>
  <si>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</si>
  <si>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</si>
  <si>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</si>
  <si>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</si>
  <si>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</si>
  <si>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</si>
  <si>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</si>
  <si>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</si>
  <si>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苓北町国民健康保険特別会計</t>
    <phoneticPr fontId="5"/>
  </si>
  <si>
    <t>苓北町介護保険特別会計</t>
    <phoneticPr fontId="5"/>
  </si>
  <si>
    <t>苓北町後期高齢者医療特別会計</t>
    <phoneticPr fontId="5"/>
  </si>
  <si>
    <t>苓北町水道特別会計</t>
    <phoneticPr fontId="5"/>
  </si>
  <si>
    <t>法非適用企業</t>
    <phoneticPr fontId="5"/>
  </si>
  <si>
    <t>苓北町下水道特別会計</t>
    <phoneticPr fontId="5"/>
  </si>
  <si>
    <t>法非適用企業</t>
    <phoneticPr fontId="5"/>
  </si>
  <si>
    <t>苓北町農業集落排水特別会計</t>
    <phoneticPr fontId="5"/>
  </si>
  <si>
    <t>法非適用企業</t>
    <phoneticPr fontId="5"/>
  </si>
  <si>
    <t>苓北町特定地域生活排水処理事業特別会計</t>
    <phoneticPr fontId="5"/>
  </si>
  <si>
    <t>苓北町宅地造成事業特別会計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</si>
  <si>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</si>
  <si>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</si>
  <si>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</si>
  <si>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</si>
  <si>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</si>
  <si>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</si>
  <si>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</si>
  <si>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</si>
  <si>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</si>
  <si>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</si>
  <si>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</si>
  <si>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</si>
  <si>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</si>
  <si>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</si>
  <si>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</si>
  <si>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</si>
  <si>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</si>
  <si>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</si>
  <si>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</si>
  <si>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</si>
  <si>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</si>
  <si>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</si>
  <si>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</si>
  <si>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</si>
  <si>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</si>
  <si>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</si>
  <si>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</si>
  <si>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</si>
  <si>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</si>
  <si>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</si>
  <si>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</si>
  <si>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</si>
  <si>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</si>
  <si>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</si>
  <si>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</si>
  <si>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</si>
  <si>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</si>
  <si>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</si>
  <si>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</si>
  <si>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</si>
  <si>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</si>
  <si>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</si>
  <si>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</si>
  <si>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</si>
  <si>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</si>
  <si>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</si>
  <si>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</si>
  <si>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</si>
  <si>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</si>
  <si>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</si>
  <si>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</si>
  <si>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</si>
  <si>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</si>
  <si>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</si>
  <si>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</si>
  <si>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</si>
  <si>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</si>
  <si>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</si>
  <si>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</si>
  <si>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</si>
  <si>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</si>
  <si>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</si>
  <si>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</si>
  <si>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苓北町水道特別会計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</si>
  <si>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</si>
  <si>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苓北町特定地域生活排水処理事業特別会計</t>
    <phoneticPr fontId="5"/>
  </si>
  <si>
    <t>(Ｆ)</t>
    <phoneticPr fontId="5"/>
  </si>
  <si>
    <t>苓北町農業集落排水特別会計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</si>
  <si>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</si>
  <si>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</si>
  <si>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</si>
  <si>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</si>
  <si>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</si>
  <si>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</si>
  <si>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</si>
  <si>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</si>
  <si>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</si>
  <si>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</si>
  <si>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</si>
  <si>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</si>
  <si>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</si>
  <si>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</si>
  <si>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</si>
  <si>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</si>
  <si>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</si>
  <si>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</si>
  <si>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</si>
  <si>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</si>
  <si>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</si>
  <si>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</si>
  <si>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</si>
  <si>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</si>
  <si>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</si>
  <si>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</si>
  <si>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</si>
  <si>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</si>
  <si>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</si>
  <si>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</si>
  <si>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</si>
  <si>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</si>
  <si>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</si>
  <si>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</si>
  <si>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</si>
  <si>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</si>
  <si>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</si>
  <si>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</si>
  <si>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</si>
  <si>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</si>
  <si>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</si>
  <si>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</si>
  <si>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</si>
  <si>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</si>
  <si>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</si>
  <si>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</si>
  <si>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</si>
  <si>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</si>
  <si>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</si>
  <si>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</si>
  <si>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</si>
  <si>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</si>
  <si>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</si>
  <si>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</si>
  <si>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</si>
  <si>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</si>
  <si>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</si>
  <si>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</si>
  <si>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</si>
  <si>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</si>
  <si>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</si>
  <si>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</si>
  <si>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</si>
  <si>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</si>
  <si>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</si>
  <si>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</si>
  <si>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</si>
  <si>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</si>
  <si>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</si>
  <si>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</si>
  <si>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</si>
  <si>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</si>
  <si>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</si>
  <si>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</si>
  <si>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</si>
  <si>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</si>
  <si>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</si>
  <si>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</si>
  <si>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</si>
  <si>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</si>
  <si>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</si>
  <si>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</si>
  <si>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</si>
  <si>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</si>
  <si>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</si>
  <si>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</si>
  <si>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</si>
  <si>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</si>
  <si>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</si>
  <si>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0.35</t>
  </si>
  <si>
    <t>▲ 2.64</t>
  </si>
  <si>
    <t>▲ 2.21</t>
  </si>
  <si>
    <t>▲ 2.65</t>
  </si>
  <si>
    <t>▲ 2.32</t>
  </si>
  <si>
    <t>一般会計</t>
  </si>
  <si>
    <t>苓北町国民健康保険特別会計</t>
  </si>
  <si>
    <t>苓北町宅地造成事業特別会計</t>
  </si>
  <si>
    <t>苓北町介護保険特別会計</t>
  </si>
  <si>
    <t>苓北町水道特別会計</t>
  </si>
  <si>
    <t>苓北町下水道特別会計</t>
  </si>
  <si>
    <t>苓北町特定地域生活排水処理事業特別会計</t>
  </si>
  <si>
    <t>苓北町後期高齢者医療特別会計</t>
  </si>
  <si>
    <t>その他会計（赤字）</t>
  </si>
  <si>
    <t>その他会計（黒字）</t>
  </si>
  <si>
    <t>熊本県市町村総合事務組合</t>
    <rPh sb="0" eb="3">
      <t>クマモトケン</t>
    </rPh>
    <rPh sb="3" eb="6">
      <t>シチョウソン</t>
    </rPh>
    <rPh sb="6" eb="8">
      <t>ソウゴウ</t>
    </rPh>
    <rPh sb="8" eb="10">
      <t>ジム</t>
    </rPh>
    <rPh sb="10" eb="12">
      <t>クミアイ</t>
    </rPh>
    <phoneticPr fontId="2"/>
  </si>
  <si>
    <t>天草広域連合</t>
    <rPh sb="0" eb="6">
      <t>アマクサコウイキレンゴウ</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</si>
  <si>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</si>
  <si>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15" eb="17">
      <t>コウキ</t>
    </rPh>
    <rPh sb="17" eb="20">
      <t>コウレイシャ</t>
    </rPh>
    <rPh sb="20" eb="22">
      <t>イリョウ</t>
    </rPh>
    <rPh sb="22" eb="24">
      <t>トクベツ</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</si>
  <si>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</si>
  <si>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</si>
  <si>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</si>
  <si>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</si>
  <si>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</si>
  <si>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</si>
  <si>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</si>
  <si>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</si>
  <si>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</si>
  <si>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(学校校舎改築基金(H29年度末現在))</t>
    <rPh sb="1" eb="3">
      <t>ガッコウ</t>
    </rPh>
    <rPh sb="3" eb="5">
      <t>コウシャ</t>
    </rPh>
    <rPh sb="5" eb="7">
      <t>カイチク</t>
    </rPh>
    <rPh sb="7" eb="9">
      <t>キキン</t>
    </rPh>
    <rPh sb="13" eb="16">
      <t>ネンドマツ</t>
    </rPh>
    <rPh sb="16" eb="18">
      <t>ゲンザイ</t>
    </rPh>
    <phoneticPr fontId="11"/>
  </si>
  <si>
    <t>(地域づくり推進基金(H29年度末現在))</t>
    <rPh sb="14" eb="17">
      <t>ネンドマツ</t>
    </rPh>
    <rPh sb="17" eb="19">
      <t>ゲンザイ</t>
    </rPh>
    <phoneticPr fontId="11"/>
  </si>
  <si>
    <t>(総合センター整備基金(H29年度末現在))</t>
    <rPh sb="1" eb="3">
      <t>ソウゴウ</t>
    </rPh>
    <rPh sb="7" eb="9">
      <t>セイビ</t>
    </rPh>
    <rPh sb="9" eb="11">
      <t>キキン</t>
    </rPh>
    <rPh sb="15" eb="18">
      <t>ネンドマツ</t>
    </rPh>
    <rPh sb="18" eb="20">
      <t>ゲンザイ</t>
    </rPh>
    <phoneticPr fontId="11"/>
  </si>
  <si>
    <t>(坂本・藤本福祉基金(H29年度末現在))</t>
    <rPh sb="1" eb="3">
      <t>サカモト</t>
    </rPh>
    <rPh sb="4" eb="6">
      <t>フジモト</t>
    </rPh>
    <rPh sb="6" eb="8">
      <t>フクシ</t>
    </rPh>
    <rPh sb="8" eb="10">
      <t>キキン</t>
    </rPh>
    <rPh sb="14" eb="17">
      <t>ネンドマツ</t>
    </rPh>
    <rPh sb="17" eb="19">
      <t>ゲンザイ</t>
    </rPh>
    <phoneticPr fontId="11"/>
  </si>
  <si>
    <t>(社会福祉振興基金(H29年度末現在))</t>
    <rPh sb="1" eb="3">
      <t>シャカイ</t>
    </rPh>
    <rPh sb="3" eb="5">
      <t>フクシ</t>
    </rPh>
    <rPh sb="5" eb="7">
      <t>シンコウ</t>
    </rPh>
    <rPh sb="7" eb="9">
      <t>キキン</t>
    </rPh>
    <rPh sb="13" eb="16">
      <t>ネンドマツ</t>
    </rPh>
    <rPh sb="16" eb="18">
      <t>ゲンザイ</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</si>
  <si>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</si>
  <si>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</si>
  <si>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</si>
  <si>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</si>
  <si>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</si>
  <si>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</si>
  <si>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</si>
  <si>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</si>
  <si>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</si>
  <si>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有形固定資産減価償却率</t>
    <phoneticPr fontId="5"/>
  </si>
  <si>
    <t>有形固定資産減価償却率</t>
    <phoneticPr fontId="5"/>
  </si>
  <si>
    <t>類似団体内平均値</t>
    <phoneticPr fontId="5"/>
  </si>
  <si>
    <t xml:space="preserve">平成２３年度から緊急防災・減災事業や都市再生整備計画事業、漁村再生交付金事業等の大型事業に積極的に取り組んできたことに伴う、地方債残高の増加と基金の減少により、類似団体と比較して将来負担比率・実質公債費比率ともに高い傾向にある。今後、元利償還金が増加し、平成３２年度にピークを迎える見込みであることから、今後も町振興計画に沿って地方債残高の圧縮に努め、将来負担比率・実質公債費比率の改善を図っていく。
</t>
    <rPh sb="80" eb="82">
      <t>ルイジ</t>
    </rPh>
    <rPh sb="82" eb="84">
      <t>ダンタイ</t>
    </rPh>
    <rPh sb="85" eb="87">
      <t>ヒカク</t>
    </rPh>
    <rPh sb="89" eb="91">
      <t>ショウライ</t>
    </rPh>
    <rPh sb="91" eb="93">
      <t>フタン</t>
    </rPh>
    <rPh sb="93" eb="95">
      <t>ヒリツ</t>
    </rPh>
    <rPh sb="106" eb="107">
      <t>タカ</t>
    </rPh>
    <rPh sb="108" eb="110">
      <t>ケイコウ</t>
    </rPh>
    <rPh sb="155" eb="156">
      <t>マチ</t>
    </rPh>
    <rPh sb="156" eb="158">
      <t>シンコウ</t>
    </rPh>
    <rPh sb="158" eb="160">
      <t>ケイカク</t>
    </rPh>
    <rPh sb="161" eb="162">
      <t>ソ</t>
    </rPh>
    <rPh sb="180" eb="182">
      <t>ヒリツ</t>
    </rPh>
    <rPh sb="183" eb="185">
      <t>ジッシツ</t>
    </rPh>
    <rPh sb="185" eb="188">
      <t>コウサイヒ</t>
    </rPh>
    <rPh sb="188" eb="190">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</si>
</sst>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c:ext xmlns:c16="http://schemas.microsoft.com/office/drawing/2014/chart" uri="{C3380CC4-5D6E-409C-BE32-E72D297353CC}">
              <c16:uniqueId val="{00000000-5104-4404-8FBD-18384906384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274851</c:v>
                </c:pt>
                <c:pt idx="1">
                  <c:v>206718</c:v>
                </c:pt>
                <c:pt idx="2">
                  <c:v>90610</c:v>
                </c:pt>
                <c:pt idx="3">
                  <c:v>74889</c:v>
                </c:pt>
                <c:pt idx="4">
                  <c:v>72999</c:v>
                </c:pt>
              </c:numCache>
            </c:numRef>
          </c:val>
          <c:smooth val="0"/>
          <c:extLst>
            <c:ext xmlns:c16="http://schemas.microsoft.com/office/drawing/2014/chart" uri="{C3380CC4-5D6E-409C-BE32-E72D297353CC}">
              <c16:uniqueId val="{00000001-5104-4404-8FBD-183849063845}"/>
            </c:ext>
          </c:extLst>
        </c:ser>
        <c:dLbls>
          <c:showLegendKey val="0"/>
          <c:showVal val="0"/>
          <c:showCatName val="0"/>
          <c:showSerName val="0"/>
          <c:showPercent val="0"/>
          <c:showBubbleSize val="0"/>
        </c:dLbls>
        <c:marker val="1"/>
        <c:smooth val="0"/>
        <c:axId val="156514176"/>
        <c:axId val="156524928"/>
      </c:lineChart>
      <c:catAx>
        <c:axId val="156514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524928"/>
        <c:crosses val="autoZero"/>
        <c:auto val="1"/>
        <c:lblAlgn val="ctr"/>
        <c:lblOffset val="100"/>
        <c:tickLblSkip val="1"/>
        <c:tickMarkSkip val="1"/>
        <c:noMultiLvlLbl val="0"/>
      </c:catAx>
      <c:valAx>
        <c:axId val="15652492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514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3.33</c:v>
                </c:pt>
                <c:pt idx="1">
                  <c:v>3.76</c:v>
                </c:pt>
                <c:pt idx="2">
                  <c:v>3.34</c:v>
                </c:pt>
                <c:pt idx="3">
                  <c:v>3.79</c:v>
                </c:pt>
                <c:pt idx="4">
                  <c:v>3.18</c:v>
                </c:pt>
              </c:numCache>
            </c:numRef>
          </c:val>
          <c:extLst>
            <c:ext xmlns:c16="http://schemas.microsoft.com/office/drawing/2014/chart" uri="{C3380CC4-5D6E-409C-BE32-E72D297353CC}">
              <c16:uniqueId val="{00000000-9B14-4F94-83CC-A88174ABFAF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21.45</c:v>
                </c:pt>
                <c:pt idx="1">
                  <c:v>20.6</c:v>
                </c:pt>
                <c:pt idx="2">
                  <c:v>20.13</c:v>
                </c:pt>
                <c:pt idx="3">
                  <c:v>18.809999999999999</c:v>
                </c:pt>
                <c:pt idx="4">
                  <c:v>19.64</c:v>
                </c:pt>
              </c:numCache>
            </c:numRef>
          </c:val>
          <c:extLst>
            <c:ext xmlns:c16="http://schemas.microsoft.com/office/drawing/2014/chart" uri="{C3380CC4-5D6E-409C-BE32-E72D297353CC}">
              <c16:uniqueId val="{00000001-9B14-4F94-83CC-A88174ABFAF8}"/>
            </c:ext>
          </c:extLst>
        </c:ser>
        <c:dLbls>
          <c:showLegendKey val="0"/>
          <c:showVal val="0"/>
          <c:showCatName val="0"/>
          <c:showSerName val="0"/>
          <c:showPercent val="0"/>
          <c:showBubbleSize val="0"/>
        </c:dLbls>
        <c:gapWidth val="250"/>
        <c:overlap val="100"/>
        <c:axId val="191547648"/>
        <c:axId val="191558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-0.35</c:v>
                </c:pt>
                <c:pt idx="1">
                  <c:v>-2.64</c:v>
                </c:pt>
                <c:pt idx="2">
                  <c:v>-2.21</c:v>
                </c:pt>
                <c:pt idx="3">
                  <c:v>-2.65</c:v>
                </c:pt>
                <c:pt idx="4">
                  <c:v>-2.3199999999999998</c:v>
                </c:pt>
              </c:numCache>
            </c:numRef>
          </c:val>
          <c:smooth val="0"/>
          <c:extLst>
            <c:ext xmlns:c16="http://schemas.microsoft.com/office/drawing/2014/chart" uri="{C3380CC4-5D6E-409C-BE32-E72D297353CC}">
              <c16:uniqueId val="{00000002-9B14-4F94-83CC-A88174ABFAF8}"/>
            </c:ext>
          </c:extLst>
        </c:ser>
        <c:dLbls>
          <c:showLegendKey val="0"/>
          <c:showVal val="0"/>
          <c:showCatName val="0"/>
          <c:showSerName val="0"/>
          <c:showPercent val="0"/>
          <c:showBubbleSize val="0"/>
        </c:dLbls>
        <c:marker val="1"/>
        <c:smooth val="0"/>
        <c:axId val="191547648"/>
        <c:axId val="191558016"/>
      </c:lineChart>
      <c:catAx>
        <c:axId val="19154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1558016"/>
        <c:crosses val="autoZero"/>
        <c:auto val="1"/>
        <c:lblAlgn val="ctr"/>
        <c:lblOffset val="100"/>
        <c:tickLblSkip val="1"/>
        <c:tickMarkSkip val="1"/>
        <c:noMultiLvlLbl val="0"/>
      </c:catAx>
      <c:valAx>
        <c:axId val="191558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547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0-8C3E-4C2A-9D3E-61ED95229D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3E-4C2A-9D3E-61ED95229D5A}"/>
            </c:ext>
          </c:extLst>
        </c:ser>
        <c:ser>
          <c:idx val="2"/>
          <c:order val="2"/>
          <c:tx>
            <c:strRef>
              <c:f>データシート!$A$29</c:f>
              <c:strCache>
                <c:ptCount val="1"/>
                <c:pt idx="0">
                  <c:v>苓北町後期高齢者医療特別会計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0.03</c:v>
                </c:pt>
                <c:pt idx="4">
                  <c:v>#N/A</c:v>
                </c:pt>
                <c:pt idx="5">
                  <c:v>0.04</c:v>
                </c:pt>
                <c:pt idx="6">
                  <c:v>#N/A</c:v>
                </c:pt>
                <c:pt idx="7">
                  <c:v>0.04</c:v>
                </c:pt>
                <c:pt idx="8">
                  <c:v>#N/A</c:v>
                </c:pt>
                <c:pt idx="9">
                  <c:v>0.04</c:v>
                </c:pt>
              </c:numCache>
            </c:numRef>
          </c:val>
          <c:extLst>
            <c:ext xmlns:c16="http://schemas.microsoft.com/office/drawing/2014/chart" uri="{C3380CC4-5D6E-409C-BE32-E72D297353CC}">
              <c16:uniqueId val="{00000002-8C3E-4C2A-9D3E-61ED95229D5A}"/>
            </c:ext>
          </c:extLst>
        </c:ser>
        <c:ser>
          <c:idx val="3"/>
          <c:order val="3"/>
          <c:tx>
            <c:strRef>
              <c:f>データシート!$A$30</c:f>
              <c:strCache>
                <c:ptCount val="1"/>
                <c:pt idx="0">
                  <c:v>苓北町特定地域生活排水処理事業特別会計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c:v>
                </c:pt>
                <c:pt idx="4">
                  <c:v>#N/A</c:v>
                </c:pt>
                <c:pt idx="5">
                  <c:v>0.02</c:v>
                </c:pt>
                <c:pt idx="6">
                  <c:v>#N/A</c:v>
                </c:pt>
                <c:pt idx="7">
                  <c:v>0.03</c:v>
                </c:pt>
                <c:pt idx="8">
                  <c:v>#N/A</c:v>
                </c:pt>
                <c:pt idx="9">
                  <c:v>0.04</c:v>
                </c:pt>
              </c:numCache>
            </c:numRef>
          </c:val>
          <c:extLst>
            <c:ext xmlns:c16="http://schemas.microsoft.com/office/drawing/2014/chart" uri="{C3380CC4-5D6E-409C-BE32-E72D297353CC}">
              <c16:uniqueId val="{00000003-8C3E-4C2A-9D3E-61ED95229D5A}"/>
            </c:ext>
          </c:extLst>
        </c:ser>
        <c:ser>
          <c:idx val="4"/>
          <c:order val="4"/>
          <c:tx>
            <c:strRef>
              <c:f>データシート!$A$31</c:f>
              <c:strCache>
                <c:ptCount val="1"/>
                <c:pt idx="0">
                  <c:v>苓北町下水道特別会計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0.04</c:v>
                </c:pt>
                <c:pt idx="4">
                  <c:v>#N/A</c:v>
                </c:pt>
                <c:pt idx="5">
                  <c:v>0.03</c:v>
                </c:pt>
                <c:pt idx="6">
                  <c:v>#N/A</c:v>
                </c:pt>
                <c:pt idx="7">
                  <c:v>0.04</c:v>
                </c:pt>
                <c:pt idx="8">
                  <c:v>#N/A</c:v>
                </c:pt>
                <c:pt idx="9">
                  <c:v>0.08</c:v>
                </c:pt>
              </c:numCache>
            </c:numRef>
          </c:val>
          <c:extLst>
            <c:ext xmlns:c16="http://schemas.microsoft.com/office/drawing/2014/chart" uri="{C3380CC4-5D6E-409C-BE32-E72D297353CC}">
              <c16:uniqueId val="{00000004-8C3E-4C2A-9D3E-61ED95229D5A}"/>
            </c:ext>
          </c:extLst>
        </c:ser>
        <c:ser>
          <c:idx val="5"/>
          <c:order val="5"/>
          <c:tx>
            <c:strRef>
              <c:f>データシート!$A$32</c:f>
              <c:strCache>
                <c:ptCount val="1"/>
                <c:pt idx="0">
                  <c:v>苓北町水道特別会計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0.54</c:v>
                </c:pt>
                <c:pt idx="2">
                  <c:v>#N/A</c:v>
                </c:pt>
                <c:pt idx="3">
                  <c:v>0.36</c:v>
                </c:pt>
                <c:pt idx="4">
                  <c:v>#N/A</c:v>
                </c:pt>
                <c:pt idx="5">
                  <c:v>0.25</c:v>
                </c:pt>
                <c:pt idx="6">
                  <c:v>#N/A</c:v>
                </c:pt>
                <c:pt idx="7">
                  <c:v>0.49</c:v>
                </c:pt>
                <c:pt idx="8">
                  <c:v>#N/A</c:v>
                </c:pt>
                <c:pt idx="9">
                  <c:v>0.14000000000000001</c:v>
                </c:pt>
              </c:numCache>
            </c:numRef>
          </c:val>
          <c:extLst>
            <c:ext xmlns:c16="http://schemas.microsoft.com/office/drawing/2014/chart" uri="{C3380CC4-5D6E-409C-BE32-E72D297353CC}">
              <c16:uniqueId val="{00000005-8C3E-4C2A-9D3E-61ED95229D5A}"/>
            </c:ext>
          </c:extLst>
        </c:ser>
        <c:ser>
          <c:idx val="6"/>
          <c:order val="6"/>
          <c:tx>
            <c:strRef>
              <c:f>データシート!$A$33</c:f>
              <c:strCache>
                <c:ptCount val="1"/>
                <c:pt idx="0">
                  <c:v>苓北町介護保険特別会計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0.57999999999999996</c:v>
                </c:pt>
                <c:pt idx="2">
                  <c:v>#N/A</c:v>
                </c:pt>
                <c:pt idx="3">
                  <c:v>0.79</c:v>
                </c:pt>
                <c:pt idx="4">
                  <c:v>#N/A</c:v>
                </c:pt>
                <c:pt idx="5">
                  <c:v>0.82</c:v>
                </c:pt>
                <c:pt idx="6">
                  <c:v>#N/A</c:v>
                </c:pt>
                <c:pt idx="7">
                  <c:v>0.57999999999999996</c:v>
                </c:pt>
                <c:pt idx="8">
                  <c:v>#N/A</c:v>
                </c:pt>
                <c:pt idx="9">
                  <c:v>0.55000000000000004</c:v>
                </c:pt>
              </c:numCache>
            </c:numRef>
          </c:val>
          <c:extLst>
            <c:ext xmlns:c16="http://schemas.microsoft.com/office/drawing/2014/chart" uri="{C3380CC4-5D6E-409C-BE32-E72D297353CC}">
              <c16:uniqueId val="{00000006-8C3E-4C2A-9D3E-61ED95229D5A}"/>
            </c:ext>
          </c:extLst>
        </c:ser>
        <c:ser>
          <c:idx val="7"/>
          <c:order val="7"/>
          <c:tx>
            <c:strRef>
              <c:f>データシート!$A$34</c:f>
              <c:strCache>
                <c:ptCount val="1"/>
                <c:pt idx="0">
                  <c:v>苓北町宅地造成事業特別会計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0.03</c:v>
                </c:pt>
                <c:pt idx="2">
                  <c:v>#N/A</c:v>
                </c:pt>
                <c:pt idx="3">
                  <c:v>0.04</c:v>
                </c:pt>
                <c:pt idx="4">
                  <c:v>#N/A</c:v>
                </c:pt>
                <c:pt idx="5">
                  <c:v>0</c:v>
                </c:pt>
                <c:pt idx="6">
                  <c:v>#N/A</c:v>
                </c:pt>
                <c:pt idx="7">
                  <c:v>0.9</c:v>
                </c:pt>
                <c:pt idx="8">
                  <c:v>#N/A</c:v>
                </c:pt>
                <c:pt idx="9">
                  <c:v>0.93</c:v>
                </c:pt>
              </c:numCache>
            </c:numRef>
          </c:val>
          <c:extLst>
            <c:ext xmlns:c16="http://schemas.microsoft.com/office/drawing/2014/chart" uri="{C3380CC4-5D6E-409C-BE32-E72D297353CC}">
              <c16:uniqueId val="{00000007-8C3E-4C2A-9D3E-61ED95229D5A}"/>
            </c:ext>
          </c:extLst>
        </c:ser>
        <c:ser>
          <c:idx val="8"/>
          <c:order val="8"/>
          <c:tx>
            <c:strRef>
              <c:f>データシート!$A$35</c:f>
              <c:strCache>
                <c:ptCount val="1"/>
                <c:pt idx="0">
                  <c:v>苓北町国民健康保険特別会計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1.59</c:v>
                </c:pt>
                <c:pt idx="2">
                  <c:v>#N/A</c:v>
                </c:pt>
                <c:pt idx="3">
                  <c:v>0.59</c:v>
                </c:pt>
                <c:pt idx="4">
                  <c:v>#N/A</c:v>
                </c:pt>
                <c:pt idx="5">
                  <c:v>0.57999999999999996</c:v>
                </c:pt>
                <c:pt idx="6">
                  <c:v>#N/A</c:v>
                </c:pt>
                <c:pt idx="7">
                  <c:v>0.17</c:v>
                </c:pt>
                <c:pt idx="8">
                  <c:v>#N/A</c:v>
                </c:pt>
                <c:pt idx="9">
                  <c:v>1.54</c:v>
                </c:pt>
              </c:numCache>
            </c:numRef>
          </c:val>
          <c:extLst>
            <c:ext xmlns:c16="http://schemas.microsoft.com/office/drawing/2014/chart" uri="{C3380CC4-5D6E-409C-BE32-E72D297353CC}">
              <c16:uniqueId val="{00000008-8C3E-4C2A-9D3E-61ED95229D5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3.33</c:v>
                </c:pt>
                <c:pt idx="2">
                  <c:v>#N/A</c:v>
                </c:pt>
                <c:pt idx="3">
                  <c:v>3.75</c:v>
                </c:pt>
                <c:pt idx="4">
                  <c:v>#N/A</c:v>
                </c:pt>
                <c:pt idx="5">
                  <c:v>3.34</c:v>
                </c:pt>
                <c:pt idx="6">
                  <c:v>#N/A</c:v>
                </c:pt>
                <c:pt idx="7">
                  <c:v>3.79</c:v>
                </c:pt>
                <c:pt idx="8">
                  <c:v>#N/A</c:v>
                </c:pt>
                <c:pt idx="9">
                  <c:v>3.18</c:v>
                </c:pt>
              </c:numCache>
            </c:numRef>
          </c:val>
          <c:extLst>
            <c:ext xmlns:c16="http://schemas.microsoft.com/office/drawing/2014/chart" uri="{C3380CC4-5D6E-409C-BE32-E72D297353CC}">
              <c16:uniqueId val="{00000009-8C3E-4C2A-9D3E-61ED95229D5A}"/>
            </c:ext>
          </c:extLst>
        </c:ser>
        <c:dLbls>
          <c:showLegendKey val="0"/>
          <c:showVal val="0"/>
          <c:showCatName val="0"/>
          <c:showSerName val="0"/>
          <c:showPercent val="0"/>
          <c:showBubbleSize val="0"/>
        </c:dLbls>
        <c:gapWidth val="150"/>
        <c:overlap val="100"/>
        <c:axId val="191750912"/>
        <c:axId val="191752448"/>
      </c:barChart>
      <c:catAx>
        <c:axId val="19175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1752448"/>
        <c:crosses val="autoZero"/>
        <c:auto val="1"/>
        <c:lblAlgn val="ctr"/>
        <c:lblOffset val="100"/>
        <c:tickLblSkip val="1"/>
        <c:tickMarkSkip val="1"/>
        <c:noMultiLvlLbl val="0"/>
      </c:catAx>
      <c:valAx>
        <c:axId val="191752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750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592</c:v>
                </c:pt>
                <c:pt idx="5">
                  <c:v>601</c:v>
                </c:pt>
                <c:pt idx="8">
                  <c:v>612</c:v>
                </c:pt>
                <c:pt idx="11">
                  <c:v>617</c:v>
                </c:pt>
                <c:pt idx="14">
                  <c:v>614</c:v>
                </c:pt>
              </c:numCache>
            </c:numRef>
          </c:val>
          <c:extLst>
            <c:ext xmlns:c16="http://schemas.microsoft.com/office/drawing/2014/chart" uri="{C3380CC4-5D6E-409C-BE32-E72D297353CC}">
              <c16:uniqueId val="{00000000-5E92-41B7-A502-0D0B39168AC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1-5E92-41B7-A502-0D0B39168AC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E92-41B7-A502-0D0B39168AC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39</c:v>
                </c:pt>
                <c:pt idx="3">
                  <c:v>19</c:v>
                </c:pt>
                <c:pt idx="6">
                  <c:v>3</c:v>
                </c:pt>
                <c:pt idx="9">
                  <c:v>0</c:v>
                </c:pt>
                <c:pt idx="12">
                  <c:v>0</c:v>
                </c:pt>
              </c:numCache>
            </c:numRef>
          </c:val>
          <c:extLst>
            <c:ext xmlns:c16="http://schemas.microsoft.com/office/drawing/2014/chart" uri="{C3380CC4-5D6E-409C-BE32-E72D297353CC}">
              <c16:uniqueId val="{00000003-5E92-41B7-A502-0D0B39168AC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390</c:v>
                </c:pt>
                <c:pt idx="3">
                  <c:v>297</c:v>
                </c:pt>
                <c:pt idx="6">
                  <c:v>298</c:v>
                </c:pt>
                <c:pt idx="9">
                  <c:v>289</c:v>
                </c:pt>
                <c:pt idx="12">
                  <c:v>261</c:v>
                </c:pt>
              </c:numCache>
            </c:numRef>
          </c:val>
          <c:extLst>
            <c:ext xmlns:c16="http://schemas.microsoft.com/office/drawing/2014/chart" uri="{C3380CC4-5D6E-409C-BE32-E72D297353CC}">
              <c16:uniqueId val="{00000004-5E92-41B7-A502-0D0B39168AC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92-41B7-A502-0D0B39168AC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E92-41B7-A502-0D0B39168AC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610</c:v>
                </c:pt>
                <c:pt idx="3">
                  <c:v>617</c:v>
                </c:pt>
                <c:pt idx="6">
                  <c:v>647</c:v>
                </c:pt>
                <c:pt idx="9">
                  <c:v>672</c:v>
                </c:pt>
                <c:pt idx="12">
                  <c:v>668</c:v>
                </c:pt>
              </c:numCache>
            </c:numRef>
          </c:val>
          <c:extLst>
            <c:ext xmlns:c16="http://schemas.microsoft.com/office/drawing/2014/chart" uri="{C3380CC4-5D6E-409C-BE32-E72D297353CC}">
              <c16:uniqueId val="{00000007-5E92-41B7-A502-0D0B39168AC3}"/>
            </c:ext>
          </c:extLst>
        </c:ser>
        <c:dLbls>
          <c:showLegendKey val="0"/>
          <c:showVal val="0"/>
          <c:showCatName val="0"/>
          <c:showSerName val="0"/>
          <c:showPercent val="0"/>
          <c:showBubbleSize val="0"/>
        </c:dLbls>
        <c:gapWidth val="100"/>
        <c:overlap val="100"/>
        <c:axId val="192291200"/>
        <c:axId val="192293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448</c:v>
                </c:pt>
                <c:pt idx="2">
                  <c:v>#N/A</c:v>
                </c:pt>
                <c:pt idx="3">
                  <c:v>#N/A</c:v>
                </c:pt>
                <c:pt idx="4">
                  <c:v>333</c:v>
                </c:pt>
                <c:pt idx="5">
                  <c:v>#N/A</c:v>
                </c:pt>
                <c:pt idx="6">
                  <c:v>#N/A</c:v>
                </c:pt>
                <c:pt idx="7">
                  <c:v>337</c:v>
                </c:pt>
                <c:pt idx="8">
                  <c:v>#N/A</c:v>
                </c:pt>
                <c:pt idx="9">
                  <c:v>#N/A</c:v>
                </c:pt>
                <c:pt idx="10">
                  <c:v>344</c:v>
                </c:pt>
                <c:pt idx="11">
                  <c:v>#N/A</c:v>
                </c:pt>
                <c:pt idx="12">
                  <c:v>#N/A</c:v>
                </c:pt>
                <c:pt idx="13">
                  <c:v>315</c:v>
                </c:pt>
                <c:pt idx="14">
                  <c:v>#N/A</c:v>
                </c:pt>
              </c:numCache>
            </c:numRef>
          </c:val>
          <c:smooth val="0"/>
          <c:extLst>
            <c:ext xmlns:c16="http://schemas.microsoft.com/office/drawing/2014/chart" uri="{C3380CC4-5D6E-409C-BE32-E72D297353CC}">
              <c16:uniqueId val="{00000008-5E92-41B7-A502-0D0B39168AC3}"/>
            </c:ext>
          </c:extLst>
        </c:ser>
        <c:dLbls>
          <c:showLegendKey val="0"/>
          <c:showVal val="0"/>
          <c:showCatName val="0"/>
          <c:showSerName val="0"/>
          <c:showPercent val="0"/>
          <c:showBubbleSize val="0"/>
        </c:dLbls>
        <c:marker val="1"/>
        <c:smooth val="0"/>
        <c:axId val="192291200"/>
        <c:axId val="192293120"/>
      </c:lineChart>
      <c:catAx>
        <c:axId val="19229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2293120"/>
        <c:crosses val="autoZero"/>
        <c:auto val="1"/>
        <c:lblAlgn val="ctr"/>
        <c:lblOffset val="100"/>
        <c:tickLblSkip val="1"/>
        <c:tickMarkSkip val="1"/>
        <c:noMultiLvlLbl val="0"/>
      </c:catAx>
      <c:valAx>
        <c:axId val="192293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291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7229</c:v>
                </c:pt>
                <c:pt idx="5">
                  <c:v>7347</c:v>
                </c:pt>
                <c:pt idx="8">
                  <c:v>7032</c:v>
                </c:pt>
                <c:pt idx="11">
                  <c:v>7028</c:v>
                </c:pt>
                <c:pt idx="14">
                  <c:v>6828</c:v>
                </c:pt>
              </c:numCache>
            </c:numRef>
          </c:val>
          <c:extLst>
            <c:ext xmlns:c16="http://schemas.microsoft.com/office/drawing/2014/chart" uri="{C3380CC4-5D6E-409C-BE32-E72D297353CC}">
              <c16:uniqueId val="{00000000-DF0D-4DCD-875F-6BAE8817355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40</c:v>
                </c:pt>
                <c:pt idx="5">
                  <c:v>29</c:v>
                </c:pt>
                <c:pt idx="8">
                  <c:v>23</c:v>
                </c:pt>
                <c:pt idx="11">
                  <c:v>17</c:v>
                </c:pt>
                <c:pt idx="14">
                  <c:v>14</c:v>
                </c:pt>
              </c:numCache>
            </c:numRef>
          </c:val>
          <c:extLst>
            <c:ext xmlns:c16="http://schemas.microsoft.com/office/drawing/2014/chart" uri="{C3380CC4-5D6E-409C-BE32-E72D297353CC}">
              <c16:uniqueId val="{00000001-DF0D-4DCD-875F-6BAE8817355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1333</c:v>
                </c:pt>
                <c:pt idx="5">
                  <c:v>1265</c:v>
                </c:pt>
                <c:pt idx="8">
                  <c:v>1194</c:v>
                </c:pt>
                <c:pt idx="11">
                  <c:v>1111</c:v>
                </c:pt>
                <c:pt idx="14">
                  <c:v>1095</c:v>
                </c:pt>
              </c:numCache>
            </c:numRef>
          </c:val>
          <c:extLst>
            <c:ext xmlns:c16="http://schemas.microsoft.com/office/drawing/2014/chart" uri="{C3380CC4-5D6E-409C-BE32-E72D297353CC}">
              <c16:uniqueId val="{00000002-DF0D-4DCD-875F-6BAE8817355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F0D-4DCD-875F-6BAE8817355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F0D-4DCD-875F-6BAE8817355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0D-4DCD-875F-6BAE8817355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1012</c:v>
                </c:pt>
                <c:pt idx="3">
                  <c:v>978</c:v>
                </c:pt>
                <c:pt idx="6">
                  <c:v>884</c:v>
                </c:pt>
                <c:pt idx="9">
                  <c:v>805</c:v>
                </c:pt>
                <c:pt idx="12">
                  <c:v>910</c:v>
                </c:pt>
              </c:numCache>
            </c:numRef>
          </c:val>
          <c:extLst>
            <c:ext xmlns:c16="http://schemas.microsoft.com/office/drawing/2014/chart" uri="{C3380CC4-5D6E-409C-BE32-E72D297353CC}">
              <c16:uniqueId val="{00000006-DF0D-4DCD-875F-6BAE8817355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20</c:v>
                </c:pt>
                <c:pt idx="3">
                  <c:v>3</c:v>
                </c:pt>
                <c:pt idx="6">
                  <c:v>0</c:v>
                </c:pt>
                <c:pt idx="9">
                  <c:v>0</c:v>
                </c:pt>
                <c:pt idx="12">
                  <c:v>0</c:v>
                </c:pt>
              </c:numCache>
            </c:numRef>
          </c:val>
          <c:extLst>
            <c:ext xmlns:c16="http://schemas.microsoft.com/office/drawing/2014/chart" uri="{C3380CC4-5D6E-409C-BE32-E72D297353CC}">
              <c16:uniqueId val="{00000007-DF0D-4DCD-875F-6BAE8817355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3928</c:v>
                </c:pt>
                <c:pt idx="3">
                  <c:v>3609</c:v>
                </c:pt>
                <c:pt idx="6">
                  <c:v>3380</c:v>
                </c:pt>
                <c:pt idx="9">
                  <c:v>3019</c:v>
                </c:pt>
                <c:pt idx="12">
                  <c:v>2729</c:v>
                </c:pt>
              </c:numCache>
            </c:numRef>
          </c:val>
          <c:extLst>
            <c:ext xmlns:c16="http://schemas.microsoft.com/office/drawing/2014/chart" uri="{C3380CC4-5D6E-409C-BE32-E72D297353CC}">
              <c16:uniqueId val="{00000008-DF0D-4DCD-875F-6BAE8817355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F0D-4DCD-875F-6BAE8817355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7097</c:v>
                </c:pt>
                <c:pt idx="3">
                  <c:v>7639</c:v>
                </c:pt>
                <c:pt idx="6">
                  <c:v>7889</c:v>
                </c:pt>
                <c:pt idx="9">
                  <c:v>7912</c:v>
                </c:pt>
                <c:pt idx="12">
                  <c:v>7789</c:v>
                </c:pt>
              </c:numCache>
            </c:numRef>
          </c:val>
          <c:extLst>
            <c:ext xmlns:c16="http://schemas.microsoft.com/office/drawing/2014/chart" uri="{C3380CC4-5D6E-409C-BE32-E72D297353CC}">
              <c16:uniqueId val="{0000000A-DF0D-4DCD-875F-6BAE88173558}"/>
            </c:ext>
          </c:extLst>
        </c:ser>
        <c:dLbls>
          <c:showLegendKey val="0"/>
          <c:showVal val="0"/>
          <c:showCatName val="0"/>
          <c:showSerName val="0"/>
          <c:showPercent val="0"/>
          <c:showBubbleSize val="0"/>
        </c:dLbls>
        <c:gapWidth val="100"/>
        <c:overlap val="100"/>
        <c:axId val="194702720"/>
        <c:axId val="194708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3456</c:v>
                </c:pt>
                <c:pt idx="2">
                  <c:v>#N/A</c:v>
                </c:pt>
                <c:pt idx="3">
                  <c:v>#N/A</c:v>
                </c:pt>
                <c:pt idx="4">
                  <c:v>3589</c:v>
                </c:pt>
                <c:pt idx="5">
                  <c:v>#N/A</c:v>
                </c:pt>
                <c:pt idx="6">
                  <c:v>#N/A</c:v>
                </c:pt>
                <c:pt idx="7">
                  <c:v>3905</c:v>
                </c:pt>
                <c:pt idx="8">
                  <c:v>#N/A</c:v>
                </c:pt>
                <c:pt idx="9">
                  <c:v>#N/A</c:v>
                </c:pt>
                <c:pt idx="10">
                  <c:v>3580</c:v>
                </c:pt>
                <c:pt idx="11">
                  <c:v>#N/A</c:v>
                </c:pt>
                <c:pt idx="12">
                  <c:v>#N/A</c:v>
                </c:pt>
                <c:pt idx="13">
                  <c:v>3491</c:v>
                </c:pt>
                <c:pt idx="14">
                  <c:v>#N/A</c:v>
                </c:pt>
              </c:numCache>
            </c:numRef>
          </c:val>
          <c:smooth val="0"/>
          <c:extLst>
            <c:ext xmlns:c16="http://schemas.microsoft.com/office/drawing/2014/chart" uri="{C3380CC4-5D6E-409C-BE32-E72D297353CC}">
              <c16:uniqueId val="{0000000B-DF0D-4DCD-875F-6BAE88173558}"/>
            </c:ext>
          </c:extLst>
        </c:ser>
        <c:dLbls>
          <c:showLegendKey val="0"/>
          <c:showVal val="0"/>
          <c:showCatName val="0"/>
          <c:showSerName val="0"/>
          <c:showPercent val="0"/>
          <c:showBubbleSize val="0"/>
        </c:dLbls>
        <c:marker val="1"/>
        <c:smooth val="0"/>
        <c:axId val="194702720"/>
        <c:axId val="194708992"/>
      </c:lineChart>
      <c:catAx>
        <c:axId val="19470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4708992"/>
        <c:crosses val="autoZero"/>
        <c:auto val="1"/>
        <c:lblAlgn val="ctr"/>
        <c:lblOffset val="100"/>
        <c:tickLblSkip val="1"/>
        <c:tickMarkSkip val="1"/>
        <c:noMultiLvlLbl val="0"/>
      </c:catAx>
      <c:valAx>
        <c:axId val="194708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70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683</c:v>
                </c:pt>
                <c:pt idx="1">
                  <c:v>638</c:v>
                </c:pt>
                <c:pt idx="2">
                  <c:v>653</c:v>
                </c:pt>
              </c:numCache>
            </c:numRef>
          </c:val>
          <c:extLst>
            <c:ext xmlns:c16="http://schemas.microsoft.com/office/drawing/2014/chart" uri="{C3380CC4-5D6E-409C-BE32-E72D297353CC}">
              <c16:uniqueId val="{00000000-21AA-4784-96DE-1235FF2C01C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193</c:v>
                </c:pt>
                <c:pt idx="1">
                  <c:v>193</c:v>
                </c:pt>
                <c:pt idx="2">
                  <c:v>193</c:v>
                </c:pt>
              </c:numCache>
            </c:numRef>
          </c:val>
          <c:extLst>
            <c:ext xmlns:c16="http://schemas.microsoft.com/office/drawing/2014/chart" uri="{C3380CC4-5D6E-409C-BE32-E72D297353CC}">
              <c16:uniqueId val="{00000001-21AA-4784-96DE-1235FF2C01C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210</c:v>
                </c:pt>
                <c:pt idx="1">
                  <c:v>148</c:v>
                </c:pt>
                <c:pt idx="2">
                  <c:v>110</c:v>
                </c:pt>
              </c:numCache>
            </c:numRef>
          </c:val>
          <c:extLst>
            <c:ext xmlns:c16="http://schemas.microsoft.com/office/drawing/2014/chart" uri="{C3380CC4-5D6E-409C-BE32-E72D297353CC}">
              <c16:uniqueId val="{00000002-21AA-4784-96DE-1235FF2C01C8}"/>
            </c:ext>
          </c:extLst>
        </c:ser>
        <c:dLbls>
          <c:showLegendKey val="0"/>
          <c:showVal val="0"/>
          <c:showCatName val="0"/>
          <c:showSerName val="0"/>
          <c:showPercent val="0"/>
          <c:showBubbleSize val="0"/>
        </c:dLbls>
        <c:gapWidth val="120"/>
        <c:overlap val="100"/>
        <c:axId val="194806144"/>
        <c:axId val="194807680"/>
      </c:barChart>
      <c:catAx>
        <c:axId val="19480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4807680"/>
        <c:crosses val="autoZero"/>
        <c:auto val="1"/>
        <c:lblAlgn val="ctr"/>
        <c:lblOffset val="100"/>
        <c:tickLblSkip val="1"/>
        <c:tickMarkSkip val="1"/>
        <c:noMultiLvlLbl val="0"/>
      </c:catAx>
      <c:valAx>
        <c:axId val="1948076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4806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{1EDC90D5-9483-4DAF-8FE4-903FB2C84723}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998-4BCF-9863-41EC68CDF1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{50FA8A50-FBB2-4820-9F4A-4A631C93D411}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98-4BCF-9863-41EC68CDF1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{B7EF3EF8-9C5C-426F-B605-35FF096BC9C5}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98-4BCF-9863-41EC68CDF1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{37DEC6D4-ECC3-4A08-BF53-FAEAA000776B}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98-4BCF-9863-41EC68CDF1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{6A8026BC-44F6-40EE-AF7C-D8A9B0840F80}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98-4BCF-9863-41EC68CDF10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{0CB0E8A3-6B57-4342-AF3F-E8EBC00F3177}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998-4BCF-9863-41EC68CDF10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{63D7DC63-CC6F-4213-9B4B-98E8D5FAC69F}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998-4BCF-9863-41EC68CDF10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{06656C87-C72A-43E9-A7E2-BE7DE67BF976}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998-4BCF-9863-41EC68CDF10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{4B3D58C7-8021-4020-92F0-B45B20089383}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998-4BCF-9863-41EC68CDF1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998-4BCF-9863-41EC68CDF10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{0D8F0390-2F11-45C0-9BC0-ED53220F7A34}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998-4BCF-9863-41EC68CDF10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{BE97594C-6685-4AB4-ABE9-53C0C2D33D2A}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98-4BCF-9863-41EC68CDF1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{3B93FD92-6389-44AF-82E6-AF4339CA00A9}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98-4BCF-9863-41EC68CDF1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{3FB74B98-2171-4E02-9676-1EE4BC009A3D}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98-4BCF-9863-41EC68CDF1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{389AB725-9221-483A-99E9-E99CE6D24F2D}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98-4BCF-9863-41EC68CDF10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{F306E86D-ABE6-49A1-A799-A5B805B1F8C2}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998-4BCF-9863-41EC68CDF10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{ADBCBB2F-E8C7-4700-9DB1-5A3438E7DB3D}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998-4BCF-9863-41EC68CDF10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{0D0FF8FA-1D60-43D3-8299-3369D29F2F00}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998-4BCF-9863-41EC68CDF10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{68994057-F0D5-4F0D-9A43-5091C35CD65A}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998-4BCF-9863-41EC68CDF1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F998-4BCF-9863-41EC68CDF100}"/>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{A1D0E5B4-409D-4A07-A053-2360603CED8C}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E59-445A-A85C-F2ACD10A89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{DAE53500-2D69-4A40-BC04-5671382621FD}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59-445A-A85C-F2ACD10A89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{9841DAE4-9681-49B6-A473-C07183E999F7}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59-445A-A85C-F2ACD10A89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{D16CD18A-49C1-4514-96A1-41D58B88596F}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59-445A-A85C-F2ACD10A89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{65D1492D-B8A1-4108-A12F-16ED84F0E568}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59-445A-A85C-F2ACD10A8905}"/>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{81595356-1E3D-42E0-8A52-2D27DB6F7DEF}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E59-445A-A85C-F2ACD10A8905}"/>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{FFD82A75-355C-47CC-8781-94F3C4703430}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E59-445A-A85C-F2ACD10A8905}"/>
                </c:ext>
              </c:extLst>
            </c:dLbl>
            <c:dLbl>
              <c:idx val="24"/>
              <c:layout>
                <c:manualLayout>
                  <c:x val="-3.0699343634843314E-2"/>
                  <c:y val="-8.042087612430104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{1B700344-E09D-4B70-9B84-FCB89689D08A}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E59-445A-A85C-F2ACD10A8905}"/>
                </c:ext>
              </c:extLst>
            </c:dLbl>
            <c:dLbl>
              <c:idx val="32"/>
              <c:layout>
                <c:manualLayout>
                  <c:x val="-3.2696639603378153E-2"/>
                  <c:y val="-4.4412418051286852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{FF5F722C-E074-42E6-9AF9-57EFECDC0E77}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E59-445A-A85C-F2ACD10A89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14.4</c:v>
                </c:pt>
                <c:pt idx="8">
                  <c:v>13.8</c:v>
                </c:pt>
                <c:pt idx="16">
                  <c:v>13.4</c:v>
                </c:pt>
                <c:pt idx="24">
                  <c:v>12.2</c:v>
                </c:pt>
                <c:pt idx="32">
                  <c:v>12</c:v>
                </c:pt>
              </c:numCache>
            </c:numRef>
          </c:xVal>
          <c:yVal>
            <c:numRef>
              <c:f>公会計指標分析・財政指標組合せ分析表!$BP$73:$DC$73</c:f>
              <c:numCache>
                <c:formatCode>#,##0.0;"▲ "#,##0.0</c:formatCode>
                <c:ptCount val="40"/>
                <c:pt idx="0">
                  <c:v>124.2</c:v>
                </c:pt>
                <c:pt idx="8">
                  <c:v>132.19999999999999</c:v>
                </c:pt>
                <c:pt idx="16">
                  <c:v>140.1</c:v>
                </c:pt>
                <c:pt idx="24">
                  <c:v>128.69999999999999</c:v>
                </c:pt>
                <c:pt idx="32">
                  <c:v>128.30000000000001</c:v>
                </c:pt>
              </c:numCache>
            </c:numRef>
          </c:yVal>
          <c:smooth val="0"/>
          <c:extLst>
            <c:ext xmlns:c16="http://schemas.microsoft.com/office/drawing/2014/chart" uri="{C3380CC4-5D6E-409C-BE32-E72D297353CC}">
              <c16:uniqueId val="{00000009-0E59-445A-A85C-F2ACD10A890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{D0DFCD05-91C6-4758-8142-A8F8487CB67A}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E59-445A-A85C-F2ACD10A890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{607A9C2B-1EB5-4018-A381-B22E45E17147}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59-445A-A85C-F2ACD10A89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{43FD446D-4BA9-43D1-A8F6-E9F63AA7E976}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59-445A-A85C-F2ACD10A89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{3A473D55-F905-4EEB-BF95-A74A6B884654}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59-445A-A85C-F2ACD10A89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{1298810E-5354-4835-80E4-42CA55C21DE7}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59-445A-A85C-F2ACD10A8905}"/>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{B6013534-8D43-440F-86B1-1AA9DF42CFD7}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E59-445A-A85C-F2ACD10A8905}"/>
                </c:ext>
              </c:extLst>
            </c:dLbl>
            <c:dLbl>
              <c:idx val="16"/>
              <c:layout>
                <c:manualLayout>
                  <c:x val="-2.446752175631094E-2"/>
                  <c:y val="-7.7670872185694018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{5BFD0C0B-31C3-494C-8364-DD61343BB6EE}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E59-445A-A85C-F2ACD10A8905}"/>
                </c:ext>
              </c:extLst>
            </c:dLbl>
            <c:dLbl>
              <c:idx val="24"/>
              <c:layout>
                <c:manualLayout>
                  <c:x val="-3.8928461481910363E-2"/>
                  <c:y val="-3.1285554490799755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{D91B9508-1547-4D87-93E7-44161449E776}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E59-445A-A85C-F2ACD10A8905}"/>
                </c:ext>
              </c:extLst>
            </c:dLbl>
            <c:dLbl>
              <c:idx val="32"/>
              <c:layout>
                <c:manualLayout>
                  <c:x val="-3.1697991619110633E-2"/>
                  <c:y val="-7.8293343343103367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{70A9FCBD-10ED-40BA-AD24-47E37D30F913}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E59-445A-A85C-F2ACD10A89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c:ext xmlns:c16="http://schemas.microsoft.com/office/drawing/2014/chart" uri="{C3380CC4-5D6E-409C-BE32-E72D297353CC}">
              <c16:uniqueId val="{00000013-0E59-445A-A85C-F2ACD10A8905}"/>
            </c:ext>
          </c:extLst>
        </c:ser>
        <c:dLbls>
          <c:showLegendKey val="0"/>
          <c:showVal val="1"/>
          <c:showCatName val="0"/>
          <c:showSerName val="0"/>
          <c:showPercent val="0"/>
          <c:showBubbleSize val="0"/>
        </c:dLbls>
        <c:axId val="84219776"/>
        <c:axId val="84234240"/>
      </c:scatterChart>
      <c:valAx>
        <c:axId val="84219776"/>
        <c:scaling>
          <c:orientation val="minMax"/>
          <c:max val="14.9"/>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7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熊本県苓北町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実質公債費比率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近年の地方債借入の増加に伴い、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地方債残高</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元利償還金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一方、公営企業債の元利償還金に対する繰入金は</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年々</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今後も減少していく見込みである。</a:t>
          </a:r>
          <a:endPar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一般会計においては、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今後、元利償還金が増加し、平成３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年度にピークを迎える見込みであることから、今後も町振興計画に沿った地方債残高の圧縮に努める。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熊本県苓北町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一般会計において、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平成２３年度から緊急防災・減災事業や都市再生整備計画事業、漁村再生交付金事業等の大型事業に積極的に取り組んできたことに伴う、地方債残高の増加と基金の減少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がみられる。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一方で、公営企業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においては、公営企業債等の元利償還が年々進み、確実に公営企業債残高が減少している。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また、退職手当負担見込額においては、退職者数の増加に伴い増加している。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今後も、新たな地方債の借入を最小限にとどめるとともに、地方債残高の圧縮に努め、将来負担額の改善を図っていく。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熊本県苓北町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・財政調整基金については、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決算剰余金７０百万円</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を「財政調整基金」に積み立てた一方で、</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公共土木施設災害復旧事業、都呂々港災害復旧事業等に伴</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い</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５５百万円</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取り崩</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した。また、特定目的基金について、下記のとおり取崩し及び積み増しを行ったことから、基金全体としては３８百万円減少した。</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「特定目的基金」の各種取り崩し等による総額３８百万円の減額。</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総合センター整備基金：防災公園フェンス（防球ネット）設置に伴う財源として２０百万円の減少。</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学校校舎改築基金：小学校プール防水塗装改修工事に伴う財源として１９百万円の減少。</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富岡城整備基金：ユニバーサル道路舗装に伴う財源として１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４百万円の減少。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ふるさとづくり応援基金：ふるさと納税による基金積立２百万円の増加。</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平成２９年度決算における地方債残高が７，７８９百万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であり、平成２９年度から１０年間で２０億円減らしていく予定としている。また、公債費の元利償還金のピークが平成３２年度と見込まれ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、現在の町振興計画において、平成３３年度までは大規模事業が行われる計画であり、一般財源の不足が見込まれている。よってその財源として基金を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充てることとして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現状では積み増すほどの財政的余裕はない状況である。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・総合センター整備基金：町民総合センターの増改築事業資金に充当するための基金。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・社会福祉振興基金：高齢者及び障害者等の福祉の増進に要する経費に充当するための基金。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・学校校舎改築基金：小中学校の校舎等整備事業資金に充当するための基金。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・地域づくり推進基金：国際交流のための海外派遣事業や文化財及び歴史民族資料館の取得保存に関する事業、地域づくりに伴う人材育成のための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研修等に要する経費に充当するための基金。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・富岡城整備基金：富岡城整備事業のための基金。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・天草長崎航路対策基金：天草・長崎航路対策に要する経費に充当するための基金。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・ふるさとづくり応援基金：５つの地域おこし事業やまちづくりの課題に対応するための経費に充当するための基金。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・坂本・藤本福祉基金：果実運用型の基金で、社会福祉協議会への補助経費に充当。</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・ふるさと水と土保全基金：果実運用型の基金で、地域における土地改良施設の機能を適正に発揮させるために必要な集落共同活動の強化を図るための調査、研究及び研修に関する事業に要する経費に充当。</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・総合センター整備基金：防災公園フェンス（防球ネット）設置に伴う財源として２０百万円の減少。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・学校校舎改築基金：小学校プール防水塗装改修工事に伴う財源として１９百万円の減少。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・富岡城整備基金：ユニバーサル道路舗装に伴う財源として１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４百万円の減少。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・ふるさとづくり応援基金：ふるさと納税による基金積立２百万円の増加。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施設の老朽化や小中学校の空調設備設置事業等、大規模な施設の改修が控えており、増加する見込みはない状況である。唯一、ふるさとづくり応援基金については、今後の広報活動、返礼品の充実等を行うとともに民間委託も視野に入れ、増加させていくよう努め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公共土木施設災害復旧事業、都呂々港災害復旧事業等に伴い</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５５百万円を取り崩したが、決算剰余金７０百万円を積み増したことにより１５百万円増加した。</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決算剰余金の半分以上を毎年基金積立している。減債基金と合わせ、標準財政規模の２０％</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（６６５百万円）以上を目標</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としているが、近年の財源不足により、取り崩しの状況が続く見込みである。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利子積立２４１千円の増。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決算における地方債残高が７，７８９百万であり、平成２９年度から１０年間で２０億円減らしていく予定としている。また、公債費の元利償還金のピークが平成３２年度と見込まれており、今後その財源として充てることとしている。現状では積み増すほどの財政的余裕はない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DF3DF61-097F-4F67-8151-3BD0A3C771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C06547E-3048-4EFC-BF13-0B9CF5FCCC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90126AB-3B1E-4667-B5D8-B09D268F618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BAA6567-E754-44D0-9EAE-D91E434C419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E3347A8-16B6-42A1-AAFA-38E59F6C848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D95D6FA-AACD-43D0-B2B6-443A60E607F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熊本県苓北町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66401A-E820-4D3D-863F-5FC4A310233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2560238-3764-4A48-B9FB-4B141293289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79AF357-9521-4469-A281-14F1C652450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9604997-8B93-48D0-834B-59D92B61ABD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2D1B8FD-10D6-4296-BC6A-6825394879A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10BC1FF-58EC-48BF-91A5-9DE4B0235BC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7,412
7,360
67.58
5,204,714
5,049,643
105,881
3,326,190
7,789,265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513C384-C850-4E7E-AC3D-F730D11ABFF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6356A66-6C41-4667-9452-AC94877BACD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15B6DE4-12C1-4744-BC1D-C759A134189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FF0A4A3-A2EB-4A80-9757-2810423030D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DE8E04B-78BE-45CF-BD2B-718A6B3301F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CF23B9C-E7B4-463C-B62F-27500FBDCC2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69FEA8E-F203-41A6-899F-DA6B6DB7A77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81A4780-921A-4BCD-AAB0-8E2B213ABD9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E17CECB-5001-4A55-A244-0C3F172CCE4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355525C-32A0-409B-BC5D-F561A924111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09766E9-22CD-416A-82BF-55C5419BFC2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BED7BBB-6F54-4ECD-8682-0BD53EAF2A2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0155FEE-CADA-4BDC-A7D1-D5671ABEDC5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9210D37-3699-4F45-9175-F9D4C5917DF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592E5F0-62DB-4FF5-822A-D492F76680F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204D37C-AB4A-44CF-9404-5BCAE44670F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4CBE6C0-F4FE-4BAC-8A74-E07E145BAEF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DB03BD62-DDF2-45DB-A3CA-A36AD2DC0446}"/>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3B95337D-D5AB-4B75-B3AB-BB62025D51A4}"/>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39F20F2-40D8-406C-BEC0-066DEB00DE67}"/>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E0791A89-BF55-457D-86C6-A776D9873535}"/>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A4B1371C-2962-42B7-A866-00DAF5118BA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6566E78E-90A6-4100-8793-BFDF7B49FC7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DF9BFB27-C77C-4483-9B4B-48DE2D7A9488}"/>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EB2B1342-78C1-4802-B9C9-7EC7CCCA59F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77565F65-BA42-4015-8A21-2D2DC390070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B437FA58-96DD-4AAF-894F-036B0F97A53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16DBE413-7149-40F3-906B-131030FF122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4164504-09A2-4A84-BDD7-9B9DAB5D692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D726D958-8419-41D3-B622-6BD7A44DFE5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EFE2E079-E95D-4A1F-AA66-D358F98DE36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5EF25599-3A18-46BB-968F-98EC3768003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EC56246E-C145-48D2-834A-FAF2B4F71F5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6B161F20-1229-48F9-BC74-78A5B470E7A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a:extLst>
            <a:ext uri="{FF2B5EF4-FFF2-40B4-BE49-F238E27FC236}">
              <a16:creationId xmlns:a16="http://schemas.microsoft.com/office/drawing/2014/main" id="{5F616BDD-6781-4225-8138-553D5E20168D}"/>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a:extLst>
            <a:ext uri="{FF2B5EF4-FFF2-40B4-BE49-F238E27FC236}">
              <a16:creationId xmlns:a16="http://schemas.microsoft.com/office/drawing/2014/main" id="{4A73FFF4-18DD-4FF2-99CD-E551DBCAE15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0" name="正方形/長方形 49">
          <a:extLst>
            <a:ext uri="{FF2B5EF4-FFF2-40B4-BE49-F238E27FC236}">
              <a16:creationId xmlns:a16="http://schemas.microsoft.com/office/drawing/2014/main" id="{ACAEB36F-1698-40BE-A473-906609D7EF24}"/>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1" name="正方形/長方形 50">
          <a:extLst>
            <a:ext uri="{FF2B5EF4-FFF2-40B4-BE49-F238E27FC236}">
              <a16:creationId xmlns:a16="http://schemas.microsoft.com/office/drawing/2014/main" id="{968C4143-202B-4E6A-832E-C86F5D869E38}"/>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a:extLst>
            <a:ext uri="{FF2B5EF4-FFF2-40B4-BE49-F238E27FC236}">
              <a16:creationId xmlns:a16="http://schemas.microsoft.com/office/drawing/2014/main" id="{8E66CA8E-ABA8-460E-9BFE-CBA7F53FFF1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a:extLst>
            <a:ext uri="{FF2B5EF4-FFF2-40B4-BE49-F238E27FC236}">
              <a16:creationId xmlns:a16="http://schemas.microsoft.com/office/drawing/2014/main" id="{EE8E1FAB-4C90-4FEC-A6AC-DE04E862A46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a:extLst>
            <a:ext uri="{FF2B5EF4-FFF2-40B4-BE49-F238E27FC236}">
              <a16:creationId xmlns:a16="http://schemas.microsoft.com/office/drawing/2014/main" id="{66FBA98E-2F7F-41EE-B9CD-45C5E9C711C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a:extLst>
            <a:ext uri="{FF2B5EF4-FFF2-40B4-BE49-F238E27FC236}">
              <a16:creationId xmlns:a16="http://schemas.microsoft.com/office/drawing/2014/main" id="{C800E0E6-C05C-4576-A2D4-9B641CF2589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a:extLst>
            <a:ext uri="{FF2B5EF4-FFF2-40B4-BE49-F238E27FC236}">
              <a16:creationId xmlns:a16="http://schemas.microsoft.com/office/drawing/2014/main" id="{5ED42063-CEC4-47A2-BD4C-3C436F99F21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a:extLst>
            <a:ext uri="{FF2B5EF4-FFF2-40B4-BE49-F238E27FC236}">
              <a16:creationId xmlns:a16="http://schemas.microsoft.com/office/drawing/2014/main" id="{C326124B-623B-4D66-9782-B14CD9B0960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a:extLst>
            <a:ext uri="{FF2B5EF4-FFF2-40B4-BE49-F238E27FC236}">
              <a16:creationId xmlns:a16="http://schemas.microsoft.com/office/drawing/2014/main" id="{F4C92DEF-D10D-45C7-AFEE-52989CB8206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a:extLst>
            <a:ext uri="{FF2B5EF4-FFF2-40B4-BE49-F238E27FC236}">
              <a16:creationId xmlns:a16="http://schemas.microsoft.com/office/drawing/2014/main" id="{C78308A5-DFAF-4A8C-8DB9-16C46CFBA51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a:extLst>
            <a:ext uri="{FF2B5EF4-FFF2-40B4-BE49-F238E27FC236}">
              <a16:creationId xmlns:a16="http://schemas.microsoft.com/office/drawing/2014/main" id="{EE0C1453-F037-4FFB-9300-E3611722030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a:extLst>
            <a:ext uri="{FF2B5EF4-FFF2-40B4-BE49-F238E27FC236}">
              <a16:creationId xmlns:a16="http://schemas.microsoft.com/office/drawing/2014/main" id="{8C56833C-CACD-4851-95D3-94702B63B72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債務償還可能年数は類似団体平均を大きく上回っている。その主な要因としては、</a:t>
          </a:r>
          <a:r>
            <a:rPr kumimoji="1" lang="ja-JP" altLang="ja-JP" sz="1100">
              <a:solidFill>
                <a:schemeClr val="dk1"/>
              </a:solidFill>
              <a:effectLst/>
              <a:latin typeface="+mn-lt"/>
              <a:ea typeface="+mn-ea"/>
              <a:cs typeface="+mn-cs"/>
            </a:rPr>
            <a:t>平成２３年度から緊急防災・減災事業や都市再生整備計画事業、漁村再生交付金事業等の大型事業に積極的に取り組んできたことに伴う、地方債残高の増加と基金の減少</a:t>
          </a:r>
          <a:r>
            <a:rPr kumimoji="1" lang="ja-JP" altLang="en-US" sz="1100">
              <a:solidFill>
                <a:schemeClr val="dk1"/>
              </a:solidFill>
              <a:effectLst/>
              <a:latin typeface="+mn-lt"/>
              <a:ea typeface="+mn-ea"/>
              <a:cs typeface="+mn-cs"/>
            </a:rPr>
            <a:t>が考えられる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人件費については、全国平均</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熊本県平均と比較しても下回って</a:t>
          </a:r>
          <a:r>
            <a:rPr kumimoji="1" lang="ja-JP" altLang="en-US" sz="1100">
              <a:solidFill>
                <a:schemeClr val="dk1"/>
              </a:solidFill>
              <a:effectLst/>
              <a:latin typeface="+mn-lt"/>
              <a:ea typeface="+mn-ea"/>
              <a:cs typeface="+mn-cs"/>
            </a:rPr>
            <a:t>おり、今後も定員管理計画に沿って</a:t>
          </a:r>
          <a:r>
            <a:rPr kumimoji="1" lang="ja-JP" altLang="ja-JP" sz="1100">
              <a:solidFill>
                <a:schemeClr val="dk1"/>
              </a:solidFill>
              <a:effectLst/>
              <a:latin typeface="+mn-lt"/>
              <a:ea typeface="+mn-ea"/>
              <a:cs typeface="+mn-cs"/>
            </a:rPr>
            <a:t>適正な人員管理</a:t>
          </a:r>
          <a:r>
            <a:rPr kumimoji="1" lang="ja-JP" altLang="en-US" sz="1100">
              <a:solidFill>
                <a:schemeClr val="dk1"/>
              </a:solidFill>
              <a:effectLst/>
              <a:latin typeface="+mn-lt"/>
              <a:ea typeface="+mn-ea"/>
              <a:cs typeface="+mn-cs"/>
            </a:rPr>
            <a:t>と人件費抑制</a:t>
          </a:r>
          <a:r>
            <a:rPr kumimoji="1" lang="ja-JP" altLang="ja-JP" sz="1100">
              <a:solidFill>
                <a:schemeClr val="dk1"/>
              </a:solidFill>
              <a:effectLst/>
              <a:latin typeface="+mn-lt"/>
              <a:ea typeface="+mn-ea"/>
              <a:cs typeface="+mn-cs"/>
            </a:rPr>
            <a:t>に努め</a:t>
          </a:r>
          <a:r>
            <a:rPr kumimoji="1" lang="ja-JP" altLang="en-US" sz="1100">
              <a:solidFill>
                <a:schemeClr val="dk1"/>
              </a:solidFill>
              <a:effectLst/>
              <a:latin typeface="+mn-lt"/>
              <a:ea typeface="+mn-ea"/>
              <a:cs typeface="+mn-cs"/>
            </a:rPr>
            <a:t>るとともに、債務の圧縮をはかり、債務償還可能年数の改善に取り組む。</a:t>
          </a:r>
          <a:endParaRPr kumimoji="1" lang="en-US" altLang="ja-JP" sz="1100">
            <a:solidFill>
              <a:schemeClr val="dk1"/>
            </a:solidFill>
            <a:effectLst/>
            <a:latin typeface="+mn-lt"/>
            <a:ea typeface="+mn-ea"/>
            <a:cs typeface="+mn-cs"/>
          </a:endParaRPr>
        </a:p>
      </xdr:txBody>
    </xdr:sp>
    <xdr:clientData/>
  </xdr:twoCellAnchor>
  <xdr:oneCellAnchor>
    <xdr:from>
      <xdr:col>57</xdr:col>
      <xdr:colOff>111125</xdr:colOff>
      <xdr:row>23</xdr:row>
      <xdr:rowOff>47625</xdr:rowOff>
    </xdr:from>
    <xdr:ext cx="349839" cy="225703"/>
    <xdr:sp macro="" textlink="">
      <xdr:nvSpPr>
        <xdr:cNvPr id="62" name="テキスト ボックス 61">
          <a:extLst>
            <a:ext uri="{FF2B5EF4-FFF2-40B4-BE49-F238E27FC236}">
              <a16:creationId xmlns:a16="http://schemas.microsoft.com/office/drawing/2014/main" id="{EA8B93DB-CB81-4800-971F-996B8F1CF8C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a:extLst>
            <a:ext uri="{FF2B5EF4-FFF2-40B4-BE49-F238E27FC236}">
              <a16:creationId xmlns:a16="http://schemas.microsoft.com/office/drawing/2014/main" id="{B5336E14-F2B0-4D57-A90A-F210EBE23C2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4" name="直線コネクタ 63">
          <a:extLst>
            <a:ext uri="{FF2B5EF4-FFF2-40B4-BE49-F238E27FC236}">
              <a16:creationId xmlns:a16="http://schemas.microsoft.com/office/drawing/2014/main" id="{F876ED6A-4B5D-4FBF-B6F7-B7CFF61BDC0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5" name="テキスト ボックス 64">
          <a:extLst>
            <a:ext uri="{FF2B5EF4-FFF2-40B4-BE49-F238E27FC236}">
              <a16:creationId xmlns:a16="http://schemas.microsoft.com/office/drawing/2014/main" id="{3907102E-5F91-4BCC-92B4-8E93F76400F1}"/>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6" name="直線コネクタ 65">
          <a:extLst>
            <a:ext uri="{FF2B5EF4-FFF2-40B4-BE49-F238E27FC236}">
              <a16:creationId xmlns:a16="http://schemas.microsoft.com/office/drawing/2014/main" id="{543FFF19-F3FF-4E0C-AAF6-1E9004E218E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67" name="テキスト ボックス 66">
          <a:extLst>
            <a:ext uri="{FF2B5EF4-FFF2-40B4-BE49-F238E27FC236}">
              <a16:creationId xmlns:a16="http://schemas.microsoft.com/office/drawing/2014/main" id="{894B56CE-0E13-4464-8AD0-B51240E14B0F}"/>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68" name="直線コネクタ 67">
          <a:extLst>
            <a:ext uri="{FF2B5EF4-FFF2-40B4-BE49-F238E27FC236}">
              <a16:creationId xmlns:a16="http://schemas.microsoft.com/office/drawing/2014/main" id="{D3161C93-9ABD-437D-A9BC-7D75B722189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69" name="テキスト ボックス 68">
          <a:extLst>
            <a:ext uri="{FF2B5EF4-FFF2-40B4-BE49-F238E27FC236}">
              <a16:creationId xmlns:a16="http://schemas.microsoft.com/office/drawing/2014/main" id="{25279FAC-59DF-48BF-8B31-5C90759C333E}"/>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0" name="直線コネクタ 69">
          <a:extLst>
            <a:ext uri="{FF2B5EF4-FFF2-40B4-BE49-F238E27FC236}">
              <a16:creationId xmlns:a16="http://schemas.microsoft.com/office/drawing/2014/main" id="{45908267-29AF-4EE5-8E3D-E35DBD00C4D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1" name="テキスト ボックス 70">
          <a:extLst>
            <a:ext uri="{FF2B5EF4-FFF2-40B4-BE49-F238E27FC236}">
              <a16:creationId xmlns:a16="http://schemas.microsoft.com/office/drawing/2014/main" id="{B25E5635-1E13-4F78-96FF-3506D0876963}"/>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2" name="直線コネクタ 71">
          <a:extLst>
            <a:ext uri="{FF2B5EF4-FFF2-40B4-BE49-F238E27FC236}">
              <a16:creationId xmlns:a16="http://schemas.microsoft.com/office/drawing/2014/main" id="{D2FBB56B-9649-43CD-9B76-E00047D6E8A4}"/>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3" name="テキスト ボックス 72">
          <a:extLst>
            <a:ext uri="{FF2B5EF4-FFF2-40B4-BE49-F238E27FC236}">
              <a16:creationId xmlns:a16="http://schemas.microsoft.com/office/drawing/2014/main" id="{82098191-06D9-4DC5-8651-2B3923EDC86B}"/>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4" name="直線コネクタ 73">
          <a:extLst>
            <a:ext uri="{FF2B5EF4-FFF2-40B4-BE49-F238E27FC236}">
              <a16:creationId xmlns:a16="http://schemas.microsoft.com/office/drawing/2014/main" id="{369D0CA8-60FA-410F-9D5A-B1EC72B57CF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B85A38FD-33C9-413C-A2CD-E675241C4894}"/>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6" name="債務償還可能年数グラフ枠">
          <a:extLst>
            <a:ext uri="{FF2B5EF4-FFF2-40B4-BE49-F238E27FC236}">
              <a16:creationId xmlns:a16="http://schemas.microsoft.com/office/drawing/2014/main" id="{9D78CDB4-0D42-4074-B4B0-F110457EA81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77" name="直線コネクタ 76">
          <a:extLst>
            <a:ext uri="{FF2B5EF4-FFF2-40B4-BE49-F238E27FC236}">
              <a16:creationId xmlns:a16="http://schemas.microsoft.com/office/drawing/2014/main" id="{8985C105-3BBB-436C-ABF2-B7416351B3D7}"/>
            </a:ext>
          </a:extLst>
        </xdr:cNvPr>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78" name="債務償還可能年数最小値テキスト">
          <a:extLst>
            <a:ext uri="{FF2B5EF4-FFF2-40B4-BE49-F238E27FC236}">
              <a16:creationId xmlns:a16="http://schemas.microsoft.com/office/drawing/2014/main" id="{DA5D7D6C-94E9-4EAD-869D-A7B59813E392}"/>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79" name="直線コネクタ 78">
          <a:extLst>
            <a:ext uri="{FF2B5EF4-FFF2-40B4-BE49-F238E27FC236}">
              <a16:creationId xmlns:a16="http://schemas.microsoft.com/office/drawing/2014/main" id="{27D17BDB-1CC2-4CD0-B65B-EB30FA67D5B1}"/>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80" name="債務償還可能年数最大値テキスト">
          <a:extLst>
            <a:ext uri="{FF2B5EF4-FFF2-40B4-BE49-F238E27FC236}">
              <a16:creationId xmlns:a16="http://schemas.microsoft.com/office/drawing/2014/main" id="{3EFC241B-BC4F-485E-AFA7-FC3CFE039113}"/>
            </a:ext>
          </a:extLst>
        </xdr:cNvPr>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81" name="直線コネクタ 80">
          <a:extLst>
            <a:ext uri="{FF2B5EF4-FFF2-40B4-BE49-F238E27FC236}">
              <a16:creationId xmlns:a16="http://schemas.microsoft.com/office/drawing/2014/main" id="{78D17671-F915-4E9C-A2C1-4F7F4AF8C9BB}"/>
            </a:ext>
          </a:extLst>
        </xdr:cNvPr>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81085</xdr:rowOff>
    </xdr:from>
    <xdr:ext cx="340478" cy="259045"/>
    <xdr:sp macro="" textlink="">
      <xdr:nvSpPr>
        <xdr:cNvPr id="82" name="債務償還可能年数平均値テキスト">
          <a:extLst>
            <a:ext uri="{FF2B5EF4-FFF2-40B4-BE49-F238E27FC236}">
              <a16:creationId xmlns:a16="http://schemas.microsoft.com/office/drawing/2014/main" id="{64128EEA-7878-4B95-A393-51B99F864081}"/>
            </a:ext>
          </a:extLst>
        </xdr:cNvPr>
        <xdr:cNvSpPr txBox="1"/>
      </xdr:nvSpPr>
      <xdr:spPr>
        <a:xfrm>
          <a:off x="14846300" y="5996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83" name="フローチャート: 判断 82">
          <a:extLst>
            <a:ext uri="{FF2B5EF4-FFF2-40B4-BE49-F238E27FC236}">
              <a16:creationId xmlns:a16="http://schemas.microsoft.com/office/drawing/2014/main" id="{825A015F-FF84-4FA5-B1C4-59111917D9A8}"/>
            </a:ext>
          </a:extLst>
        </xdr:cNvPr>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BB009D7-B6E4-4FB3-91AD-0BF8BC3A275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CC05FF66-5857-4B1E-9B93-CE1816235DC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A5CEF651-0EE0-4713-893B-36ED066263D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BC5C3F68-CC9D-49A3-9A97-A51A736106B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64E8B232-79F0-4207-8254-EB3D4D926E5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61736</xdr:rowOff>
    </xdr:from>
    <xdr:to>
      <xdr:col>76</xdr:col>
      <xdr:colOff>73025</xdr:colOff>
      <xdr:row>28</xdr:row>
      <xdr:rowOff>163336</xdr:rowOff>
    </xdr:to>
    <xdr:sp macro="" textlink="">
      <xdr:nvSpPr>
        <xdr:cNvPr id="89" name="楕円 88">
          <a:extLst>
            <a:ext uri="{FF2B5EF4-FFF2-40B4-BE49-F238E27FC236}">
              <a16:creationId xmlns:a16="http://schemas.microsoft.com/office/drawing/2014/main" id="{9C5EAA71-E8A4-465A-B8B4-A1B0E9A074C1}"/>
            </a:ext>
          </a:extLst>
        </xdr:cNvPr>
        <xdr:cNvSpPr/>
      </xdr:nvSpPr>
      <xdr:spPr>
        <a:xfrm>
          <a:off x="14744700" y="563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84613</xdr:rowOff>
    </xdr:from>
    <xdr:ext cx="340478" cy="259045"/>
    <xdr:sp macro="" textlink="">
      <xdr:nvSpPr>
        <xdr:cNvPr id="90" name="債務償還可能年数該当値テキスト">
          <a:extLst>
            <a:ext uri="{FF2B5EF4-FFF2-40B4-BE49-F238E27FC236}">
              <a16:creationId xmlns:a16="http://schemas.microsoft.com/office/drawing/2014/main" id="{CAC51386-E7DE-4D32-82F0-01E0AC94E599}"/>
            </a:ext>
          </a:extLst>
        </xdr:cNvPr>
        <xdr:cNvSpPr txBox="1"/>
      </xdr:nvSpPr>
      <xdr:spPr>
        <a:xfrm>
          <a:off x="14846300" y="5485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1" name="正方形/長方形 90">
          <a:extLst>
            <a:ext uri="{FF2B5EF4-FFF2-40B4-BE49-F238E27FC236}">
              <a16:creationId xmlns:a16="http://schemas.microsoft.com/office/drawing/2014/main" id="{D8956D4A-E3D4-497B-8837-4892D98AFD0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2" name="正方形/長方形 91">
          <a:extLst>
            <a:ext uri="{FF2B5EF4-FFF2-40B4-BE49-F238E27FC236}">
              <a16:creationId xmlns:a16="http://schemas.microsoft.com/office/drawing/2014/main" id="{1A9ED832-4923-4CEE-A1B2-99FEF7D9C9A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3" name="正方形/長方形 92">
          <a:extLst>
            <a:ext uri="{FF2B5EF4-FFF2-40B4-BE49-F238E27FC236}">
              <a16:creationId xmlns:a16="http://schemas.microsoft.com/office/drawing/2014/main" id="{9A52F2C1-FDF0-4129-B956-EEF7309437B7}"/>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4" name="正方形/長方形 93">
          <a:extLst>
            <a:ext uri="{FF2B5EF4-FFF2-40B4-BE49-F238E27FC236}">
              <a16:creationId xmlns:a16="http://schemas.microsoft.com/office/drawing/2014/main" id="{300468E0-FB6A-4F36-8B47-95FAD3E2FF81}"/>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5" name="テキスト ボックス 94">
          <a:extLst>
            <a:ext uri="{FF2B5EF4-FFF2-40B4-BE49-F238E27FC236}">
              <a16:creationId xmlns:a16="http://schemas.microsoft.com/office/drawing/2014/main" id="{1619A023-9634-4AF7-BAFA-C0E533BA8CD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6" name="テキスト ボックス 95">
          <a:extLst>
            <a:ext uri="{FF2B5EF4-FFF2-40B4-BE49-F238E27FC236}">
              <a16:creationId xmlns:a16="http://schemas.microsoft.com/office/drawing/2014/main" id="{5A9767DF-C1D6-4593-8E6C-64B13C1C8C0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2D7CF4A-5BE8-4A89-BCEA-CD4ED5C1602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3133F4D-F019-4084-B2D8-7BC54CB7C4F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422CACD-5F91-4118-8250-CC48C0E8A0E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1F6A30B-6D71-40CA-BA23-44F0AB9F39D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熊本県苓北町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DF79A4C-2921-4ED3-B6C9-BD60F52503B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7F80B12-AEE4-490E-AD25-8E001446D14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F0EF451-BC4C-45E7-AD0C-0F9602ABC59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39CE1D7-0EDA-496E-B360-D580B751919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D7C1043-7997-44F0-8F31-A3A7FDF7080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3219D65-5EC4-40AF-BB49-49C3AE260B3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7,412
7,360
67.58
5,204,714
5,049,643
105,881
3,326,190
7,789,265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A54F437-739E-4BC3-B62B-80F4D3846D8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846B6A5-56DE-408C-8F63-4B6D75332AB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70B9955-A8F8-42FF-8A0B-5A06D260A97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608C0B5-E0C5-485E-BF56-467AB5B899B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FD6D673-8C33-4181-8BD3-ABA317F062C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694BC7F-90B9-4846-802F-23212D304D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D4EEFB2C-E0AC-45CE-A5B1-3B2E2D85D06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a:extLst>
            <a:ext uri="{FF2B5EF4-FFF2-40B4-BE49-F238E27FC236}">
              <a16:creationId xmlns:a16="http://schemas.microsoft.com/office/drawing/2014/main" id="{A4D8A141-0324-4E23-9A0D-42A49B10C266}"/>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CAF6A756-D9DF-449F-AE40-E4BE1831EC8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A9527307-D668-494E-A120-60BA9DE1DC93}"/>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AABDF0CF-52BE-4EAF-899F-1E31BCA6E9B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47496142-89D4-46A8-B241-E52D7AE2E0D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1306FC07-58AE-4C16-84F3-ACD3BF87378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3A7BA22-78B9-4297-A74F-24AB413BA68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54299F9-F025-4F2B-A1D0-D832990BB22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4392E60-2CEA-46DF-A2FE-697BFDAF47B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6EC85D2-A2B2-407B-B956-0203ABB3A97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熊本県苓北町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BBFFF34-0D9E-4AC0-B6F8-13AC135DFD9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531DA64-0480-40D1-9012-436FE081BC2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AFE7C67-3372-4DDA-AA8C-B5B8B1D6103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F31247F-A044-4CE4-B35D-71C0862C836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748EBE3-1CC6-4542-B0A2-3D18AB0D355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75F39E7-85A1-4C78-9A23-C478534FC25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7,412
7,360
67.58
5,204,714
5,049,643
105,881
3,326,190
7,789,265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8936221-12E6-45D2-A82E-37BAA926996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6DB33ED-18B4-455A-9155-05EAC5CAC90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EEB40EA-0A6D-413D-AEF9-52B6BA64EDD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02E2CAF-1F8B-4A81-ADC8-C9B11B6CC8D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5161722-F5FC-453F-8D2A-D3AFE764667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116B121-64EC-498D-8DEC-42369079BCA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EA6FA9AF-8E1E-4B69-B14E-E5E95A68989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a:extLst>
            <a:ext uri="{FF2B5EF4-FFF2-40B4-BE49-F238E27FC236}">
              <a16:creationId xmlns:a16="http://schemas.microsoft.com/office/drawing/2014/main" id="{D35CE985-7204-49E3-936A-C9929D07668D}"/>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582DD0DF-CE85-4812-ADF4-5834AB735C5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F6C81524-FC1E-404C-89D5-8438227EE36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468FE0EA-0624-428A-B0D5-9CEE966F736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E88EB63F-10B6-4798-B8A7-315EA0B29D7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A37D36B7-2FE4-4651-9B6B-3C84108A081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熊本県苓北町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7,412
7,360
67.58
5,204,714
5,049,643
105,881
3,326,190
7,789,265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九州電力苓北発電所の立地により固定資産税等の税収があるため、財政力指数は０．５</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となっており、類似団体の平均を上回っている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税収は減価の大きい償却資産が中心であり、年々減少（毎年０．０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～０．０３ずつ低下）する見込みである。今後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も引き続き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新たな財源の確保に向けた取組みに努めたい。</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48381</xdr:rowOff>
    </xdr:from>
    <xdr:to>
      <xdr:col>23</xdr:col>
      <xdr:colOff>133350</xdr:colOff>
      <xdr:row>42</xdr:row>
      <xdr:rowOff>59872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492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13909</xdr:rowOff>
    </xdr:from>
    <xdr:to>
      <xdr:col>19</xdr:col>
      <xdr:colOff>133350</xdr:colOff>
      <xdr:row>42</xdr:row>
      <xdr:rowOff>48381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1480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42</xdr:row>
      <xdr:rowOff>13909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1918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139398</xdr:rowOff>
    </xdr:from>
    <xdr:to>
      <xdr:col>11</xdr:col>
      <xdr:colOff>31750</xdr:colOff>
      <xdr:row>41</xdr:row>
      <xdr:rowOff>162378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1688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25599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169031</xdr:rowOff>
    </xdr:from>
    <xdr:to>
      <xdr:col>19</xdr:col>
      <xdr:colOff>184150</xdr:colOff>
      <xdr:row>42</xdr:row>
      <xdr:rowOff>99181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109358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6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134559</xdr:rowOff>
    </xdr:from>
    <xdr:to>
      <xdr:col>15</xdr:col>
      <xdr:colOff>133350</xdr:colOff>
      <xdr:row>42</xdr:row>
      <xdr:rowOff>64709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111578</xdr:rowOff>
    </xdr:from>
    <xdr:to>
      <xdr:col>11</xdr:col>
      <xdr:colOff>82550</xdr:colOff>
      <xdr:row>42</xdr:row>
      <xdr:rowOff>41728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88598</xdr:rowOff>
    </xdr:from>
    <xdr:to>
      <xdr:col>7</xdr:col>
      <xdr:colOff>31750</xdr:colOff>
      <xdr:row>42</xdr:row>
      <xdr:rowOff>18748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28925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町の財政上の特徴として、子育て支援策としての児童福祉費、繰出金、及び支払利息が類似団体との比較において高くなっている。その状況を踏まえ、本年度の経常収支比率が悪化した要因として、歳出面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給料表の改訂等で経常一般人件費が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平成２３年度から緊急防災・減災事業や都市再生整備計画事業、漁村再生交付金事業等の大型事業に積極的に取り組んできたことで、昨年度より公債費が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％増加している点が考えられる。今後、公債費のピークが平成３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年度と見込んでいるため、引き続き町振興計画に沿った地方債残高の縮減に取り組みたい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48895</xdr:rowOff>
    </xdr:from>
    <xdr:to>
      <xdr:col>23</xdr:col>
      <xdr:colOff>133350</xdr:colOff>
      <xdr:row>65</xdr:row>
      <xdr:rowOff>85090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119314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22665</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9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127846</xdr:rowOff>
    </xdr:from>
    <xdr:to>
      <xdr:col>19</xdr:col>
      <xdr:colOff>133350</xdr:colOff>
      <xdr:row>65</xdr:row>
      <xdr:rowOff>48895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100646"/>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127846</xdr:rowOff>
    </xdr:from>
    <xdr:to>
      <xdr:col>15</xdr:col>
      <xdr:colOff>82550</xdr:colOff>
      <xdr:row>66</xdr:row>
      <xdr:rowOff>50377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100646"/>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157480</xdr:rowOff>
    </xdr:from>
    <xdr:to>
      <xdr:col>11</xdr:col>
      <xdr:colOff>31750</xdr:colOff>
      <xdr:row>66</xdr:row>
      <xdr:rowOff>50377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3017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17373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104369</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34290</xdr:rowOff>
    </xdr:from>
    <xdr:to>
      <xdr:col>23</xdr:col>
      <xdr:colOff>184150</xdr:colOff>
      <xdr:row>65</xdr:row>
      <xdr:rowOff>135890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6367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169545</xdr:rowOff>
    </xdr:from>
    <xdr:to>
      <xdr:col>19</xdr:col>
      <xdr:colOff>184150</xdr:colOff>
      <xdr:row>65</xdr:row>
      <xdr:rowOff>99695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84472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22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77046</xdr:rowOff>
    </xdr:from>
    <xdr:to>
      <xdr:col>15</xdr:col>
      <xdr:colOff>133350</xdr:colOff>
      <xdr:row>65</xdr:row>
      <xdr:rowOff>7196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163423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171027</xdr:rowOff>
    </xdr:from>
    <xdr:to>
      <xdr:col>11</xdr:col>
      <xdr:colOff>82550</xdr:colOff>
      <xdr:row>66</xdr:row>
      <xdr:rowOff>101177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85954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106680</xdr:rowOff>
    </xdr:from>
    <xdr:to>
      <xdr:col>7</xdr:col>
      <xdr:colOff>31750</xdr:colOff>
      <xdr:row>66</xdr:row>
      <xdr:rowOff>36830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21607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類似団体と比較して、人件費、物件費等は低くなっている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要因として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、消防業務、ごみ処理業務等を一部事務組合で実施していることと考え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られる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。今後も公共施設維持管理費、運営費の削減に努めたい。</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106287</xdr:rowOff>
    </xdr:from>
    <xdr:to>
      <xdr:col>23</xdr:col>
      <xdr:colOff>133350</xdr:colOff>
      <xdr:row>82</xdr:row>
      <xdr:rowOff>115505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165187"/>
          <a:ext cx="838200" cy="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54652</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285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101102</xdr:rowOff>
    </xdr:from>
    <xdr:to>
      <xdr:col>19</xdr:col>
      <xdr:colOff>133350</xdr:colOff>
      <xdr:row>82</xdr:row>
      <xdr:rowOff>106287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160002"/>
          <a:ext cx="88900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138848</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36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54970</xdr:rowOff>
    </xdr:from>
    <xdr:to>
      <xdr:col>15</xdr:col>
      <xdr:colOff>82550</xdr:colOff>
      <xdr:row>82</xdr:row>
      <xdr:rowOff>101102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13870"/>
          <a:ext cx="889000" cy="4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84802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28121</xdr:rowOff>
    </xdr:from>
    <xdr:to>
      <xdr:col>11</xdr:col>
      <xdr:colOff>31750</xdr:colOff>
      <xdr:row>82</xdr:row>
      <xdr:rowOff>54970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87021"/>
          <a:ext cx="889000" cy="2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74900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64705</xdr:rowOff>
    </xdr:from>
    <xdr:to>
      <xdr:col>23</xdr:col>
      <xdr:colOff>184150</xdr:colOff>
      <xdr:row>82</xdr:row>
      <xdr:rowOff>166305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12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81232</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96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55487</xdr:rowOff>
    </xdr:from>
    <xdr:to>
      <xdr:col>19</xdr:col>
      <xdr:colOff>184150</xdr:colOff>
      <xdr:row>82</xdr:row>
      <xdr:rowOff>157087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11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167264</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883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50302</xdr:rowOff>
    </xdr:from>
    <xdr:to>
      <xdr:col>15</xdr:col>
      <xdr:colOff>133350</xdr:colOff>
      <xdr:row>82</xdr:row>
      <xdr:rowOff>151902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10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162079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87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4170</xdr:rowOff>
    </xdr:from>
    <xdr:to>
      <xdr:col>11</xdr:col>
      <xdr:colOff>82550</xdr:colOff>
      <xdr:row>82</xdr:row>
      <xdr:rowOff>105770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6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115947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83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148771</xdr:rowOff>
    </xdr:from>
    <xdr:to>
      <xdr:col>7</xdr:col>
      <xdr:colOff>31750</xdr:colOff>
      <xdr:row>82</xdr:row>
      <xdr:rowOff>78921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3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89098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805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ラスパイレス指数について、類似団体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と比べると低い順位であるが、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全国町村平均と比較</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すると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状況である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今後５年間で職員数の約１７％が定年退職</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迎え、職員の年齢構成が大きく変わることが予想される。よって、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今後は低下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していくことが見込まれる。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08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136979</xdr:rowOff>
    </xdr:from>
    <xdr:to>
      <xdr:col>77</xdr:col>
      <xdr:colOff>44450</xdr:colOff>
      <xdr:row>88</xdr:row>
      <xdr:rowOff>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50531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88</xdr:row>
      <xdr:rowOff>34471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50531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150179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88</xdr:row>
      <xdr:rowOff>34471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50531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定員管理について、類似団体と比較した場合は下回っているが、熊本県平均と比較すると上回っている状況にある。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また、人口も毎年１５０人前後で減少しており、今後も人口千人当たりの職員数は増加していく見込みである。引き続き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住民サービスの低下を招くことがないよう、定員管理計画に沿って適正な人員管理に努める。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2752</xdr:rowOff>
    </xdr:from>
    <xdr:to>
      <xdr:col>81</xdr:col>
      <xdr:colOff>44450</xdr:colOff>
      <xdr:row>61</xdr:row>
      <xdr:rowOff>19643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461202"/>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158894</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144442</xdr:rowOff>
    </xdr:from>
    <xdr:to>
      <xdr:col>77</xdr:col>
      <xdr:colOff>44450</xdr:colOff>
      <xdr:row>61</xdr:row>
      <xdr:rowOff>2752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431442"/>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126746</xdr:rowOff>
    </xdr:from>
    <xdr:to>
      <xdr:col>72</xdr:col>
      <xdr:colOff>203200</xdr:colOff>
      <xdr:row>60</xdr:row>
      <xdr:rowOff>144442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413746"/>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45441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126746</xdr:rowOff>
    </xdr:from>
    <xdr:to>
      <xdr:col>68</xdr:col>
      <xdr:colOff>152400</xdr:colOff>
      <xdr:row>60</xdr:row>
      <xdr:rowOff>154094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413746"/>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166218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151740</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140293</xdr:rowOff>
    </xdr:from>
    <xdr:to>
      <xdr:col>81</xdr:col>
      <xdr:colOff>95250</xdr:colOff>
      <xdr:row>61</xdr:row>
      <xdr:rowOff>70443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42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156820</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272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123402</xdr:rowOff>
    </xdr:from>
    <xdr:to>
      <xdr:col>77</xdr:col>
      <xdr:colOff>95250</xdr:colOff>
      <xdr:row>61</xdr:row>
      <xdr:rowOff>53552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63729</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93642</xdr:rowOff>
    </xdr:from>
    <xdr:to>
      <xdr:col>73</xdr:col>
      <xdr:colOff>44450</xdr:colOff>
      <xdr:row>61</xdr:row>
      <xdr:rowOff>23792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38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33969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149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75946</xdr:rowOff>
    </xdr:from>
    <xdr:to>
      <xdr:col>68</xdr:col>
      <xdr:colOff>203200</xdr:colOff>
      <xdr:row>61</xdr:row>
      <xdr:rowOff>6096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16273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類似団体や熊本県平均と比較して大きく上回っている。要因としては、平成２３年度から緊急防災・減災事業や都市再生整備計画事業、漁村再生交付金事業等の大型事業に積極的に取り組んできたことに伴う、元利償還金の増加によるもの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対前年度の減少要因としては、平成１７年度に借り入れた過疎対策事業債の償還が満了を迎え、元利償還金が減少（△２０，７４５千円）したためと考えられる。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今後、公債費のピークが平成３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年度と見込まれているため、引き続き町振興計画に沿った地方債残高の縮減に努め、実質公債費比率の改善を図っていきたい。</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41</xdr:row>
      <xdr:rowOff>132504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14586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132504</xdr:rowOff>
    </xdr:from>
    <xdr:to>
      <xdr:col>77</xdr:col>
      <xdr:colOff>44450</xdr:colOff>
      <xdr:row>42</xdr:row>
      <xdr:rowOff>57573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16195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57573</xdr:rowOff>
    </xdr:from>
    <xdr:to>
      <xdr:col>72</xdr:col>
      <xdr:colOff>203200</xdr:colOff>
      <xdr:row>42</xdr:row>
      <xdr:rowOff>89746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2584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89746</xdr:rowOff>
    </xdr:from>
    <xdr:to>
      <xdr:col>68</xdr:col>
      <xdr:colOff>152400</xdr:colOff>
      <xdr:row>42</xdr:row>
      <xdr:rowOff>138006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2906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81704</xdr:rowOff>
    </xdr:from>
    <xdr:to>
      <xdr:col>77</xdr:col>
      <xdr:colOff>95250</xdr:colOff>
      <xdr:row>42</xdr:row>
      <xdr:rowOff>11854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6773</xdr:rowOff>
    </xdr:from>
    <xdr:to>
      <xdr:col>73</xdr:col>
      <xdr:colOff>44450</xdr:colOff>
      <xdr:row>42</xdr:row>
      <xdr:rowOff>108373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93150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38946</xdr:rowOff>
    </xdr:from>
    <xdr:to>
      <xdr:col>68</xdr:col>
      <xdr:colOff>203200</xdr:colOff>
      <xdr:row>42</xdr:row>
      <xdr:rowOff>140546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125323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87206</xdr:rowOff>
    </xdr:from>
    <xdr:to>
      <xdr:col>64</xdr:col>
      <xdr:colOff>152400</xdr:colOff>
      <xdr:row>43</xdr:row>
      <xdr:rowOff>17356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2133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将来負担比率は、類似団体や熊本県平均と比較して大きく上回っている。要因としては、平成２３年度から緊急防災・減災事業や都市再生整備計画事業、漁村再生交付金事業等の大型事業に積極的に取り組んできたことに伴う、地方債残高の増加と基金の減少によるもの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対前年度の減少要因としては、平成２４年度繰越事業の海岸保全施設整備事業・漁村再生交付金事業等の元金償還（３１，３４７千円）が始まり、地方債現在高が減少したためと考えられる。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今後は、整備した施設の有効利用を図ることにより交流人口を増加させ、財源確保</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と起債現在高の減少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に努めるとともに、将来負担比率の低下を図っていきたい。</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89002</xdr:rowOff>
    </xdr:from>
    <xdr:to>
      <xdr:col>81</xdr:col>
      <xdr:colOff>44450</xdr:colOff>
      <xdr:row>21</xdr:row>
      <xdr:rowOff>92863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689452"/>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70934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7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92863</xdr:rowOff>
    </xdr:from>
    <xdr:to>
      <xdr:col>77</xdr:col>
      <xdr:colOff>44450</xdr:colOff>
      <xdr:row>22</xdr:row>
      <xdr:rowOff>31445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693313"/>
          <a:ext cx="889000" cy="11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73711</xdr:rowOff>
    </xdr:from>
    <xdr:to>
      <xdr:col>77</xdr:col>
      <xdr:colOff>95250</xdr:colOff>
      <xdr:row>16</xdr:row>
      <xdr:rowOff>3861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126644</xdr:rowOff>
    </xdr:from>
    <xdr:to>
      <xdr:col>72</xdr:col>
      <xdr:colOff>203200</xdr:colOff>
      <xdr:row>22</xdr:row>
      <xdr:rowOff>31445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727094"/>
          <a:ext cx="889000" cy="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89154</xdr:rowOff>
    </xdr:from>
    <xdr:to>
      <xdr:col>73</xdr:col>
      <xdr:colOff>44450</xdr:colOff>
      <xdr:row>16</xdr:row>
      <xdr:rowOff>19304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49428</xdr:rowOff>
    </xdr:from>
    <xdr:to>
      <xdr:col>68</xdr:col>
      <xdr:colOff>152400</xdr:colOff>
      <xdr:row>21</xdr:row>
      <xdr:rowOff>126644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64987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1321</xdr:rowOff>
    </xdr:from>
    <xdr:to>
      <xdr:col>68</xdr:col>
      <xdr:colOff>203200</xdr:colOff>
      <xdr:row>15</xdr:row>
      <xdr:rowOff>102921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38202</xdr:rowOff>
    </xdr:from>
    <xdr:to>
      <xdr:col>81</xdr:col>
      <xdr:colOff>95250</xdr:colOff>
      <xdr:row>21</xdr:row>
      <xdr:rowOff>139802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63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10279</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61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42063</xdr:rowOff>
    </xdr:from>
    <xdr:to>
      <xdr:col>77</xdr:col>
      <xdr:colOff>95250</xdr:colOff>
      <xdr:row>21</xdr:row>
      <xdr:rowOff>143663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64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128440</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728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152095</xdr:rowOff>
    </xdr:from>
    <xdr:to>
      <xdr:col>73</xdr:col>
      <xdr:colOff>44450</xdr:colOff>
      <xdr:row>22</xdr:row>
      <xdr:rowOff>82245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7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67022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83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75844</xdr:rowOff>
    </xdr:from>
    <xdr:to>
      <xdr:col>68</xdr:col>
      <xdr:colOff>203200</xdr:colOff>
      <xdr:row>22</xdr:row>
      <xdr:rowOff>5994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67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162221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76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170078</xdr:rowOff>
    </xdr:from>
    <xdr:to>
      <xdr:col>64</xdr:col>
      <xdr:colOff>152400</xdr:colOff>
      <xdr:row>21</xdr:row>
      <xdr:rowOff>100228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59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85005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6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熊本県苓北町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7,412
7,360
67.58
5,204,714
5,049,643
105,881
3,326,190
7,789,265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人件費については、全国平均、熊本県平均と比較しても下回っている。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前年比の増加要因としては、給料表の改訂による増加が考えられる。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５年間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で職員数の約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７％が定年退職を迎えることから、更なる人件費の削減を見込んでいる。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99568</xdr:rowOff>
    </xdr:from>
    <xdr:to>
      <xdr:col>24</xdr:col>
      <xdr:colOff>25400</xdr:colOff>
      <xdr:row>36</xdr:row>
      <xdr:rowOff>168148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7176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23131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90424</xdr:rowOff>
    </xdr:from>
    <xdr:to>
      <xdr:col>19</xdr:col>
      <xdr:colOff>187325</xdr:colOff>
      <xdr:row>36</xdr:row>
      <xdr:rowOff>99568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62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90424</xdr:rowOff>
    </xdr:from>
    <xdr:to>
      <xdr:col>15</xdr:col>
      <xdr:colOff>98425</xdr:colOff>
      <xdr:row>37</xdr:row>
      <xdr:rowOff>5842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626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5842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992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133875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48768</xdr:rowOff>
    </xdr:from>
    <xdr:to>
      <xdr:col>20</xdr:col>
      <xdr:colOff>38100</xdr:colOff>
      <xdr:row>36</xdr:row>
      <xdr:rowOff>150368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160545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39624</xdr:rowOff>
    </xdr:from>
    <xdr:to>
      <xdr:col>15</xdr:col>
      <xdr:colOff>149225</xdr:colOff>
      <xdr:row>36</xdr:row>
      <xdr:rowOff>141224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151401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126492</xdr:rowOff>
    </xdr:from>
    <xdr:to>
      <xdr:col>11</xdr:col>
      <xdr:colOff>60325</xdr:colOff>
      <xdr:row>37</xdr:row>
      <xdr:rowOff>56642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物件費については、熊本県平均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下回っている状況ではあるが、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類似団体内順位は高い傾向にある。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今後も引き続き業務の効率化を図るとともに、行政コストの削減を推進し、物件費の抑制に努めたい。</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41275</xdr:rowOff>
    </xdr:from>
    <xdr:to>
      <xdr:col>82</xdr:col>
      <xdr:colOff>107950</xdr:colOff>
      <xdr:row>14</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4415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8272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580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18415</xdr:rowOff>
    </xdr:from>
    <xdr:to>
      <xdr:col>78</xdr:col>
      <xdr:colOff>69850</xdr:colOff>
      <xdr:row>14</xdr:row>
      <xdr:rowOff>41275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4187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71137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4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18415</xdr:rowOff>
    </xdr:from>
    <xdr:to>
      <xdr:col>73</xdr:col>
      <xdr:colOff>180975</xdr:colOff>
      <xdr:row>14</xdr:row>
      <xdr:rowOff>46990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4187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76852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161290</xdr:rowOff>
    </xdr:from>
    <xdr:to>
      <xdr:col>69</xdr:col>
      <xdr:colOff>92075</xdr:colOff>
      <xdr:row>14</xdr:row>
      <xdr:rowOff>46990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3901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19050</xdr:rowOff>
    </xdr:from>
    <xdr:to>
      <xdr:col>82</xdr:col>
      <xdr:colOff>158750</xdr:colOff>
      <xdr:row>14</xdr:row>
      <xdr:rowOff>120650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35577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161925</xdr:rowOff>
    </xdr:from>
    <xdr:to>
      <xdr:col>78</xdr:col>
      <xdr:colOff>120650</xdr:colOff>
      <xdr:row>14</xdr:row>
      <xdr:rowOff>92075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102252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15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139065</xdr:rowOff>
    </xdr:from>
    <xdr:to>
      <xdr:col>74</xdr:col>
      <xdr:colOff>31750</xdr:colOff>
      <xdr:row>14</xdr:row>
      <xdr:rowOff>69215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3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79392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13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167640</xdr:rowOff>
    </xdr:from>
    <xdr:to>
      <xdr:col>69</xdr:col>
      <xdr:colOff>142875</xdr:colOff>
      <xdr:row>14</xdr:row>
      <xdr:rowOff>97790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107967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1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扶助費について、類似団体と比較して大きく上回っているが、要因として、町の重要施策である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少子化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・子育て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支援施策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（医療費無償化・保育料軽減）などによる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ものと考えられる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。また、病院等施設も町内に多く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存在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することから医療費、給付費、保護措置費等の支出も高い水準で推移している。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84138</xdr:rowOff>
    </xdr:from>
    <xdr:to>
      <xdr:col>24</xdr:col>
      <xdr:colOff>25400</xdr:colOff>
      <xdr:row>59</xdr:row>
      <xdr:rowOff>112713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10199688"/>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64152</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93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84138</xdr:rowOff>
    </xdr:from>
    <xdr:to>
      <xdr:col>19</xdr:col>
      <xdr:colOff>187325</xdr:colOff>
      <xdr:row>59</xdr:row>
      <xdr:rowOff>112713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1019968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84138</xdr:rowOff>
    </xdr:from>
    <xdr:to>
      <xdr:col>15</xdr:col>
      <xdr:colOff>98425</xdr:colOff>
      <xdr:row>59</xdr:row>
      <xdr:rowOff>155575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1019968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102252</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59</xdr:row>
      <xdr:rowOff>155575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101854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30815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33338</xdr:rowOff>
    </xdr:from>
    <xdr:to>
      <xdr:col>24</xdr:col>
      <xdr:colOff>76200</xdr:colOff>
      <xdr:row>59</xdr:row>
      <xdr:rowOff>134938</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1014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5415</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61913</xdr:rowOff>
    </xdr:from>
    <xdr:to>
      <xdr:col>20</xdr:col>
      <xdr:colOff>38100</xdr:colOff>
      <xdr:row>59</xdr:row>
      <xdr:rowOff>163513</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101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148290</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26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33338</xdr:rowOff>
    </xdr:from>
    <xdr:to>
      <xdr:col>15</xdr:col>
      <xdr:colOff>149225</xdr:colOff>
      <xdr:row>59</xdr:row>
      <xdr:rowOff>134938</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1014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119715</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2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104775</xdr:rowOff>
    </xdr:from>
    <xdr:to>
      <xdr:col>11</xdr:col>
      <xdr:colOff>60325</xdr:colOff>
      <xdr:row>60</xdr:row>
      <xdr:rowOff>34925</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2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19702</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30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その他について、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熊本県平均と比較して大きく上回っている。要因として、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特別会計への繰出金によるものと考える。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また、対前年比の減少要因としては、国保・後期特別会計への繰出金の減が考えられる。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国保税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・下水道使用料金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等の適正化を図り、一般会計の負担軽減に努めたい。</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59</xdr:row>
      <xdr:rowOff>31750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10071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8890</xdr:rowOff>
    </xdr:from>
    <xdr:to>
      <xdr:col>78</xdr:col>
      <xdr:colOff>69850</xdr:colOff>
      <xdr:row>59</xdr:row>
      <xdr:rowOff>31750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10124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8890</xdr:rowOff>
    </xdr:from>
    <xdr:to>
      <xdr:col>73</xdr:col>
      <xdr:colOff>180975</xdr:colOff>
      <xdr:row>59</xdr:row>
      <xdr:rowOff>130810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101244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130810</xdr:rowOff>
    </xdr:from>
    <xdr:to>
      <xdr:col>69</xdr:col>
      <xdr:colOff>92075</xdr:colOff>
      <xdr:row>59</xdr:row>
      <xdr:rowOff>161290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246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129540</xdr:rowOff>
    </xdr:from>
    <xdr:to>
      <xdr:col>74</xdr:col>
      <xdr:colOff>31750</xdr:colOff>
      <xdr:row>59</xdr:row>
      <xdr:rowOff>59690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44467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80010</xdr:rowOff>
    </xdr:from>
    <xdr:to>
      <xdr:col>69</xdr:col>
      <xdr:colOff>142875</xdr:colOff>
      <xdr:row>60</xdr:row>
      <xdr:rowOff>10160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166387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110490</xdr:rowOff>
    </xdr:from>
    <xdr:to>
      <xdr:col>65</xdr:col>
      <xdr:colOff>53975</xdr:colOff>
      <xdr:row>60</xdr:row>
      <xdr:rowOff>40640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25417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補助費等については、熊本県平均より下回っている状況ではあるが、類似団体内順位は高い傾向にある。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割合については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昨年度とほぼ同水準を保っている。今後は、一部事務組合で実施している新たなごみ焼却施設の建設が予定されているため、上昇を見込んでいる。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21844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1894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21844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184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122428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1849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168148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294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について、平成２３年度から緊急防災・減災事業や都市再生整備計画事業、漁村再生交付金事業等の大型事業に積極的に取り組んできたことに伴い、地方債残高が増加したことで、公債費も増加傾向にある。貸出し利率の低下により若干低下する要因もあるが、近年借り入れた地方債の元金償還開始に伴い、平成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年度をピークに増加する見込みである。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64951</xdr:rowOff>
    </xdr:from>
    <xdr:to>
      <xdr:col>24</xdr:col>
      <xdr:colOff>25400</xdr:colOff>
      <xdr:row>76</xdr:row>
      <xdr:rowOff>71482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09515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107423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794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32294</xdr:rowOff>
    </xdr:from>
    <xdr:to>
      <xdr:col>19</xdr:col>
      <xdr:colOff>187325</xdr:colOff>
      <xdr:row>76</xdr:row>
      <xdr:rowOff>64951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0624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18160</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270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22498</xdr:rowOff>
    </xdr:from>
    <xdr:to>
      <xdr:col>15</xdr:col>
      <xdr:colOff>98425</xdr:colOff>
      <xdr:row>76</xdr:row>
      <xdr:rowOff>32294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05269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156953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22498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04290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37754</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164209</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14151</xdr:rowOff>
    </xdr:from>
    <xdr:to>
      <xdr:col>20</xdr:col>
      <xdr:colOff>38100</xdr:colOff>
      <xdr:row>76</xdr:row>
      <xdr:rowOff>115751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100528</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130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152944</xdr:rowOff>
    </xdr:from>
    <xdr:to>
      <xdr:col>15</xdr:col>
      <xdr:colOff>149225</xdr:colOff>
      <xdr:row>76</xdr:row>
      <xdr:rowOff>83094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67871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09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143147</xdr:rowOff>
    </xdr:from>
    <xdr:to>
      <xdr:col>11</xdr:col>
      <xdr:colOff>60325</xdr:colOff>
      <xdr:row>76</xdr:row>
      <xdr:rowOff>73298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001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48277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公債費以外について、昨年度とほぼ変わらない水準で推移している。今後も下水道使用料</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等の適正化を図りながら、健全な財政運営に努める。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81280</xdr:rowOff>
    </xdr:from>
    <xdr:to>
      <xdr:col>82</xdr:col>
      <xdr:colOff>107950</xdr:colOff>
      <xdr:row>77</xdr:row>
      <xdr:rowOff>107950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2829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120666</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31750</xdr:rowOff>
    </xdr:from>
    <xdr:to>
      <xdr:col>78</xdr:col>
      <xdr:colOff>69850</xdr:colOff>
      <xdr:row>77</xdr:row>
      <xdr:rowOff>81280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2334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13988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31750</xdr:rowOff>
    </xdr:from>
    <xdr:to>
      <xdr:col>73</xdr:col>
      <xdr:colOff>180975</xdr:colOff>
      <xdr:row>78</xdr:row>
      <xdr:rowOff>123189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233400"/>
          <a:ext cx="889000" cy="26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154957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73661</xdr:rowOff>
    </xdr:from>
    <xdr:to>
      <xdr:col>69</xdr:col>
      <xdr:colOff>92075</xdr:colOff>
      <xdr:row>78</xdr:row>
      <xdr:rowOff>123189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4467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57150</xdr:rowOff>
    </xdr:from>
    <xdr:to>
      <xdr:col>82</xdr:col>
      <xdr:colOff>158750</xdr:colOff>
      <xdr:row>77</xdr:row>
      <xdr:rowOff>158750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73677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30480</xdr:rowOff>
    </xdr:from>
    <xdr:to>
      <xdr:col>78</xdr:col>
      <xdr:colOff>120650</xdr:colOff>
      <xdr:row>77</xdr:row>
      <xdr:rowOff>132080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142257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001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152400</xdr:rowOff>
    </xdr:from>
    <xdr:to>
      <xdr:col>74</xdr:col>
      <xdr:colOff>31750</xdr:colOff>
      <xdr:row>77</xdr:row>
      <xdr:rowOff>82550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72389</xdr:rowOff>
    </xdr:from>
    <xdr:to>
      <xdr:col>69</xdr:col>
      <xdr:colOff>142875</xdr:colOff>
      <xdr:row>79</xdr:row>
      <xdr:rowOff>2539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158766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22861</xdr:rowOff>
    </xdr:from>
    <xdr:to>
      <xdr:col>65</xdr:col>
      <xdr:colOff>53975</xdr:colOff>
      <xdr:row>78</xdr:row>
      <xdr:rowOff>124461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109238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熊本県苓北町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165519</xdr:rowOff>
    </xdr:from>
    <xdr:to>
      <xdr:col>29</xdr:col>
      <xdr:colOff>127000</xdr:colOff>
      <xdr:row>17</xdr:row>
      <xdr:rowOff>22850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56344"/>
          <a:ext cx="647700" cy="28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2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2855</xdr:rowOff>
    </xdr:from>
    <xdr:to>
      <xdr:col>26</xdr:col>
      <xdr:colOff>50800</xdr:colOff>
      <xdr:row>17</xdr:row>
      <xdr:rowOff>22850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65130"/>
          <a:ext cx="698500" cy="19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128488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7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170190</xdr:rowOff>
    </xdr:from>
    <xdr:to>
      <xdr:col>22</xdr:col>
      <xdr:colOff>114300</xdr:colOff>
      <xdr:row>17</xdr:row>
      <xdr:rowOff>2855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61015"/>
          <a:ext cx="698500" cy="4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143286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9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170190</xdr:rowOff>
    </xdr:from>
    <xdr:to>
      <xdr:col>18</xdr:col>
      <xdr:colOff>177800</xdr:colOff>
      <xdr:row>17</xdr:row>
      <xdr:rowOff>37800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61015"/>
          <a:ext cx="698500" cy="39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13273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43121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114719</xdr:rowOff>
    </xdr:from>
    <xdr:to>
      <xdr:col>29</xdr:col>
      <xdr:colOff>177800</xdr:colOff>
      <xdr:row>17</xdr:row>
      <xdr:rowOff>44869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05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86796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7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143500</xdr:rowOff>
    </xdr:from>
    <xdr:to>
      <xdr:col>26</xdr:col>
      <xdr:colOff>101600</xdr:colOff>
      <xdr:row>17</xdr:row>
      <xdr:rowOff>73650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34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58427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20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123505</xdr:rowOff>
    </xdr:from>
    <xdr:to>
      <xdr:col>22</xdr:col>
      <xdr:colOff>165100</xdr:colOff>
      <xdr:row>17</xdr:row>
      <xdr:rowOff>53655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14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38432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00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119390</xdr:rowOff>
    </xdr:from>
    <xdr:to>
      <xdr:col>19</xdr:col>
      <xdr:colOff>38100</xdr:colOff>
      <xdr:row>17</xdr:row>
      <xdr:rowOff>49540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10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34317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9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158450</xdr:rowOff>
    </xdr:from>
    <xdr:to>
      <xdr:col>15</xdr:col>
      <xdr:colOff>101600</xdr:colOff>
      <xdr:row>17</xdr:row>
      <xdr:rowOff>88600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49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73377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76708</xdr:rowOff>
    </xdr:from>
    <xdr:to>
      <xdr:col>29</xdr:col>
      <xdr:colOff>127000</xdr:colOff>
      <xdr:row>35</xdr:row>
      <xdr:rowOff>136678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687058"/>
          <a:ext cx="647700" cy="59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284783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5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76708</xdr:rowOff>
    </xdr:from>
    <xdr:to>
      <xdr:col>26</xdr:col>
      <xdr:colOff>50800</xdr:colOff>
      <xdr:row>35</xdr:row>
      <xdr:rowOff>120009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687058"/>
          <a:ext cx="698500" cy="43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85844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3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120009</xdr:rowOff>
    </xdr:from>
    <xdr:to>
      <xdr:col>22</xdr:col>
      <xdr:colOff>114300</xdr:colOff>
      <xdr:row>35</xdr:row>
      <xdr:rowOff>148336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730359"/>
          <a:ext cx="698500" cy="28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128497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223298</xdr:rowOff>
    </xdr:from>
    <xdr:to>
      <xdr:col>18</xdr:col>
      <xdr:colOff>177800</xdr:colOff>
      <xdr:row>35</xdr:row>
      <xdr:rowOff>148336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490748"/>
          <a:ext cx="698500" cy="267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104189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41915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85878</xdr:rowOff>
    </xdr:from>
    <xdr:to>
      <xdr:col>29</xdr:col>
      <xdr:colOff>177800</xdr:colOff>
      <xdr:row>35</xdr:row>
      <xdr:rowOff>187478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96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273855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4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25908</xdr:rowOff>
    </xdr:from>
    <xdr:to>
      <xdr:col>26</xdr:col>
      <xdr:colOff>101600</xdr:colOff>
      <xdr:row>35</xdr:row>
      <xdr:rowOff>127508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36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137685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0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69209</xdr:rowOff>
    </xdr:from>
    <xdr:to>
      <xdr:col>22</xdr:col>
      <xdr:colOff>165100</xdr:colOff>
      <xdr:row>35</xdr:row>
      <xdr:rowOff>170809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679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180986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4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97536</xdr:rowOff>
    </xdr:from>
    <xdr:to>
      <xdr:col>19</xdr:col>
      <xdr:colOff>38100</xdr:colOff>
      <xdr:row>35</xdr:row>
      <xdr:rowOff>199136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07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209313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7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172498</xdr:rowOff>
    </xdr:from>
    <xdr:to>
      <xdr:col>15</xdr:col>
      <xdr:colOff>101600</xdr:colOff>
      <xdr:row>34</xdr:row>
      <xdr:rowOff>274098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439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284275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20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熊本県苓北町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7,412
7,360
67.58
5,204,714
5,049,643
105,881
3,326,190
7,789,265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50056</xdr:rowOff>
    </xdr:from>
    <xdr:to>
      <xdr:col>24</xdr:col>
      <xdr:colOff>63500</xdr:colOff>
      <xdr:row>36</xdr:row>
      <xdr:rowOff>127083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22256"/>
          <a:ext cx="838200" cy="7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132013</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6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99891</xdr:rowOff>
    </xdr:from>
    <xdr:to>
      <xdr:col>19</xdr:col>
      <xdr:colOff>177800</xdr:colOff>
      <xdr:row>36</xdr:row>
      <xdr:rowOff>127083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272091"/>
          <a:ext cx="889000" cy="2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72305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86099</xdr:rowOff>
    </xdr:from>
    <xdr:to>
      <xdr:col>15</xdr:col>
      <xdr:colOff>50800</xdr:colOff>
      <xdr:row>36</xdr:row>
      <xdr:rowOff>99891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58299"/>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91138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86099</xdr:rowOff>
    </xdr:from>
    <xdr:to>
      <xdr:col>10</xdr:col>
      <xdr:colOff>114300</xdr:colOff>
      <xdr:row>36</xdr:row>
      <xdr:rowOff>158369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58299"/>
          <a:ext cx="889000" cy="7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134093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159565</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170706</xdr:rowOff>
    </xdr:from>
    <xdr:to>
      <xdr:col>24</xdr:col>
      <xdr:colOff>114300</xdr:colOff>
      <xdr:row>36</xdr:row>
      <xdr:rowOff>100856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7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149133</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49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76283</xdr:rowOff>
    </xdr:from>
    <xdr:to>
      <xdr:col>20</xdr:col>
      <xdr:colOff>38100</xdr:colOff>
      <xdr:row>37</xdr:row>
      <xdr:rowOff>6433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169010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34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49091</xdr:rowOff>
    </xdr:from>
    <xdr:to>
      <xdr:col>15</xdr:col>
      <xdr:colOff>101600</xdr:colOff>
      <xdr:row>36</xdr:row>
      <xdr:rowOff>150691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2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141818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314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35299</xdr:rowOff>
    </xdr:from>
    <xdr:to>
      <xdr:col>10</xdr:col>
      <xdr:colOff>165100</xdr:colOff>
      <xdr:row>36</xdr:row>
      <xdr:rowOff>136899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0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128026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300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107569</xdr:rowOff>
    </xdr:from>
    <xdr:to>
      <xdr:col>6</xdr:col>
      <xdr:colOff>38100</xdr:colOff>
      <xdr:row>37</xdr:row>
      <xdr:rowOff>37719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7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28846</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37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121412</xdr:rowOff>
    </xdr:from>
    <xdr:to>
      <xdr:col>24</xdr:col>
      <xdr:colOff>63500</xdr:colOff>
      <xdr:row>56</xdr:row>
      <xdr:rowOff>139009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722612"/>
          <a:ext cx="838200" cy="1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66103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324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121412</xdr:rowOff>
    </xdr:from>
    <xdr:to>
      <xdr:col>19</xdr:col>
      <xdr:colOff>177800</xdr:colOff>
      <xdr:row>56</xdr:row>
      <xdr:rowOff>147687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22612"/>
          <a:ext cx="889000" cy="2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15191</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147687</xdr:rowOff>
    </xdr:from>
    <xdr:to>
      <xdr:col>15</xdr:col>
      <xdr:colOff>50800</xdr:colOff>
      <xdr:row>57</xdr:row>
      <xdr:rowOff>10600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48887"/>
          <a:ext cx="889000" cy="3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64248</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10600</xdr:rowOff>
    </xdr:from>
    <xdr:to>
      <xdr:col>10</xdr:col>
      <xdr:colOff>114300</xdr:colOff>
      <xdr:row>57</xdr:row>
      <xdr:rowOff>11450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83250"/>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58386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117644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88209</xdr:rowOff>
    </xdr:from>
    <xdr:to>
      <xdr:col>24</xdr:col>
      <xdr:colOff>114300</xdr:colOff>
      <xdr:row>57</xdr:row>
      <xdr:rowOff>18359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8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3136</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0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70612</xdr:rowOff>
    </xdr:from>
    <xdr:to>
      <xdr:col>20</xdr:col>
      <xdr:colOff>38100</xdr:colOff>
      <xdr:row>57</xdr:row>
      <xdr:rowOff>762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7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163339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76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96887</xdr:rowOff>
    </xdr:from>
    <xdr:to>
      <xdr:col>15</xdr:col>
      <xdr:colOff>101600</xdr:colOff>
      <xdr:row>57</xdr:row>
      <xdr:rowOff>27037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9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18164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131250</xdr:rowOff>
    </xdr:from>
    <xdr:to>
      <xdr:col>10</xdr:col>
      <xdr:colOff>165100</xdr:colOff>
      <xdr:row>57</xdr:row>
      <xdr:rowOff>61400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52527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2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132100</xdr:rowOff>
    </xdr:from>
    <xdr:to>
      <xdr:col>6</xdr:col>
      <xdr:colOff>38100</xdr:colOff>
      <xdr:row>57</xdr:row>
      <xdr:rowOff>62250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3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53377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2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169875</xdr:rowOff>
    </xdr:from>
    <xdr:to>
      <xdr:col>24</xdr:col>
      <xdr:colOff>63500</xdr:colOff>
      <xdr:row>77</xdr:row>
      <xdr:rowOff>47149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200075"/>
          <a:ext cx="838200" cy="4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60501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2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133006</xdr:rowOff>
    </xdr:from>
    <xdr:to>
      <xdr:col>19</xdr:col>
      <xdr:colOff>177800</xdr:colOff>
      <xdr:row>77</xdr:row>
      <xdr:rowOff>47149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163206"/>
          <a:ext cx="889000" cy="8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7368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38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133006</xdr:rowOff>
    </xdr:from>
    <xdr:to>
      <xdr:col>15</xdr:col>
      <xdr:colOff>50800</xdr:colOff>
      <xdr:row>77</xdr:row>
      <xdr:rowOff>91301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163206"/>
          <a:ext cx="889000" cy="12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48713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4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91301</xdr:rowOff>
    </xdr:from>
    <xdr:to>
      <xdr:col>10</xdr:col>
      <xdr:colOff>114300</xdr:colOff>
      <xdr:row>77</xdr:row>
      <xdr:rowOff>118506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292951"/>
          <a:ext cx="889000" cy="2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58608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43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77516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45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119075</xdr:rowOff>
    </xdr:from>
    <xdr:to>
      <xdr:col>24</xdr:col>
      <xdr:colOff>114300</xdr:colOff>
      <xdr:row>77</xdr:row>
      <xdr:rowOff>49225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1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141952</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00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167799</xdr:rowOff>
    </xdr:from>
    <xdr:to>
      <xdr:col>20</xdr:col>
      <xdr:colOff>38100</xdr:colOff>
      <xdr:row>77</xdr:row>
      <xdr:rowOff>97949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19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114476</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9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82206</xdr:rowOff>
    </xdr:from>
    <xdr:to>
      <xdr:col>15</xdr:col>
      <xdr:colOff>101600</xdr:colOff>
      <xdr:row>77</xdr:row>
      <xdr:rowOff>12356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1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28882</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88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40501</xdr:rowOff>
    </xdr:from>
    <xdr:to>
      <xdr:col>10</xdr:col>
      <xdr:colOff>165100</xdr:colOff>
      <xdr:row>77</xdr:row>
      <xdr:rowOff>142101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24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158628</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01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67706</xdr:rowOff>
    </xdr:from>
    <xdr:to>
      <xdr:col>6</xdr:col>
      <xdr:colOff>38100</xdr:colOff>
      <xdr:row>77</xdr:row>
      <xdr:rowOff>169306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26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14383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04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169990</xdr:rowOff>
    </xdr:from>
    <xdr:to>
      <xdr:col>24</xdr:col>
      <xdr:colOff>63500</xdr:colOff>
      <xdr:row>91</xdr:row>
      <xdr:rowOff>42583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5429040"/>
          <a:ext cx="838200" cy="21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127525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5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42583</xdr:rowOff>
    </xdr:from>
    <xdr:to>
      <xdr:col>19</xdr:col>
      <xdr:colOff>177800</xdr:colOff>
      <xdr:row>91</xdr:row>
      <xdr:rowOff>64585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5644533"/>
          <a:ext cx="889000" cy="2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85672</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54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64585</xdr:rowOff>
    </xdr:from>
    <xdr:to>
      <xdr:col>15</xdr:col>
      <xdr:colOff>50800</xdr:colOff>
      <xdr:row>91</xdr:row>
      <xdr:rowOff>121335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5666535"/>
          <a:ext cx="889000" cy="5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38924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121335</xdr:rowOff>
    </xdr:from>
    <xdr:to>
      <xdr:col>10</xdr:col>
      <xdr:colOff>114300</xdr:colOff>
      <xdr:row>92</xdr:row>
      <xdr:rowOff>149282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5723285"/>
          <a:ext cx="889000" cy="19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90073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119190</xdr:rowOff>
    </xdr:from>
    <xdr:to>
      <xdr:col>24</xdr:col>
      <xdr:colOff>114300</xdr:colOff>
      <xdr:row>90</xdr:row>
      <xdr:rowOff>49340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537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72217</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331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163233</xdr:rowOff>
    </xdr:from>
    <xdr:to>
      <xdr:col>20</xdr:col>
      <xdr:colOff>38100</xdr:colOff>
      <xdr:row>91</xdr:row>
      <xdr:rowOff>93383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559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109910</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36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13785</xdr:rowOff>
    </xdr:from>
    <xdr:to>
      <xdr:col>15</xdr:col>
      <xdr:colOff>101600</xdr:colOff>
      <xdr:row>91</xdr:row>
      <xdr:rowOff>115385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56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131912</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5" y="1539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70535</xdr:rowOff>
    </xdr:from>
    <xdr:to>
      <xdr:col>10</xdr:col>
      <xdr:colOff>165100</xdr:colOff>
      <xdr:row>92</xdr:row>
      <xdr:rowOff>685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567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17212</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19795" y="1544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98482</xdr:rowOff>
    </xdr:from>
    <xdr:to>
      <xdr:col>6</xdr:col>
      <xdr:colOff>38100</xdr:colOff>
      <xdr:row>93</xdr:row>
      <xdr:rowOff>28632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587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45159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564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22085</xdr:rowOff>
    </xdr:from>
    <xdr:to>
      <xdr:col>55</xdr:col>
      <xdr:colOff>0</xdr:colOff>
      <xdr:row>38</xdr:row>
      <xdr:rowOff>38773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537185"/>
          <a:ext cx="8382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38773</xdr:rowOff>
    </xdr:from>
    <xdr:to>
      <xdr:col>50</xdr:col>
      <xdr:colOff>114300</xdr:colOff>
      <xdr:row>38</xdr:row>
      <xdr:rowOff>43381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6553873"/>
          <a:ext cx="889000" cy="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149534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1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43381</xdr:rowOff>
    </xdr:from>
    <xdr:to>
      <xdr:col>45</xdr:col>
      <xdr:colOff>177800</xdr:colOff>
      <xdr:row>38</xdr:row>
      <xdr:rowOff>52532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558481"/>
          <a:ext cx="889000" cy="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169942</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1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170555</xdr:rowOff>
    </xdr:from>
    <xdr:to>
      <xdr:col>41</xdr:col>
      <xdr:colOff>50800</xdr:colOff>
      <xdr:row>38</xdr:row>
      <xdr:rowOff>52532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514205"/>
          <a:ext cx="889000" cy="5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39976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2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57836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2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142735</xdr:rowOff>
    </xdr:from>
    <xdr:to>
      <xdr:col>55</xdr:col>
      <xdr:colOff>50800</xdr:colOff>
      <xdr:row>38</xdr:row>
      <xdr:rowOff>72885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48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121162</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46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159423</xdr:rowOff>
    </xdr:from>
    <xdr:to>
      <xdr:col>50</xdr:col>
      <xdr:colOff>165100</xdr:colOff>
      <xdr:row>38</xdr:row>
      <xdr:rowOff>89573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50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80700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59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164031</xdr:rowOff>
    </xdr:from>
    <xdr:to>
      <xdr:col>46</xdr:col>
      <xdr:colOff>38100</xdr:colOff>
      <xdr:row>38</xdr:row>
      <xdr:rowOff>94181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50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85308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60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1732</xdr:rowOff>
    </xdr:from>
    <xdr:to>
      <xdr:col>41</xdr:col>
      <xdr:colOff>101600</xdr:colOff>
      <xdr:row>38</xdr:row>
      <xdr:rowOff>103332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1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94459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60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119754</xdr:rowOff>
    </xdr:from>
    <xdr:to>
      <xdr:col>36</xdr:col>
      <xdr:colOff>165100</xdr:colOff>
      <xdr:row>38</xdr:row>
      <xdr:rowOff>49904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6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41032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55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73237</xdr:rowOff>
    </xdr:from>
    <xdr:to>
      <xdr:col>55</xdr:col>
      <xdr:colOff>0</xdr:colOff>
      <xdr:row>58</xdr:row>
      <xdr:rowOff>76837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017337"/>
          <a:ext cx="8382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43288</xdr:rowOff>
    </xdr:from>
    <xdr:to>
      <xdr:col>50</xdr:col>
      <xdr:colOff>114300</xdr:colOff>
      <xdr:row>58</xdr:row>
      <xdr:rowOff>73237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987388"/>
          <a:ext cx="889000" cy="2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54852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6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165002</xdr:rowOff>
    </xdr:from>
    <xdr:to>
      <xdr:col>45</xdr:col>
      <xdr:colOff>177800</xdr:colOff>
      <xdr:row>58</xdr:row>
      <xdr:rowOff>43288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766202"/>
          <a:ext cx="889000" cy="22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73830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67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35209</xdr:rowOff>
    </xdr:from>
    <xdr:to>
      <xdr:col>41</xdr:col>
      <xdr:colOff>50800</xdr:colOff>
      <xdr:row>56</xdr:row>
      <xdr:rowOff>165002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636409"/>
          <a:ext cx="889000" cy="12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29827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9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29848</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97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26037</xdr:rowOff>
    </xdr:from>
    <xdr:to>
      <xdr:col>55</xdr:col>
      <xdr:colOff>50800</xdr:colOff>
      <xdr:row>58</xdr:row>
      <xdr:rowOff>127637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7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112414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8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22437</xdr:rowOff>
    </xdr:from>
    <xdr:to>
      <xdr:col>50</xdr:col>
      <xdr:colOff>165100</xdr:colOff>
      <xdr:row>58</xdr:row>
      <xdr:rowOff>124037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6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115164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163938</xdr:rowOff>
    </xdr:from>
    <xdr:to>
      <xdr:col>46</xdr:col>
      <xdr:colOff>38100</xdr:colOff>
      <xdr:row>58</xdr:row>
      <xdr:rowOff>94088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3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85215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2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114202</xdr:rowOff>
    </xdr:from>
    <xdr:to>
      <xdr:col>41</xdr:col>
      <xdr:colOff>101600</xdr:colOff>
      <xdr:row>57</xdr:row>
      <xdr:rowOff>44352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1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60879</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490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155859</xdr:rowOff>
    </xdr:from>
    <xdr:to>
      <xdr:col>36</xdr:col>
      <xdr:colOff>165100</xdr:colOff>
      <xdr:row>56</xdr:row>
      <xdr:rowOff>86009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58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102536</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36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17662</xdr:rowOff>
    </xdr:from>
    <xdr:to>
      <xdr:col>55</xdr:col>
      <xdr:colOff>0</xdr:colOff>
      <xdr:row>78</xdr:row>
      <xdr:rowOff>94208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390762"/>
          <a:ext cx="838200" cy="7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154671</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56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133361</xdr:rowOff>
    </xdr:from>
    <xdr:to>
      <xdr:col>50</xdr:col>
      <xdr:colOff>114300</xdr:colOff>
      <xdr:row>78</xdr:row>
      <xdr:rowOff>94208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335011"/>
          <a:ext cx="889000" cy="13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157961</xdr:rowOff>
    </xdr:from>
    <xdr:to>
      <xdr:col>45</xdr:col>
      <xdr:colOff>177800</xdr:colOff>
      <xdr:row>77</xdr:row>
      <xdr:rowOff>133361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016711"/>
          <a:ext cx="889000" cy="31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52316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2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138312</xdr:rowOff>
    </xdr:from>
    <xdr:to>
      <xdr:col>55</xdr:col>
      <xdr:colOff>50800</xdr:colOff>
      <xdr:row>78</xdr:row>
      <xdr:rowOff>68462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3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161189</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19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43408</xdr:rowOff>
    </xdr:from>
    <xdr:to>
      <xdr:col>50</xdr:col>
      <xdr:colOff>165100</xdr:colOff>
      <xdr:row>78</xdr:row>
      <xdr:rowOff>145008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1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136135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5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82561</xdr:rowOff>
    </xdr:from>
    <xdr:to>
      <xdr:col>46</xdr:col>
      <xdr:colOff>38100</xdr:colOff>
      <xdr:row>78</xdr:row>
      <xdr:rowOff>12711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28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29238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05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107162</xdr:rowOff>
    </xdr:from>
    <xdr:to>
      <xdr:col>41</xdr:col>
      <xdr:colOff>101600</xdr:colOff>
      <xdr:row>76</xdr:row>
      <xdr:rowOff>37312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9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53839</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61795" y="12741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159663</xdr:rowOff>
    </xdr:from>
    <xdr:to>
      <xdr:col>55</xdr:col>
      <xdr:colOff>0</xdr:colOff>
      <xdr:row>97</xdr:row>
      <xdr:rowOff>129053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618863"/>
          <a:ext cx="838200" cy="14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3998</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291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159663</xdr:rowOff>
    </xdr:from>
    <xdr:to>
      <xdr:col>50</xdr:col>
      <xdr:colOff>114300</xdr:colOff>
      <xdr:row>97</xdr:row>
      <xdr:rowOff>94808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618863"/>
          <a:ext cx="889000" cy="10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88898</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150192</xdr:rowOff>
    </xdr:from>
    <xdr:to>
      <xdr:col>45</xdr:col>
      <xdr:colOff>177800</xdr:colOff>
      <xdr:row>97</xdr:row>
      <xdr:rowOff>94808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609392"/>
          <a:ext cx="889000" cy="1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15546</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3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155763</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27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78253</xdr:rowOff>
    </xdr:from>
    <xdr:to>
      <xdr:col>55</xdr:col>
      <xdr:colOff>50800</xdr:colOff>
      <xdr:row>98</xdr:row>
      <xdr:rowOff>8403</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0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164630</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2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108863</xdr:rowOff>
    </xdr:from>
    <xdr:to>
      <xdr:col>50</xdr:col>
      <xdr:colOff>165100</xdr:colOff>
      <xdr:row>97</xdr:row>
      <xdr:rowOff>39013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56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30140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66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44008</xdr:rowOff>
    </xdr:from>
    <xdr:to>
      <xdr:col>46</xdr:col>
      <xdr:colOff>38100</xdr:colOff>
      <xdr:row>97</xdr:row>
      <xdr:rowOff>145608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67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136735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6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99392</xdr:rowOff>
    </xdr:from>
    <xdr:to>
      <xdr:col>41</xdr:col>
      <xdr:colOff>101600</xdr:colOff>
      <xdr:row>97</xdr:row>
      <xdr:rowOff>29542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55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20669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6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a:extLst>
            <a:ext uri="{FF2B5EF4-FFF2-40B4-BE49-F238E27FC236}">
              <a16:creationId xmlns:a16="http://schemas.microsoft.com/office/drawing/2014/main" id="{00000000-0008-0000-0600-0000F8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a:extLst>
            <a:ext uri="{FF2B5EF4-FFF2-40B4-BE49-F238E27FC236}">
              <a16:creationId xmlns:a16="http://schemas.microsoft.com/office/drawing/2014/main" id="{00000000-0008-0000-0600-0000FA010000}"/>
            </a:ext>
          </a:extLst>
        </xdr:cNvPr>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37211</xdr:rowOff>
    </xdr:from>
    <xdr:to>
      <xdr:col>85</xdr:col>
      <xdr:colOff>127000</xdr:colOff>
      <xdr:row>37</xdr:row>
      <xdr:rowOff>119177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5481300" y="5866511"/>
          <a:ext cx="838200" cy="59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5466</xdr:rowOff>
    </xdr:from>
    <xdr:ext cx="534377" cy="259045"/>
    <xdr:sp macro="" textlink="">
      <xdr:nvSpPr>
        <xdr:cNvPr id="509" name="災害復旧事業費平均値テキスト">
          <a:extLst>
            <a:ext uri="{FF2B5EF4-FFF2-40B4-BE49-F238E27FC236}">
              <a16:creationId xmlns:a16="http://schemas.microsoft.com/office/drawing/2014/main" id="{00000000-0008-0000-0600-0000FD010000}"/>
            </a:ext>
          </a:extLst>
        </xdr:cNvPr>
        <xdr:cNvSpPr txBox="1"/>
      </xdr:nvSpPr>
      <xdr:spPr>
        <a:xfrm>
          <a:off x="16370300" y="6520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37211</xdr:rowOff>
    </xdr:from>
    <xdr:to>
      <xdr:col>81</xdr:col>
      <xdr:colOff>50800</xdr:colOff>
      <xdr:row>35</xdr:row>
      <xdr:rowOff>134112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4592300" y="5866511"/>
          <a:ext cx="889000" cy="2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94162</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14111" y="660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134112</xdr:rowOff>
    </xdr:from>
    <xdr:to>
      <xdr:col>76</xdr:col>
      <xdr:colOff>114300</xdr:colOff>
      <xdr:row>38</xdr:row>
      <xdr:rowOff>1054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3703300" y="6134862"/>
          <a:ext cx="889000" cy="38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135259</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357428" y="665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1054</xdr:rowOff>
    </xdr:from>
    <xdr:to>
      <xdr:col>71</xdr:col>
      <xdr:colOff>177800</xdr:colOff>
      <xdr:row>39</xdr:row>
      <xdr:rowOff>17272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2814300" y="6516154"/>
          <a:ext cx="889000" cy="18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102036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436111" y="661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68377</xdr:rowOff>
    </xdr:from>
    <xdr:to>
      <xdr:col>85</xdr:col>
      <xdr:colOff>177800</xdr:colOff>
      <xdr:row>37</xdr:row>
      <xdr:rowOff>169977</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6268700" y="64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91254</xdr:rowOff>
    </xdr:from>
    <xdr:ext cx="534377" cy="259045"/>
    <xdr:sp macro="" textlink="">
      <xdr:nvSpPr>
        <xdr:cNvPr id="528" name="災害復旧事業費該当値テキスト">
          <a:extLst>
            <a:ext uri="{FF2B5EF4-FFF2-40B4-BE49-F238E27FC236}">
              <a16:creationId xmlns:a16="http://schemas.microsoft.com/office/drawing/2014/main" id="{00000000-0008-0000-0600-000010020000}"/>
            </a:ext>
          </a:extLst>
        </xdr:cNvPr>
        <xdr:cNvSpPr txBox="1"/>
      </xdr:nvSpPr>
      <xdr:spPr>
        <a:xfrm>
          <a:off x="16370300" y="626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157861</xdr:rowOff>
    </xdr:from>
    <xdr:to>
      <xdr:col>81</xdr:col>
      <xdr:colOff>101600</xdr:colOff>
      <xdr:row>34</xdr:row>
      <xdr:rowOff>88011</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5430500" y="581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104538</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559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83312</xdr:rowOff>
    </xdr:from>
    <xdr:to>
      <xdr:col>76</xdr:col>
      <xdr:colOff>165100</xdr:colOff>
      <xdr:row>36</xdr:row>
      <xdr:rowOff>13462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4541500" y="608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29989</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25111" y="585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121704</xdr:rowOff>
    </xdr:from>
    <xdr:to>
      <xdr:col>72</xdr:col>
      <xdr:colOff>38100</xdr:colOff>
      <xdr:row>38</xdr:row>
      <xdr:rowOff>51854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3652500" y="646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68381</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24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137922</xdr:rowOff>
    </xdr:from>
    <xdr:to>
      <xdr:col>67</xdr:col>
      <xdr:colOff>101600</xdr:colOff>
      <xdr:row>39</xdr:row>
      <xdr:rowOff>68072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2763500" y="66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59199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74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a:extLst>
            <a:ext uri="{FF2B5EF4-FFF2-40B4-BE49-F238E27FC236}">
              <a16:creationId xmlns:a16="http://schemas.microsoft.com/office/drawing/2014/main" id="{00000000-0008-0000-0600-000060020000}"/>
            </a:ext>
          </a:extLst>
        </xdr:cNvPr>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a:extLst>
            <a:ext uri="{FF2B5EF4-FFF2-40B4-BE49-F238E27FC236}">
              <a16:creationId xmlns:a16="http://schemas.microsoft.com/office/drawing/2014/main" id="{00000000-0008-0000-0600-000062020000}"/>
            </a:ext>
          </a:extLst>
        </xdr:cNvPr>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70320</xdr:rowOff>
    </xdr:from>
    <xdr:to>
      <xdr:col>85</xdr:col>
      <xdr:colOff>127000</xdr:colOff>
      <xdr:row>76</xdr:row>
      <xdr:rowOff>75884</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5481300" y="13100520"/>
          <a:ext cx="8382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66508</xdr:rowOff>
    </xdr:from>
    <xdr:ext cx="534377" cy="259045"/>
    <xdr:sp macro="" textlink="">
      <xdr:nvSpPr>
        <xdr:cNvPr id="613" name="公債費平均値テキスト">
          <a:extLst>
            <a:ext uri="{FF2B5EF4-FFF2-40B4-BE49-F238E27FC236}">
              <a16:creationId xmlns:a16="http://schemas.microsoft.com/office/drawing/2014/main" id="{00000000-0008-0000-0600-000065020000}"/>
            </a:ext>
          </a:extLst>
        </xdr:cNvPr>
        <xdr:cNvSpPr txBox="1"/>
      </xdr:nvSpPr>
      <xdr:spPr>
        <a:xfrm>
          <a:off x="16370300" y="13096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75884</xdr:rowOff>
    </xdr:from>
    <xdr:to>
      <xdr:col>81</xdr:col>
      <xdr:colOff>50800</xdr:colOff>
      <xdr:row>76</xdr:row>
      <xdr:rowOff>99878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4592300" y="13106084"/>
          <a:ext cx="889000" cy="2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24181</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214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99878</xdr:rowOff>
    </xdr:from>
    <xdr:to>
      <xdr:col>76</xdr:col>
      <xdr:colOff>114300</xdr:colOff>
      <xdr:row>76</xdr:row>
      <xdr:rowOff>124854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3703300" y="13130078"/>
          <a:ext cx="889000" cy="2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44093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325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124854</xdr:rowOff>
    </xdr:from>
    <xdr:to>
      <xdr:col>71</xdr:col>
      <xdr:colOff>177800</xdr:colOff>
      <xdr:row>76</xdr:row>
      <xdr:rowOff>133660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2814300" y="13155054"/>
          <a:ext cx="8890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27884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436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17401</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547111" y="132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19520</xdr:rowOff>
    </xdr:from>
    <xdr:to>
      <xdr:col>85</xdr:col>
      <xdr:colOff>177800</xdr:colOff>
      <xdr:row>76</xdr:row>
      <xdr:rowOff>121120</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6268700" y="130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42397</xdr:rowOff>
    </xdr:from>
    <xdr:ext cx="534377" cy="259045"/>
    <xdr:sp macro="" textlink="">
      <xdr:nvSpPr>
        <xdr:cNvPr id="632" name="公債費該当値テキスト">
          <a:extLst>
            <a:ext uri="{FF2B5EF4-FFF2-40B4-BE49-F238E27FC236}">
              <a16:creationId xmlns:a16="http://schemas.microsoft.com/office/drawing/2014/main" id="{00000000-0008-0000-0600-000078020000}"/>
            </a:ext>
          </a:extLst>
        </xdr:cNvPr>
        <xdr:cNvSpPr txBox="1"/>
      </xdr:nvSpPr>
      <xdr:spPr>
        <a:xfrm>
          <a:off x="16370300" y="1290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25084</xdr:rowOff>
    </xdr:from>
    <xdr:to>
      <xdr:col>81</xdr:col>
      <xdr:colOff>101600</xdr:colOff>
      <xdr:row>76</xdr:row>
      <xdr:rowOff>126684</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5430500" y="130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143211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83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49078</xdr:rowOff>
    </xdr:from>
    <xdr:to>
      <xdr:col>76</xdr:col>
      <xdr:colOff>165100</xdr:colOff>
      <xdr:row>76</xdr:row>
      <xdr:rowOff>150678</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4541500" y="1307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167205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5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74054</xdr:rowOff>
    </xdr:from>
    <xdr:to>
      <xdr:col>72</xdr:col>
      <xdr:colOff>38100</xdr:colOff>
      <xdr:row>77</xdr:row>
      <xdr:rowOff>4204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3652500" y="1310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20731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87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82860</xdr:rowOff>
    </xdr:from>
    <xdr:to>
      <xdr:col>67</xdr:col>
      <xdr:colOff>101600</xdr:colOff>
      <xdr:row>77</xdr:row>
      <xdr:rowOff>13010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2763500" y="1311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29537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8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43552</xdr:rowOff>
    </xdr:from>
    <xdr:to>
      <xdr:col>85</xdr:col>
      <xdr:colOff>127000</xdr:colOff>
      <xdr:row>99</xdr:row>
      <xdr:rowOff>43669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5481300" y="17017102"/>
          <a:ext cx="838200" cy="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43552</xdr:rowOff>
    </xdr:from>
    <xdr:to>
      <xdr:col>81</xdr:col>
      <xdr:colOff>50800</xdr:colOff>
      <xdr:row>99</xdr:row>
      <xdr:rowOff>43870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4592300" y="17017102"/>
          <a:ext cx="8890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17377</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14111" y="16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43870</xdr:rowOff>
    </xdr:from>
    <xdr:to>
      <xdr:col>76</xdr:col>
      <xdr:colOff>114300</xdr:colOff>
      <xdr:row>99</xdr:row>
      <xdr:rowOff>43886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3703300" y="17017420"/>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23959</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25111" y="166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144624</xdr:rowOff>
    </xdr:from>
    <xdr:to>
      <xdr:col>71</xdr:col>
      <xdr:colOff>177800</xdr:colOff>
      <xdr:row>99</xdr:row>
      <xdr:rowOff>43886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814300" y="16946724"/>
          <a:ext cx="889000" cy="7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33811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47111" y="1666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164319</xdr:rowOff>
    </xdr:from>
    <xdr:to>
      <xdr:col>85</xdr:col>
      <xdr:colOff>177800</xdr:colOff>
      <xdr:row>99</xdr:row>
      <xdr:rowOff>94469</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696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79246</xdr:rowOff>
    </xdr:from>
    <xdr:ext cx="378565"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6881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164202</xdr:rowOff>
    </xdr:from>
    <xdr:to>
      <xdr:col>81</xdr:col>
      <xdr:colOff>101600</xdr:colOff>
      <xdr:row>99</xdr:row>
      <xdr:rowOff>94352</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696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85479</xdr:rowOff>
    </xdr:from>
    <xdr:ext cx="378565"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2017" y="17059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164520</xdr:rowOff>
    </xdr:from>
    <xdr:to>
      <xdr:col>76</xdr:col>
      <xdr:colOff>165100</xdr:colOff>
      <xdr:row>99</xdr:row>
      <xdr:rowOff>94670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96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85797</xdr:rowOff>
    </xdr:from>
    <xdr:ext cx="378565"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3017" y="17059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164536</xdr:rowOff>
    </xdr:from>
    <xdr:to>
      <xdr:col>72</xdr:col>
      <xdr:colOff>38100</xdr:colOff>
      <xdr:row>99</xdr:row>
      <xdr:rowOff>94686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69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85813</xdr:rowOff>
    </xdr:from>
    <xdr:ext cx="378565"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4017" y="17059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93824</xdr:rowOff>
    </xdr:from>
    <xdr:to>
      <xdr:col>67</xdr:col>
      <xdr:colOff>101600</xdr:colOff>
      <xdr:row>99</xdr:row>
      <xdr:rowOff>23974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68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15101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98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113274</xdr:rowOff>
    </xdr:from>
    <xdr:to>
      <xdr:col>116</xdr:col>
      <xdr:colOff>63500</xdr:colOff>
      <xdr:row>58</xdr:row>
      <xdr:rowOff>119721</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1323300" y="10057374"/>
          <a:ext cx="8382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103078</xdr:rowOff>
    </xdr:from>
    <xdr:to>
      <xdr:col>111</xdr:col>
      <xdr:colOff>177800</xdr:colOff>
      <xdr:row>58</xdr:row>
      <xdr:rowOff>113274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0434300" y="10047178"/>
          <a:ext cx="8890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96449</xdr:rowOff>
    </xdr:from>
    <xdr:to>
      <xdr:col>107</xdr:col>
      <xdr:colOff>50800</xdr:colOff>
      <xdr:row>58</xdr:row>
      <xdr:rowOff>103078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9545300" y="10040549"/>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96449</xdr:rowOff>
    </xdr:from>
    <xdr:to>
      <xdr:col>102</xdr:col>
      <xdr:colOff>114300</xdr:colOff>
      <xdr:row>58</xdr:row>
      <xdr:rowOff>96449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656300" y="100405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68921</xdr:rowOff>
    </xdr:from>
    <xdr:to>
      <xdr:col>116</xdr:col>
      <xdr:colOff>114300</xdr:colOff>
      <xdr:row>58</xdr:row>
      <xdr:rowOff>170521</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22110700" y="1001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155298</xdr:rowOff>
    </xdr:from>
    <xdr:ext cx="378565"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9927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62474</xdr:rowOff>
    </xdr:from>
    <xdr:to>
      <xdr:col>112</xdr:col>
      <xdr:colOff>38100</xdr:colOff>
      <xdr:row>58</xdr:row>
      <xdr:rowOff>164074</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1272500" y="1000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155201</xdr:rowOff>
    </xdr:from>
    <xdr:ext cx="378565"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4017" y="10099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52278</xdr:rowOff>
    </xdr:from>
    <xdr:to>
      <xdr:col>107</xdr:col>
      <xdr:colOff>101600</xdr:colOff>
      <xdr:row>58</xdr:row>
      <xdr:rowOff>153878</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0383500" y="999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145005</xdr:rowOff>
    </xdr:from>
    <xdr:ext cx="378565"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5017" y="1008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45649</xdr:rowOff>
    </xdr:from>
    <xdr:to>
      <xdr:col>102</xdr:col>
      <xdr:colOff>165100</xdr:colOff>
      <xdr:row>58</xdr:row>
      <xdr:rowOff>147249</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19494500" y="99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138376</xdr:rowOff>
    </xdr:from>
    <xdr:ext cx="378565"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6017" y="10082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45649</xdr:rowOff>
    </xdr:from>
    <xdr:to>
      <xdr:col>98</xdr:col>
      <xdr:colOff>38100</xdr:colOff>
      <xdr:row>58</xdr:row>
      <xdr:rowOff>147249</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8605500" y="99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138376</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7017" y="10082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a:extLst>
            <a:ext uri="{FF2B5EF4-FFF2-40B4-BE49-F238E27FC236}">
              <a16:creationId xmlns:a16="http://schemas.microsoft.com/office/drawing/2014/main" id="{00000000-0008-0000-0600-000041030000}"/>
            </a:ext>
          </a:extLst>
        </xdr:cNvPr>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a:extLst>
            <a:ext uri="{FF2B5EF4-FFF2-40B4-BE49-F238E27FC236}">
              <a16:creationId xmlns:a16="http://schemas.microsoft.com/office/drawing/2014/main" id="{00000000-0008-0000-0600-000043030000}"/>
            </a:ext>
          </a:extLst>
        </xdr:cNvPr>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9474</xdr:rowOff>
    </xdr:from>
    <xdr:to>
      <xdr:col>116</xdr:col>
      <xdr:colOff>63500</xdr:colOff>
      <xdr:row>74</xdr:row>
      <xdr:rowOff>60249</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1323300" y="12696774"/>
          <a:ext cx="838200" cy="5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105630</xdr:rowOff>
    </xdr:from>
    <xdr:ext cx="534377" cy="259045"/>
    <xdr:sp macro="" textlink="">
      <xdr:nvSpPr>
        <xdr:cNvPr id="838" name="繰出金平均値テキスト">
          <a:extLst>
            <a:ext uri="{FF2B5EF4-FFF2-40B4-BE49-F238E27FC236}">
              <a16:creationId xmlns:a16="http://schemas.microsoft.com/office/drawing/2014/main" id="{00000000-0008-0000-0600-000046030000}"/>
            </a:ext>
          </a:extLst>
        </xdr:cNvPr>
        <xdr:cNvSpPr txBox="1"/>
      </xdr:nvSpPr>
      <xdr:spPr>
        <a:xfrm>
          <a:off x="22212300" y="1296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111544</xdr:rowOff>
    </xdr:from>
    <xdr:to>
      <xdr:col>111</xdr:col>
      <xdr:colOff>177800</xdr:colOff>
      <xdr:row>74</xdr:row>
      <xdr:rowOff>9474</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0434300" y="12627394"/>
          <a:ext cx="889000" cy="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33469</xdr:rowOff>
    </xdr:from>
    <xdr:ext cx="534377"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056111" y="130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111544</xdr:rowOff>
    </xdr:from>
    <xdr:to>
      <xdr:col>107</xdr:col>
      <xdr:colOff>50800</xdr:colOff>
      <xdr:row>74</xdr:row>
      <xdr:rowOff>22885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9545300" y="12627394"/>
          <a:ext cx="889000" cy="8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45051</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167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32017</xdr:rowOff>
    </xdr:from>
    <xdr:to>
      <xdr:col>102</xdr:col>
      <xdr:colOff>114300</xdr:colOff>
      <xdr:row>74</xdr:row>
      <xdr:rowOff>22885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656300" y="12376417"/>
          <a:ext cx="889000" cy="33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90567</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9278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119435</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389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9449</xdr:rowOff>
    </xdr:from>
    <xdr:to>
      <xdr:col>116</xdr:col>
      <xdr:colOff>114300</xdr:colOff>
      <xdr:row>74</xdr:row>
      <xdr:rowOff>111049</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22110700" y="1269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32326</xdr:rowOff>
    </xdr:from>
    <xdr:ext cx="534377" cy="259045"/>
    <xdr:sp macro="" textlink="">
      <xdr:nvSpPr>
        <xdr:cNvPr id="857" name="繰出金該当値テキスト">
          <a:extLst>
            <a:ext uri="{FF2B5EF4-FFF2-40B4-BE49-F238E27FC236}">
              <a16:creationId xmlns:a16="http://schemas.microsoft.com/office/drawing/2014/main" id="{00000000-0008-0000-0600-000059030000}"/>
            </a:ext>
          </a:extLst>
        </xdr:cNvPr>
        <xdr:cNvSpPr txBox="1"/>
      </xdr:nvSpPr>
      <xdr:spPr>
        <a:xfrm>
          <a:off x="22212300" y="1254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130124</xdr:rowOff>
    </xdr:from>
    <xdr:to>
      <xdr:col>112</xdr:col>
      <xdr:colOff>38100</xdr:colOff>
      <xdr:row>74</xdr:row>
      <xdr:rowOff>60274</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21272500" y="1264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76801</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23795" y="1242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60744</xdr:rowOff>
    </xdr:from>
    <xdr:to>
      <xdr:col>107</xdr:col>
      <xdr:colOff>101600</xdr:colOff>
      <xdr:row>73</xdr:row>
      <xdr:rowOff>162344</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0383500" y="1257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7421</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34795" y="1235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143535</xdr:rowOff>
    </xdr:from>
    <xdr:to>
      <xdr:col>102</xdr:col>
      <xdr:colOff>165100</xdr:colOff>
      <xdr:row>74</xdr:row>
      <xdr:rowOff>73685</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19494500" y="126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90212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43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152667</xdr:rowOff>
    </xdr:from>
    <xdr:to>
      <xdr:col>98</xdr:col>
      <xdr:colOff>38100</xdr:colOff>
      <xdr:row>72</xdr:row>
      <xdr:rowOff>82817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18605500" y="1232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99344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210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a:extLst>
            <a:ext uri="{FF2B5EF4-FFF2-40B4-BE49-F238E27FC236}">
              <a16:creationId xmlns:a16="http://schemas.microsoft.com/office/drawing/2014/main" id="{00000000-0008-0000-0600-00007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a:extLst>
            <a:ext uri="{FF2B5EF4-FFF2-40B4-BE49-F238E27FC236}">
              <a16:creationId xmlns:a16="http://schemas.microsoft.com/office/drawing/2014/main" id="{00000000-0008-0000-0600-00007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a:extLst>
            <a:ext uri="{FF2B5EF4-FFF2-40B4-BE49-F238E27FC236}">
              <a16:creationId xmlns:a16="http://schemas.microsoft.com/office/drawing/2014/main" id="{00000000-0008-0000-0600-00007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a:extLst>
            <a:ext uri="{FF2B5EF4-FFF2-40B4-BE49-F238E27FC236}">
              <a16:creationId xmlns:a16="http://schemas.microsoft.com/office/drawing/2014/main" id="{00000000-0008-0000-0600-00008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a:extLst>
            <a:ext uri="{FF2B5EF4-FFF2-40B4-BE49-F238E27FC236}">
              <a16:creationId xmlns:a16="http://schemas.microsoft.com/office/drawing/2014/main" id="{00000000-0008-0000-0600-00009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a:extLst>
            <a:ext uri="{FF2B5EF4-FFF2-40B4-BE49-F238E27FC236}">
              <a16:creationId xmlns:a16="http://schemas.microsoft.com/office/drawing/2014/main" id="{00000000-0008-0000-0600-00009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本町の性質別歳出の特徴は、扶助費が特段高い水準を推移していることである。この主な要因としては、町の重要施策として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少子化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・子育て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支援施策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（医療費の無償化・保育料軽減）にいち早くから取り組んできたこと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また、町内に医療施設が数多く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存在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することから、町民の利便性が高いため、医療費、給付費、保護措置費等が高い水準にあることが挙げられる。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扶助費は住民一人あたり１２３，４１０円となっており、特に対前年比の増加要因としては、保育士の処遇改善が行われたことにより、保育所入所児童運営事業費において８．０７％増加したことが考えられ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災害復旧事業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費は、住民一人あたり２１，１１６円となっており、対前年△４６，９５４円の減少である。この要因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河川等災害復旧事業（過年分）道路、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河川等災害復旧事業（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現年</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が大幅に減少したことと、農業用施設災害復旧事業の減少に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よるも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熊本県苓北町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7,412
7,360
67.58
5,204,714
5,049,643
105,881
3,326,190
7,789,265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5080</xdr:rowOff>
    </xdr:from>
    <xdr:to>
      <xdr:col>24</xdr:col>
      <xdr:colOff>63500</xdr:colOff>
      <xdr:row>36</xdr:row>
      <xdr:rowOff>35560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772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43959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216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90297</xdr:rowOff>
    </xdr:from>
    <xdr:to>
      <xdr:col>19</xdr:col>
      <xdr:colOff>177800</xdr:colOff>
      <xdr:row>36</xdr:row>
      <xdr:rowOff>35560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91047"/>
          <a:ext cx="889000" cy="11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10939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90297</xdr:rowOff>
    </xdr:from>
    <xdr:to>
      <xdr:col>15</xdr:col>
      <xdr:colOff>50800</xdr:colOff>
      <xdr:row>35</xdr:row>
      <xdr:rowOff>167767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91047"/>
          <a:ext cx="889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95521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167767</xdr:rowOff>
    </xdr:from>
    <xdr:to>
      <xdr:col>10</xdr:col>
      <xdr:colOff>114300</xdr:colOff>
      <xdr:row>37</xdr:row>
      <xdr:rowOff>2032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68517"/>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109872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169181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125730</xdr:rowOff>
    </xdr:from>
    <xdr:to>
      <xdr:col>24</xdr:col>
      <xdr:colOff>114300</xdr:colOff>
      <xdr:row>36</xdr:row>
      <xdr:rowOff>55880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148607</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7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156210</xdr:rowOff>
    </xdr:from>
    <xdr:to>
      <xdr:col>20</xdr:col>
      <xdr:colOff>38100</xdr:colOff>
      <xdr:row>36</xdr:row>
      <xdr:rowOff>86360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102887</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93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39497</xdr:rowOff>
    </xdr:from>
    <xdr:to>
      <xdr:col>15</xdr:col>
      <xdr:colOff>101600</xdr:colOff>
      <xdr:row>35</xdr:row>
      <xdr:rowOff>141097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4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157624</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81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116967</xdr:rowOff>
    </xdr:from>
    <xdr:to>
      <xdr:col>10</xdr:col>
      <xdr:colOff>165100</xdr:colOff>
      <xdr:row>36</xdr:row>
      <xdr:rowOff>47117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63644</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89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122682</xdr:rowOff>
    </xdr:from>
    <xdr:to>
      <xdr:col>6</xdr:col>
      <xdr:colOff>38100</xdr:colOff>
      <xdr:row>37</xdr:row>
      <xdr:rowOff>52832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9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43959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87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98952</xdr:rowOff>
    </xdr:from>
    <xdr:to>
      <xdr:col>24</xdr:col>
      <xdr:colOff>63500</xdr:colOff>
      <xdr:row>58</xdr:row>
      <xdr:rowOff>104577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043052"/>
          <a:ext cx="838200" cy="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136848</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38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98952</xdr:rowOff>
    </xdr:from>
    <xdr:to>
      <xdr:col>19</xdr:col>
      <xdr:colOff>177800</xdr:colOff>
      <xdr:row>58</xdr:row>
      <xdr:rowOff>105503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43052"/>
          <a:ext cx="889000" cy="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66103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96893</xdr:rowOff>
    </xdr:from>
    <xdr:to>
      <xdr:col>15</xdr:col>
      <xdr:colOff>50800</xdr:colOff>
      <xdr:row>58</xdr:row>
      <xdr:rowOff>105503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40993"/>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100385</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52656</xdr:rowOff>
    </xdr:from>
    <xdr:to>
      <xdr:col>10</xdr:col>
      <xdr:colOff>114300</xdr:colOff>
      <xdr:row>58</xdr:row>
      <xdr:rowOff>96893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96756"/>
          <a:ext cx="889000" cy="4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97477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04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53777</xdr:rowOff>
    </xdr:from>
    <xdr:to>
      <xdr:col>24</xdr:col>
      <xdr:colOff>114300</xdr:colOff>
      <xdr:row>58</xdr:row>
      <xdr:rowOff>155377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9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140154</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1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48152</xdr:rowOff>
    </xdr:from>
    <xdr:to>
      <xdr:col>20</xdr:col>
      <xdr:colOff>38100</xdr:colOff>
      <xdr:row>58</xdr:row>
      <xdr:rowOff>149752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9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140879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54703</xdr:rowOff>
    </xdr:from>
    <xdr:to>
      <xdr:col>15</xdr:col>
      <xdr:colOff>101600</xdr:colOff>
      <xdr:row>58</xdr:row>
      <xdr:rowOff>156303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9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147430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46093</xdr:rowOff>
    </xdr:from>
    <xdr:to>
      <xdr:col>10</xdr:col>
      <xdr:colOff>165100</xdr:colOff>
      <xdr:row>58</xdr:row>
      <xdr:rowOff>147693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9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138820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8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1856</xdr:rowOff>
    </xdr:from>
    <xdr:to>
      <xdr:col>6</xdr:col>
      <xdr:colOff>38100</xdr:colOff>
      <xdr:row>58</xdr:row>
      <xdr:rowOff>103456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4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119983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72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139929</xdr:rowOff>
    </xdr:from>
    <xdr:to>
      <xdr:col>24</xdr:col>
      <xdr:colOff>63500</xdr:colOff>
      <xdr:row>72</xdr:row>
      <xdr:rowOff>167927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312879"/>
          <a:ext cx="838200" cy="19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72171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9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167927</xdr:rowOff>
    </xdr:from>
    <xdr:to>
      <xdr:col>19</xdr:col>
      <xdr:colOff>177800</xdr:colOff>
      <xdr:row>73</xdr:row>
      <xdr:rowOff>111060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512327"/>
          <a:ext cx="889000" cy="11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31905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111060</xdr:rowOff>
    </xdr:from>
    <xdr:to>
      <xdr:col>15</xdr:col>
      <xdr:colOff>50800</xdr:colOff>
      <xdr:row>74</xdr:row>
      <xdr:rowOff>17584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626910"/>
          <a:ext cx="889000" cy="7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133196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17584</xdr:rowOff>
    </xdr:from>
    <xdr:to>
      <xdr:col>10</xdr:col>
      <xdr:colOff>114300</xdr:colOff>
      <xdr:row>75</xdr:row>
      <xdr:rowOff>16550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704884"/>
          <a:ext cx="889000" cy="17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148361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133066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6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89129</xdr:rowOff>
    </xdr:from>
    <xdr:to>
      <xdr:col>24</xdr:col>
      <xdr:colOff>114300</xdr:colOff>
      <xdr:row>72</xdr:row>
      <xdr:rowOff>19279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26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112006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113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117127</xdr:rowOff>
    </xdr:from>
    <xdr:to>
      <xdr:col>20</xdr:col>
      <xdr:colOff>38100</xdr:colOff>
      <xdr:row>73</xdr:row>
      <xdr:rowOff>47277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46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63804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23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60260</xdr:rowOff>
    </xdr:from>
    <xdr:to>
      <xdr:col>15</xdr:col>
      <xdr:colOff>101600</xdr:colOff>
      <xdr:row>73</xdr:row>
      <xdr:rowOff>161860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57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6937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35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138234</xdr:rowOff>
    </xdr:from>
    <xdr:to>
      <xdr:col>10</xdr:col>
      <xdr:colOff>165100</xdr:colOff>
      <xdr:row>74</xdr:row>
      <xdr:rowOff>68384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65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84911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42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137200</xdr:rowOff>
    </xdr:from>
    <xdr:to>
      <xdr:col>6</xdr:col>
      <xdr:colOff>38100</xdr:colOff>
      <xdr:row>75</xdr:row>
      <xdr:rowOff>67350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83877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59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48344</xdr:rowOff>
    </xdr:from>
    <xdr:to>
      <xdr:col>24</xdr:col>
      <xdr:colOff>63500</xdr:colOff>
      <xdr:row>98</xdr:row>
      <xdr:rowOff>72641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50444"/>
          <a:ext cx="838200" cy="2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41063</xdr:rowOff>
    </xdr:from>
    <xdr:to>
      <xdr:col>19</xdr:col>
      <xdr:colOff>177800</xdr:colOff>
      <xdr:row>98</xdr:row>
      <xdr:rowOff>48344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43163"/>
          <a:ext cx="889000" cy="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37782</xdr:rowOff>
    </xdr:from>
    <xdr:to>
      <xdr:col>15</xdr:col>
      <xdr:colOff>50800</xdr:colOff>
      <xdr:row>98</xdr:row>
      <xdr:rowOff>41063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39882"/>
          <a:ext cx="889000" cy="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4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90425</xdr:rowOff>
    </xdr:from>
    <xdr:to>
      <xdr:col>10</xdr:col>
      <xdr:colOff>114300</xdr:colOff>
      <xdr:row>98</xdr:row>
      <xdr:rowOff>37782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21075"/>
          <a:ext cx="889000" cy="11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11822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4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7137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80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21841</xdr:rowOff>
    </xdr:from>
    <xdr:to>
      <xdr:col>24</xdr:col>
      <xdr:colOff>114300</xdr:colOff>
      <xdr:row>98</xdr:row>
      <xdr:rowOff>123441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2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108218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168994</xdr:rowOff>
    </xdr:from>
    <xdr:to>
      <xdr:col>20</xdr:col>
      <xdr:colOff>38100</xdr:colOff>
      <xdr:row>98</xdr:row>
      <xdr:rowOff>99144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9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90271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9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161713</xdr:rowOff>
    </xdr:from>
    <xdr:to>
      <xdr:col>15</xdr:col>
      <xdr:colOff>101600</xdr:colOff>
      <xdr:row>98</xdr:row>
      <xdr:rowOff>91863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9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82990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8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158432</xdr:rowOff>
    </xdr:from>
    <xdr:to>
      <xdr:col>10</xdr:col>
      <xdr:colOff>165100</xdr:colOff>
      <xdr:row>98</xdr:row>
      <xdr:rowOff>88582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8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79709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8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39625</xdr:rowOff>
    </xdr:from>
    <xdr:to>
      <xdr:col>6</xdr:col>
      <xdr:colOff>38100</xdr:colOff>
      <xdr:row>97</xdr:row>
      <xdr:rowOff>141225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7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157752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44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3546</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518646"/>
          <a:ext cx="889000" cy="13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109003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10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124196</xdr:rowOff>
    </xdr:from>
    <xdr:to>
      <xdr:col>36</xdr:col>
      <xdr:colOff>165100</xdr:colOff>
      <xdr:row>38</xdr:row>
      <xdr:rowOff>54346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6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45473</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56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121572</xdr:rowOff>
    </xdr:from>
    <xdr:to>
      <xdr:col>55</xdr:col>
      <xdr:colOff>0</xdr:colOff>
      <xdr:row>57</xdr:row>
      <xdr:rowOff>108885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722772"/>
          <a:ext cx="838200" cy="15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128668</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2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155847</xdr:rowOff>
    </xdr:from>
    <xdr:to>
      <xdr:col>50</xdr:col>
      <xdr:colOff>114300</xdr:colOff>
      <xdr:row>57</xdr:row>
      <xdr:rowOff>108885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757047"/>
          <a:ext cx="889000" cy="12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153207</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140249</xdr:rowOff>
    </xdr:from>
    <xdr:to>
      <xdr:col>45</xdr:col>
      <xdr:colOff>177800</xdr:colOff>
      <xdr:row>56</xdr:row>
      <xdr:rowOff>155847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741449"/>
          <a:ext cx="889000" cy="1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131167</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0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114028</xdr:rowOff>
    </xdr:from>
    <xdr:to>
      <xdr:col>41</xdr:col>
      <xdr:colOff>50800</xdr:colOff>
      <xdr:row>56</xdr:row>
      <xdr:rowOff>140249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372328"/>
          <a:ext cx="889000" cy="36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136662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90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132653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90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70772</xdr:rowOff>
    </xdr:from>
    <xdr:to>
      <xdr:col>55</xdr:col>
      <xdr:colOff>50800</xdr:colOff>
      <xdr:row>57</xdr:row>
      <xdr:rowOff>922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67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93649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2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58085</xdr:rowOff>
    </xdr:from>
    <xdr:to>
      <xdr:col>50</xdr:col>
      <xdr:colOff>165100</xdr:colOff>
      <xdr:row>57</xdr:row>
      <xdr:rowOff>159685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3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150812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2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105047</xdr:rowOff>
    </xdr:from>
    <xdr:to>
      <xdr:col>46</xdr:col>
      <xdr:colOff>38100</xdr:colOff>
      <xdr:row>57</xdr:row>
      <xdr:rowOff>35197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0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51724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4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89449</xdr:rowOff>
    </xdr:from>
    <xdr:to>
      <xdr:col>41</xdr:col>
      <xdr:colOff>101600</xdr:colOff>
      <xdr:row>57</xdr:row>
      <xdr:rowOff>19599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69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36126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46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63228</xdr:rowOff>
    </xdr:from>
    <xdr:to>
      <xdr:col>36</xdr:col>
      <xdr:colOff>165100</xdr:colOff>
      <xdr:row>54</xdr:row>
      <xdr:rowOff>164828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3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9905</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09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76357</xdr:rowOff>
    </xdr:from>
    <xdr:to>
      <xdr:col>55</xdr:col>
      <xdr:colOff>0</xdr:colOff>
      <xdr:row>78</xdr:row>
      <xdr:rowOff>99423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49457"/>
          <a:ext cx="838200" cy="2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107108</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3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99423</xdr:rowOff>
    </xdr:from>
    <xdr:to>
      <xdr:col>50</xdr:col>
      <xdr:colOff>114300</xdr:colOff>
      <xdr:row>78</xdr:row>
      <xdr:rowOff>99825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72523"/>
          <a:ext cx="889000" cy="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71936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47203</xdr:rowOff>
    </xdr:from>
    <xdr:to>
      <xdr:col>45</xdr:col>
      <xdr:colOff>177800</xdr:colOff>
      <xdr:row>78</xdr:row>
      <xdr:rowOff>99825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20303"/>
          <a:ext cx="889000" cy="5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74896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14884</xdr:rowOff>
    </xdr:from>
    <xdr:to>
      <xdr:col>41</xdr:col>
      <xdr:colOff>50800</xdr:colOff>
      <xdr:row>78</xdr:row>
      <xdr:rowOff>47203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387984"/>
          <a:ext cx="889000" cy="3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110503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119318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25557</xdr:rowOff>
    </xdr:from>
    <xdr:to>
      <xdr:col>55</xdr:col>
      <xdr:colOff>50800</xdr:colOff>
      <xdr:row>78</xdr:row>
      <xdr:rowOff>127157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9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3984</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7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48623</xdr:rowOff>
    </xdr:from>
    <xdr:to>
      <xdr:col>50</xdr:col>
      <xdr:colOff>165100</xdr:colOff>
      <xdr:row>78</xdr:row>
      <xdr:rowOff>150223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141350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1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49025</xdr:rowOff>
    </xdr:from>
    <xdr:to>
      <xdr:col>46</xdr:col>
      <xdr:colOff>38100</xdr:colOff>
      <xdr:row>78</xdr:row>
      <xdr:rowOff>150625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2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141752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167853</xdr:rowOff>
    </xdr:from>
    <xdr:to>
      <xdr:col>41</xdr:col>
      <xdr:colOff>101600</xdr:colOff>
      <xdr:row>78</xdr:row>
      <xdr:rowOff>98003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6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89130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46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135534</xdr:rowOff>
    </xdr:from>
    <xdr:to>
      <xdr:col>36</xdr:col>
      <xdr:colOff>165100</xdr:colOff>
      <xdr:row>78</xdr:row>
      <xdr:rowOff>65684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82211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11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51191</xdr:rowOff>
    </xdr:from>
    <xdr:to>
      <xdr:col>55</xdr:col>
      <xdr:colOff>0</xdr:colOff>
      <xdr:row>97</xdr:row>
      <xdr:rowOff>78445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681841"/>
          <a:ext cx="838200" cy="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106135</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30096</xdr:rowOff>
    </xdr:from>
    <xdr:to>
      <xdr:col>50</xdr:col>
      <xdr:colOff>114300</xdr:colOff>
      <xdr:row>97</xdr:row>
      <xdr:rowOff>78445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660746"/>
          <a:ext cx="8890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21482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131804</xdr:rowOff>
    </xdr:from>
    <xdr:to>
      <xdr:col>45</xdr:col>
      <xdr:colOff>177800</xdr:colOff>
      <xdr:row>97</xdr:row>
      <xdr:rowOff>30096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591004"/>
          <a:ext cx="889000" cy="6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44310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86427</xdr:rowOff>
    </xdr:from>
    <xdr:to>
      <xdr:col>41</xdr:col>
      <xdr:colOff>50800</xdr:colOff>
      <xdr:row>96</xdr:row>
      <xdr:rowOff>131804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374177"/>
          <a:ext cx="889000" cy="21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11667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7466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391</xdr:rowOff>
    </xdr:from>
    <xdr:to>
      <xdr:col>55</xdr:col>
      <xdr:colOff>50800</xdr:colOff>
      <xdr:row>97</xdr:row>
      <xdr:rowOff>101991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3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150268</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0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27645</xdr:rowOff>
    </xdr:from>
    <xdr:to>
      <xdr:col>50</xdr:col>
      <xdr:colOff>165100</xdr:colOff>
      <xdr:row>97</xdr:row>
      <xdr:rowOff>129245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65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120372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150746</xdr:rowOff>
    </xdr:from>
    <xdr:to>
      <xdr:col>46</xdr:col>
      <xdr:colOff>38100</xdr:colOff>
      <xdr:row>97</xdr:row>
      <xdr:rowOff>80896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0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72023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70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81004</xdr:rowOff>
    </xdr:from>
    <xdr:to>
      <xdr:col>41</xdr:col>
      <xdr:colOff>101600</xdr:colOff>
      <xdr:row>97</xdr:row>
      <xdr:rowOff>11154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4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27681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3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35627</xdr:rowOff>
    </xdr:from>
    <xdr:to>
      <xdr:col>36</xdr:col>
      <xdr:colOff>165100</xdr:colOff>
      <xdr:row>95</xdr:row>
      <xdr:rowOff>137227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32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153754</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5" y="16098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133665</xdr:rowOff>
    </xdr:from>
    <xdr:to>
      <xdr:col>85</xdr:col>
      <xdr:colOff>127000</xdr:colOff>
      <xdr:row>37</xdr:row>
      <xdr:rowOff>136385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305865"/>
          <a:ext cx="838200" cy="17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158823</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161897</xdr:rowOff>
    </xdr:from>
    <xdr:to>
      <xdr:col>81</xdr:col>
      <xdr:colOff>50800</xdr:colOff>
      <xdr:row>36</xdr:row>
      <xdr:rowOff>133665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5819747"/>
          <a:ext cx="889000" cy="48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21401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3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161897</xdr:rowOff>
    </xdr:from>
    <xdr:to>
      <xdr:col>76</xdr:col>
      <xdr:colOff>114300</xdr:colOff>
      <xdr:row>35</xdr:row>
      <xdr:rowOff>90139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5819747"/>
          <a:ext cx="889000" cy="27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90987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166149</xdr:rowOff>
    </xdr:from>
    <xdr:to>
      <xdr:col>71</xdr:col>
      <xdr:colOff>177800</xdr:colOff>
      <xdr:row>35</xdr:row>
      <xdr:rowOff>90139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5652549"/>
          <a:ext cx="889000" cy="43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39186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58000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85585</xdr:rowOff>
    </xdr:from>
    <xdr:to>
      <xdr:col>85</xdr:col>
      <xdr:colOff>177800</xdr:colOff>
      <xdr:row>38</xdr:row>
      <xdr:rowOff>15735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42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64012</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40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82865</xdr:rowOff>
    </xdr:from>
    <xdr:to>
      <xdr:col>81</xdr:col>
      <xdr:colOff>101600</xdr:colOff>
      <xdr:row>37</xdr:row>
      <xdr:rowOff>13015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25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29542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03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111097</xdr:rowOff>
    </xdr:from>
    <xdr:to>
      <xdr:col>76</xdr:col>
      <xdr:colOff>165100</xdr:colOff>
      <xdr:row>34</xdr:row>
      <xdr:rowOff>41247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57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57774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5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39339</xdr:rowOff>
    </xdr:from>
    <xdr:to>
      <xdr:col>72</xdr:col>
      <xdr:colOff>38100</xdr:colOff>
      <xdr:row>35</xdr:row>
      <xdr:rowOff>140939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04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157466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81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115349</xdr:rowOff>
    </xdr:from>
    <xdr:to>
      <xdr:col>67</xdr:col>
      <xdr:colOff>101600</xdr:colOff>
      <xdr:row>33</xdr:row>
      <xdr:rowOff>45499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560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62026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37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147747</xdr:rowOff>
    </xdr:from>
    <xdr:to>
      <xdr:col>85</xdr:col>
      <xdr:colOff>127000</xdr:colOff>
      <xdr:row>56</xdr:row>
      <xdr:rowOff>83007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577497"/>
          <a:ext cx="838200" cy="10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171297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429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147747</xdr:rowOff>
    </xdr:from>
    <xdr:to>
      <xdr:col>81</xdr:col>
      <xdr:colOff>50800</xdr:colOff>
      <xdr:row>56</xdr:row>
      <xdr:rowOff>107688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577497"/>
          <a:ext cx="889000" cy="13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89181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156578</xdr:rowOff>
    </xdr:from>
    <xdr:to>
      <xdr:col>76</xdr:col>
      <xdr:colOff>114300</xdr:colOff>
      <xdr:row>56</xdr:row>
      <xdr:rowOff>107688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071978"/>
          <a:ext cx="889000" cy="63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94959</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35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156578</xdr:rowOff>
    </xdr:from>
    <xdr:to>
      <xdr:col>71</xdr:col>
      <xdr:colOff>177800</xdr:colOff>
      <xdr:row>54</xdr:row>
      <xdr:rowOff>108549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071978"/>
          <a:ext cx="889000" cy="29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31688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3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48574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4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32207</xdr:rowOff>
    </xdr:from>
    <xdr:to>
      <xdr:col>85</xdr:col>
      <xdr:colOff>177800</xdr:colOff>
      <xdr:row>56</xdr:row>
      <xdr:rowOff>133807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63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10634</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61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96947</xdr:rowOff>
    </xdr:from>
    <xdr:to>
      <xdr:col>81</xdr:col>
      <xdr:colOff>101600</xdr:colOff>
      <xdr:row>56</xdr:row>
      <xdr:rowOff>27097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52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43624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30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56888</xdr:rowOff>
    </xdr:from>
    <xdr:to>
      <xdr:col>76</xdr:col>
      <xdr:colOff>165100</xdr:colOff>
      <xdr:row>56</xdr:row>
      <xdr:rowOff>158488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65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149615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75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105778</xdr:rowOff>
    </xdr:from>
    <xdr:to>
      <xdr:col>72</xdr:col>
      <xdr:colOff>38100</xdr:colOff>
      <xdr:row>53</xdr:row>
      <xdr:rowOff>35928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02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52455</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879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57749</xdr:rowOff>
    </xdr:from>
    <xdr:to>
      <xdr:col>67</xdr:col>
      <xdr:colOff>101600</xdr:colOff>
      <xdr:row>54</xdr:row>
      <xdr:rowOff>159349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31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4426</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09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37211</xdr:rowOff>
    </xdr:from>
    <xdr:to>
      <xdr:col>85</xdr:col>
      <xdr:colOff>127000</xdr:colOff>
      <xdr:row>77</xdr:row>
      <xdr:rowOff>119177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2724511"/>
          <a:ext cx="838200" cy="59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5466</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78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37211</xdr:rowOff>
    </xdr:from>
    <xdr:to>
      <xdr:col>81</xdr:col>
      <xdr:colOff>50800</xdr:colOff>
      <xdr:row>75</xdr:row>
      <xdr:rowOff>134112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2724511"/>
          <a:ext cx="889000" cy="2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94163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46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134112</xdr:rowOff>
    </xdr:from>
    <xdr:to>
      <xdr:col>76</xdr:col>
      <xdr:colOff>114300</xdr:colOff>
      <xdr:row>78</xdr:row>
      <xdr:rowOff>1054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2992862"/>
          <a:ext cx="889000" cy="38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135247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5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1054</xdr:rowOff>
    </xdr:from>
    <xdr:to>
      <xdr:col>71</xdr:col>
      <xdr:colOff>177800</xdr:colOff>
      <xdr:row>79</xdr:row>
      <xdr:rowOff>17272</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374154"/>
          <a:ext cx="889000" cy="18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101643</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4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68377</xdr:rowOff>
    </xdr:from>
    <xdr:to>
      <xdr:col>85</xdr:col>
      <xdr:colOff>177800</xdr:colOff>
      <xdr:row>77</xdr:row>
      <xdr:rowOff>169977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27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91254</xdr:rowOff>
    </xdr:from>
    <xdr:ext cx="534377"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12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157861</xdr:rowOff>
    </xdr:from>
    <xdr:to>
      <xdr:col>81</xdr:col>
      <xdr:colOff>101600</xdr:colOff>
      <xdr:row>74</xdr:row>
      <xdr:rowOff>88011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267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104538</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14111" y="1244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83312</xdr:rowOff>
    </xdr:from>
    <xdr:to>
      <xdr:col>76</xdr:col>
      <xdr:colOff>165100</xdr:colOff>
      <xdr:row>76</xdr:row>
      <xdr:rowOff>13463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29420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29989</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25111" y="1271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121704</xdr:rowOff>
    </xdr:from>
    <xdr:to>
      <xdr:col>72</xdr:col>
      <xdr:colOff>38100</xdr:colOff>
      <xdr:row>78</xdr:row>
      <xdr:rowOff>51854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32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68381</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36111" y="1309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137922</xdr:rowOff>
    </xdr:from>
    <xdr:to>
      <xdr:col>67</xdr:col>
      <xdr:colOff>101600</xdr:colOff>
      <xdr:row>79</xdr:row>
      <xdr:rowOff>68072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59199</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0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70320</xdr:rowOff>
    </xdr:from>
    <xdr:to>
      <xdr:col>85</xdr:col>
      <xdr:colOff>127000</xdr:colOff>
      <xdr:row>96</xdr:row>
      <xdr:rowOff>75884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529520"/>
          <a:ext cx="8382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66508</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52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75884</xdr:rowOff>
    </xdr:from>
    <xdr:to>
      <xdr:col>81</xdr:col>
      <xdr:colOff>50800</xdr:colOff>
      <xdr:row>96</xdr:row>
      <xdr:rowOff>99878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535084"/>
          <a:ext cx="889000" cy="2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24181</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99878</xdr:rowOff>
    </xdr:from>
    <xdr:to>
      <xdr:col>76</xdr:col>
      <xdr:colOff>114300</xdr:colOff>
      <xdr:row>96</xdr:row>
      <xdr:rowOff>124854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559078"/>
          <a:ext cx="889000" cy="2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44093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124854</xdr:rowOff>
    </xdr:from>
    <xdr:to>
      <xdr:col>71</xdr:col>
      <xdr:colOff>177800</xdr:colOff>
      <xdr:row>96</xdr:row>
      <xdr:rowOff>133660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584054"/>
          <a:ext cx="8890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27629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17383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64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19520</xdr:rowOff>
    </xdr:from>
    <xdr:to>
      <xdr:col>85</xdr:col>
      <xdr:colOff>177800</xdr:colOff>
      <xdr:row>96</xdr:row>
      <xdr:rowOff>121120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4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42397</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33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25084</xdr:rowOff>
    </xdr:from>
    <xdr:to>
      <xdr:col>81</xdr:col>
      <xdr:colOff>101600</xdr:colOff>
      <xdr:row>96</xdr:row>
      <xdr:rowOff>126684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48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143211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25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49078</xdr:rowOff>
    </xdr:from>
    <xdr:to>
      <xdr:col>76</xdr:col>
      <xdr:colOff>165100</xdr:colOff>
      <xdr:row>96</xdr:row>
      <xdr:rowOff>150678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0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167205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2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74054</xdr:rowOff>
    </xdr:from>
    <xdr:to>
      <xdr:col>72</xdr:col>
      <xdr:colOff>38100</xdr:colOff>
      <xdr:row>97</xdr:row>
      <xdr:rowOff>4204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5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20731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30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82860</xdr:rowOff>
    </xdr:from>
    <xdr:to>
      <xdr:col>67</xdr:col>
      <xdr:colOff>101600</xdr:colOff>
      <xdr:row>97</xdr:row>
      <xdr:rowOff>13010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54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29537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31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本町の目的別歳出の特徴は、民生費、消防費が特段高い水準を推移していることである。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民生費は一人あたり２１２，２２９円、消防費は２７，６４５円となっている。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この主な要因として、</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民生費については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町の重要施策として実施している少子化・子育て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支援施策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、給付費等に係る扶助費等が他市町村に比べ高い水準にあることが挙げられる。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消防費については東日本大震災発生後、防災計画の見直しを行い、緊急防災・減災事業債を活用し拠点避難地、避難所施設等の整備を実施してきたことによるが、概ね大規模な事業が完了したこと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平成２８年度より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傾向である。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その他に、災害復旧事業費については、河川等災害復旧事業（過年分）道路、河川等災害復旧事業（現年分）が大幅に減少したことと、農業用施設災害復旧事業の減少によるものである。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また、公債費については、平成２３年度より実施してきた大型事業に係る地方債の償還が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大きく、今後、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年度にピークを迎える見込みであり、今後も増加していくものと考えられる。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熊本県苓北町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地方債の償還による公債費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や人件費の増加、保育所入所児童運営事業（処遇改善加算）の増加などにより、基金取り崩しを余儀なくされている状態が続いており、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実質単年度収支は赤字計上となった。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また、基金取り崩しが前年度より少なかったことで、赤字額は減少しているが、今後も緊急防災・減災事業等の地方債の償還による公債費の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増加が見込まれており、厳しい財政状況が予測される。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熊本県苓北町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連結実質赤字比率について、全会計において黒字収支であるため赤字比率はない。</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において、１１年ぶりに税率の改訂を行ったことで、黒字額が大幅に増加した。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一般会計から水道特別会計への公債費財源繰出しが大幅に減少した。平成３１年度までで平成２０年度に借り入れた繰上償還債の償還が完了することが見込まれており、今後公債費の減少が見込まれている。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下水道特別会計においては、一般会計からの公債費財源操出しが、今後１０年間は２億円程度で推移することが見込まれている。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宅地造成事業特別会計においては、土地売却がなかったため、一般会計からの繰入を行った。今後も土地売却の促進に努める。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各会計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独立採算性に立ち返り、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税率や料金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等の適正化を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図り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、一般会計の負担を軽減するよう努める。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5204714</v>
      </c>
      <c r="BO4" s="410"/>
      <c r="BP4" s="410"/>
      <c r="BQ4" s="410"/>
      <c r="BR4" s="410"/>
      <c r="BS4" s="410"/>
      <c r="BT4" s="410"/>
      <c r="BU4" s="411"/>
      <c r="BV4" s="409">
        <v>5564514</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3.2</v>
      </c>
      <c r="CU4" s="416"/>
      <c r="CV4" s="416"/>
      <c r="CW4" s="416"/>
      <c r="CX4" s="416"/>
      <c r="CY4" s="416"/>
      <c r="CZ4" s="416"/>
      <c r="DA4" s="417"/>
      <c r="DB4" s="415">
        <v>3.8</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5049643</v>
      </c>
      <c r="BO5" s="447"/>
      <c r="BP5" s="447"/>
      <c r="BQ5" s="447"/>
      <c r="BR5" s="447"/>
      <c r="BS5" s="447"/>
      <c r="BT5" s="447"/>
      <c r="BU5" s="448"/>
      <c r="BV5" s="446">
        <v>5381047</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90.8</v>
      </c>
      <c r="CU5" s="444"/>
      <c r="CV5" s="444"/>
      <c r="CW5" s="444"/>
      <c r="CX5" s="444"/>
      <c r="CY5" s="444"/>
      <c r="CZ5" s="444"/>
      <c r="DA5" s="445"/>
      <c r="DB5" s="443">
        <v>89.9</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155071</v>
      </c>
      <c r="BO6" s="447"/>
      <c r="BP6" s="447"/>
      <c r="BQ6" s="447"/>
      <c r="BR6" s="447"/>
      <c r="BS6" s="447"/>
      <c r="BT6" s="447"/>
      <c r="BU6" s="448"/>
      <c r="BV6" s="446">
        <v>183467</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97.2</v>
      </c>
      <c r="CU6" s="484"/>
      <c r="CV6" s="484"/>
      <c r="CW6" s="484"/>
      <c r="CX6" s="484"/>
      <c r="CY6" s="484"/>
      <c r="CZ6" s="484"/>
      <c r="DA6" s="485"/>
      <c r="DB6" s="483">
        <v>96.4</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49190</v>
      </c>
      <c r="BO7" s="447"/>
      <c r="BP7" s="447"/>
      <c r="BQ7" s="447"/>
      <c r="BR7" s="447"/>
      <c r="BS7" s="447"/>
      <c r="BT7" s="447"/>
      <c r="BU7" s="448"/>
      <c r="BV7" s="446">
        <v>54840</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3326190</v>
      </c>
      <c r="CU7" s="447"/>
      <c r="CV7" s="447"/>
      <c r="CW7" s="447"/>
      <c r="CX7" s="447"/>
      <c r="CY7" s="447"/>
      <c r="CZ7" s="447"/>
      <c r="DA7" s="448"/>
      <c r="DB7" s="446">
        <v>3390409</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105881</v>
      </c>
      <c r="BO8" s="447"/>
      <c r="BP8" s="447"/>
      <c r="BQ8" s="447"/>
      <c r="BR8" s="447"/>
      <c r="BS8" s="447"/>
      <c r="BT8" s="447"/>
      <c r="BU8" s="448"/>
      <c r="BV8" s="446">
        <v>128627</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0.51</v>
      </c>
      <c r="CU8" s="487"/>
      <c r="CV8" s="487"/>
      <c r="CW8" s="487"/>
      <c r="CX8" s="487"/>
      <c r="CY8" s="487"/>
      <c r="CZ8" s="487"/>
      <c r="DA8" s="488"/>
      <c r="DB8" s="486">
        <v>0.52</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7739</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95</v>
      </c>
      <c r="AV9" s="479"/>
      <c r="AW9" s="479"/>
      <c r="AX9" s="479"/>
      <c r="AY9" s="480" t="s">
        <v>110</v>
      </c>
      <c r="AZ9" s="481"/>
      <c r="BA9" s="481"/>
      <c r="BB9" s="481"/>
      <c r="BC9" s="481"/>
      <c r="BD9" s="481"/>
      <c r="BE9" s="481"/>
      <c r="BF9" s="481"/>
      <c r="BG9" s="481"/>
      <c r="BH9" s="481"/>
      <c r="BI9" s="481"/>
      <c r="BJ9" s="481"/>
      <c r="BK9" s="481"/>
      <c r="BL9" s="481"/>
      <c r="BM9" s="482"/>
      <c r="BN9" s="446">
        <v>-22746</v>
      </c>
      <c r="BO9" s="447"/>
      <c r="BP9" s="447"/>
      <c r="BQ9" s="447"/>
      <c r="BR9" s="447"/>
      <c r="BS9" s="447"/>
      <c r="BT9" s="447"/>
      <c r="BU9" s="448"/>
      <c r="BV9" s="446">
        <v>15300</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18.2</v>
      </c>
      <c r="CU9" s="444"/>
      <c r="CV9" s="444"/>
      <c r="CW9" s="444"/>
      <c r="CX9" s="444"/>
      <c r="CY9" s="444"/>
      <c r="CZ9" s="444"/>
      <c r="DA9" s="445"/>
      <c r="DB9" s="443">
        <v>18</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8314</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95</v>
      </c>
      <c r="AV10" s="479"/>
      <c r="AW10" s="479"/>
      <c r="AX10" s="479"/>
      <c r="AY10" s="480" t="s">
        <v>114</v>
      </c>
      <c r="AZ10" s="481"/>
      <c r="BA10" s="481"/>
      <c r="BB10" s="481"/>
      <c r="BC10" s="481"/>
      <c r="BD10" s="481"/>
      <c r="BE10" s="481"/>
      <c r="BF10" s="481"/>
      <c r="BG10" s="481"/>
      <c r="BH10" s="481"/>
      <c r="BI10" s="481"/>
      <c r="BJ10" s="481"/>
      <c r="BK10" s="481"/>
      <c r="BL10" s="481"/>
      <c r="BM10" s="482"/>
      <c r="BN10" s="446">
        <v>604</v>
      </c>
      <c r="BO10" s="447"/>
      <c r="BP10" s="447"/>
      <c r="BQ10" s="447"/>
      <c r="BR10" s="447"/>
      <c r="BS10" s="447"/>
      <c r="BT10" s="447"/>
      <c r="BU10" s="448"/>
      <c r="BV10" s="446">
        <v>386</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c r="A12" s="166"/>
      <c r="B12" s="506" t="s">
        <v>124</v>
      </c>
      <c r="C12" s="507"/>
      <c r="D12" s="507"/>
      <c r="E12" s="507"/>
      <c r="F12" s="507"/>
      <c r="G12" s="507"/>
      <c r="H12" s="507"/>
      <c r="I12" s="507"/>
      <c r="J12" s="507"/>
      <c r="K12" s="508"/>
      <c r="L12" s="515" t="s">
        <v>125</v>
      </c>
      <c r="M12" s="516"/>
      <c r="N12" s="516"/>
      <c r="O12" s="516"/>
      <c r="P12" s="516"/>
      <c r="Q12" s="517"/>
      <c r="R12" s="518">
        <v>7412</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95</v>
      </c>
      <c r="AV12" s="479"/>
      <c r="AW12" s="479"/>
      <c r="AX12" s="479"/>
      <c r="AY12" s="480" t="s">
        <v>129</v>
      </c>
      <c r="AZ12" s="481"/>
      <c r="BA12" s="481"/>
      <c r="BB12" s="481"/>
      <c r="BC12" s="481"/>
      <c r="BD12" s="481"/>
      <c r="BE12" s="481"/>
      <c r="BF12" s="481"/>
      <c r="BG12" s="481"/>
      <c r="BH12" s="481"/>
      <c r="BI12" s="481"/>
      <c r="BJ12" s="481"/>
      <c r="BK12" s="481"/>
      <c r="BL12" s="481"/>
      <c r="BM12" s="482"/>
      <c r="BN12" s="446">
        <v>55000</v>
      </c>
      <c r="BO12" s="447"/>
      <c r="BP12" s="447"/>
      <c r="BQ12" s="447"/>
      <c r="BR12" s="447"/>
      <c r="BS12" s="447"/>
      <c r="BT12" s="447"/>
      <c r="BU12" s="448"/>
      <c r="BV12" s="446">
        <v>105500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7360</v>
      </c>
      <c r="S13" s="528"/>
      <c r="T13" s="528"/>
      <c r="U13" s="528"/>
      <c r="V13" s="529"/>
      <c r="W13" s="462" t="s">
        <v>133</v>
      </c>
      <c r="X13" s="463"/>
      <c r="Y13" s="463"/>
      <c r="Z13" s="463"/>
      <c r="AA13" s="463"/>
      <c r="AB13" s="453"/>
      <c r="AC13" s="497">
        <v>583</v>
      </c>
      <c r="AD13" s="498"/>
      <c r="AE13" s="498"/>
      <c r="AF13" s="498"/>
      <c r="AG13" s="537"/>
      <c r="AH13" s="497">
        <v>590</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-77142</v>
      </c>
      <c r="BO13" s="447"/>
      <c r="BP13" s="447"/>
      <c r="BQ13" s="447"/>
      <c r="BR13" s="447"/>
      <c r="BS13" s="447"/>
      <c r="BT13" s="447"/>
      <c r="BU13" s="448"/>
      <c r="BV13" s="446">
        <v>-89814</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12</v>
      </c>
      <c r="CU13" s="444"/>
      <c r="CV13" s="444"/>
      <c r="CW13" s="444"/>
      <c r="CX13" s="444"/>
      <c r="CY13" s="444"/>
      <c r="CZ13" s="444"/>
      <c r="DA13" s="445"/>
      <c r="DB13" s="443">
        <v>12.2</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7558</v>
      </c>
      <c r="S14" s="528"/>
      <c r="T14" s="528"/>
      <c r="U14" s="528"/>
      <c r="V14" s="529"/>
      <c r="W14" s="436"/>
      <c r="X14" s="437"/>
      <c r="Y14" s="437"/>
      <c r="Z14" s="437"/>
      <c r="AA14" s="437"/>
      <c r="AB14" s="426"/>
      <c r="AC14" s="530">
        <v>16.399999999999999</v>
      </c>
      <c r="AD14" s="531"/>
      <c r="AE14" s="531"/>
      <c r="AF14" s="531"/>
      <c r="AG14" s="532"/>
      <c r="AH14" s="530">
        <v>15.8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128.30000000000001</v>
      </c>
      <c r="CU14" s="542"/>
      <c r="CV14" s="542"/>
      <c r="CW14" s="542"/>
      <c r="CX14" s="542"/>
      <c r="CY14" s="542"/>
      <c r="CZ14" s="542"/>
      <c r="DA14" s="543"/>
      <c r="DB14" s="541">
        <v>128.69999999999999</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7508</v>
      </c>
      <c r="S15" s="528"/>
      <c r="T15" s="528"/>
      <c r="U15" s="528"/>
      <c r="V15" s="529"/>
      <c r="W15" s="462" t="s">
        <v>141</v>
      </c>
      <c r="X15" s="463"/>
      <c r="Y15" s="463"/>
      <c r="Z15" s="463"/>
      <c r="AA15" s="463"/>
      <c r="AB15" s="453"/>
      <c r="AC15" s="497">
        <v>652</v>
      </c>
      <c r="AD15" s="498"/>
      <c r="AE15" s="498"/>
      <c r="AF15" s="498"/>
      <c r="AG15" s="537"/>
      <c r="AH15" s="497">
        <v>727</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1390342</v>
      </c>
      <c r="BO15" s="410"/>
      <c r="BP15" s="410"/>
      <c r="BQ15" s="410"/>
      <c r="BR15" s="410"/>
      <c r="BS15" s="410"/>
      <c r="BT15" s="410"/>
      <c r="BU15" s="411"/>
      <c r="BV15" s="409">
        <v>1382996</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18.3</v>
      </c>
      <c r="AD16" s="531"/>
      <c r="AE16" s="531"/>
      <c r="AF16" s="531"/>
      <c r="AG16" s="532"/>
      <c r="AH16" s="530">
        <v>19.5</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2697738</v>
      </c>
      <c r="BO16" s="447"/>
      <c r="BP16" s="447"/>
      <c r="BQ16" s="447"/>
      <c r="BR16" s="447"/>
      <c r="BS16" s="447"/>
      <c r="BT16" s="447"/>
      <c r="BU16" s="448"/>
      <c r="BV16" s="446">
        <v>2749989</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2319</v>
      </c>
      <c r="AD17" s="498"/>
      <c r="AE17" s="498"/>
      <c r="AF17" s="498"/>
      <c r="AG17" s="537"/>
      <c r="AH17" s="497">
        <v>2412</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1803275</v>
      </c>
      <c r="BO17" s="447"/>
      <c r="BP17" s="447"/>
      <c r="BQ17" s="447"/>
      <c r="BR17" s="447"/>
      <c r="BS17" s="447"/>
      <c r="BT17" s="447"/>
      <c r="BU17" s="448"/>
      <c r="BV17" s="446">
        <v>1789628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67.58</v>
      </c>
      <c r="M18" s="559"/>
      <c r="N18" s="559"/>
      <c r="O18" s="559"/>
      <c r="P18" s="559"/>
      <c r="Q18" s="559"/>
      <c r="R18" s="560"/>
      <c r="S18" s="560"/>
      <c r="T18" s="560"/>
      <c r="U18" s="560"/>
      <c r="V18" s="561"/>
      <c r="W18" s="464"/>
      <c r="X18" s="465"/>
      <c r="Y18" s="465"/>
      <c r="Z18" s="465"/>
      <c r="AA18" s="465"/>
      <c r="AB18" s="456"/>
      <c r="AC18" s="562">
        <v>65.3</v>
      </c>
      <c r="AD18" s="563"/>
      <c r="AE18" s="563"/>
      <c r="AF18" s="563"/>
      <c r="AG18" s="564"/>
      <c r="AH18" s="562">
        <v>64.7</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3030396</v>
      </c>
      <c r="BO18" s="447"/>
      <c r="BP18" s="447"/>
      <c r="BQ18" s="447"/>
      <c r="BR18" s="447"/>
      <c r="BS18" s="447"/>
      <c r="BT18" s="447"/>
      <c r="BU18" s="448"/>
      <c r="BV18" s="446">
        <v>3056645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115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3634662</v>
      </c>
      <c r="BO19" s="447"/>
      <c r="BP19" s="447"/>
      <c r="BQ19" s="447"/>
      <c r="BR19" s="447"/>
      <c r="BS19" s="447"/>
      <c r="BT19" s="447"/>
      <c r="BU19" s="448"/>
      <c r="BV19" s="446">
        <v>3695899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2895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7789265</v>
      </c>
      <c r="BO23" s="447"/>
      <c r="BP23" s="447"/>
      <c r="BQ23" s="447"/>
      <c r="BR23" s="447"/>
      <c r="BS23" s="447"/>
      <c r="BT23" s="447"/>
      <c r="BU23" s="448"/>
      <c r="BV23" s="446">
        <v>7912272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7580</v>
      </c>
      <c r="R24" s="498"/>
      <c r="S24" s="498"/>
      <c r="T24" s="498"/>
      <c r="U24" s="498"/>
      <c r="V24" s="537"/>
      <c r="W24" s="596"/>
      <c r="X24" s="584"/>
      <c r="Y24" s="585"/>
      <c r="Z24" s="496" t="s">
        <v>165</v>
      </c>
      <c r="AA24" s="476"/>
      <c r="AB24" s="476"/>
      <c r="AC24" s="476"/>
      <c r="AD24" s="476"/>
      <c r="AE24" s="476"/>
      <c r="AF24" s="476"/>
      <c r="AG24" s="477"/>
      <c r="AH24" s="497">
        <v>82</v>
      </c>
      <c r="AI24" s="498"/>
      <c r="AJ24" s="498"/>
      <c r="AK24" s="498"/>
      <c r="AL24" s="537"/>
      <c r="AM24" s="497">
        <v>270190</v>
      </c>
      <c r="AN24" s="498"/>
      <c r="AO24" s="498"/>
      <c r="AP24" s="498"/>
      <c r="AQ24" s="498"/>
      <c r="AR24" s="537"/>
      <c r="AS24" s="497">
        <v>3295</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7637313</v>
      </c>
      <c r="BO24" s="447"/>
      <c r="BP24" s="447"/>
      <c r="BQ24" s="447"/>
      <c r="BR24" s="447"/>
      <c r="BS24" s="447"/>
      <c r="BT24" s="447"/>
      <c r="BU24" s="448"/>
      <c r="BV24" s="446">
        <v>7728719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1</v>
      </c>
      <c r="M25" s="498"/>
      <c r="N25" s="498"/>
      <c r="O25" s="498"/>
      <c r="P25" s="537"/>
      <c r="Q25" s="497">
        <v>5690</v>
      </c>
      <c r="R25" s="498"/>
      <c r="S25" s="498"/>
      <c r="T25" s="498"/>
      <c r="U25" s="498"/>
      <c r="V25" s="537"/>
      <c r="W25" s="596"/>
      <c r="X25" s="584"/>
      <c r="Y25" s="585"/>
      <c r="Z25" s="496" t="s">
        <v>168</v>
      </c>
      <c r="AA25" s="476"/>
      <c r="AB25" s="476"/>
      <c r="AC25" s="476"/>
      <c r="AD25" s="476"/>
      <c r="AE25" s="476"/>
      <c r="AF25" s="476"/>
      <c r="AG25" s="477"/>
      <c r="AH25" s="497" t="s">
        <v>131</v>
      </c>
      <c r="AI25" s="498"/>
      <c r="AJ25" s="498"/>
      <c r="AK25" s="498"/>
      <c r="AL25" s="537"/>
      <c r="AM25" s="497" t="s">
        <v>131</v>
      </c>
      <c r="AN25" s="498"/>
      <c r="AO25" s="498"/>
      <c r="AP25" s="498"/>
      <c r="AQ25" s="498"/>
      <c r="AR25" s="537"/>
      <c r="AS25" s="497" t="s">
        <v>169</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159254</v>
      </c>
      <c r="BO25" s="410"/>
      <c r="BP25" s="410"/>
      <c r="BQ25" s="410"/>
      <c r="BR25" s="410"/>
      <c r="BS25" s="410"/>
      <c r="BT25" s="410"/>
      <c r="BU25" s="411"/>
      <c r="BV25" s="409">
        <v>83118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171</v>
      </c>
      <c r="F26" s="476"/>
      <c r="G26" s="476"/>
      <c r="H26" s="476"/>
      <c r="I26" s="476"/>
      <c r="J26" s="476"/>
      <c r="K26" s="477"/>
      <c r="L26" s="497">
        <v>1</v>
      </c>
      <c r="M26" s="498"/>
      <c r="N26" s="498"/>
      <c r="O26" s="498"/>
      <c r="P26" s="537"/>
      <c r="Q26" s="497">
        <v>5310</v>
      </c>
      <c r="R26" s="498"/>
      <c r="S26" s="498"/>
      <c r="T26" s="498"/>
      <c r="U26" s="498"/>
      <c r="V26" s="537"/>
      <c r="W26" s="596"/>
      <c r="X26" s="584"/>
      <c r="Y26" s="585"/>
      <c r="Z26" s="496" t="s">
        <v>172</v>
      </c>
      <c r="AA26" s="606"/>
      <c r="AB26" s="606"/>
      <c r="AC26" s="606"/>
      <c r="AD26" s="606"/>
      <c r="AE26" s="606"/>
      <c r="AF26" s="606"/>
      <c r="AG26" s="607"/>
      <c r="AH26" s="497">
        <v>5</v>
      </c>
      <c r="AI26" s="498"/>
      <c r="AJ26" s="498"/>
      <c r="AK26" s="498"/>
      <c r="AL26" s="537"/>
      <c r="AM26" s="497">
        <v>16940</v>
      </c>
      <c r="AN26" s="498"/>
      <c r="AO26" s="498"/>
      <c r="AP26" s="498"/>
      <c r="AQ26" s="498"/>
      <c r="AR26" s="537"/>
      <c r="AS26" s="497">
        <v>3388</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169</v>
      </c>
      <c r="BO26" s="447"/>
      <c r="BP26" s="447"/>
      <c r="BQ26" s="447"/>
      <c r="BR26" s="447"/>
      <c r="BS26" s="447"/>
      <c r="BT26" s="447"/>
      <c r="BU26" s="448"/>
      <c r="BV26" s="446" t="s">
        <v>131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174</v>
      </c>
      <c r="F27" s="476"/>
      <c r="G27" s="476"/>
      <c r="H27" s="476"/>
      <c r="I27" s="476"/>
      <c r="J27" s="476"/>
      <c r="K27" s="477"/>
      <c r="L27" s="497">
        <v>1</v>
      </c>
      <c r="M27" s="498"/>
      <c r="N27" s="498"/>
      <c r="O27" s="498"/>
      <c r="P27" s="537"/>
      <c r="Q27" s="497">
        <v>3030</v>
      </c>
      <c r="R27" s="498"/>
      <c r="S27" s="498"/>
      <c r="T27" s="498"/>
      <c r="U27" s="498"/>
      <c r="V27" s="537"/>
      <c r="W27" s="596"/>
      <c r="X27" s="584"/>
      <c r="Y27" s="585"/>
      <c r="Z27" s="496" t="s">
        <v>175</v>
      </c>
      <c r="AA27" s="476"/>
      <c r="AB27" s="476"/>
      <c r="AC27" s="476"/>
      <c r="AD27" s="476"/>
      <c r="AE27" s="476"/>
      <c r="AF27" s="476"/>
      <c r="AG27" s="477"/>
      <c r="AH27" s="497" t="s">
        <v>169</v>
      </c>
      <c r="AI27" s="498"/>
      <c r="AJ27" s="498"/>
      <c r="AK27" s="498"/>
      <c r="AL27" s="537"/>
      <c r="AM27" s="497" t="s">
        <v>131</v>
      </c>
      <c r="AN27" s="498"/>
      <c r="AO27" s="498"/>
      <c r="AP27" s="498"/>
      <c r="AQ27" s="498"/>
      <c r="AR27" s="537"/>
      <c r="AS27" s="497" t="s">
        <v>169</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32195</v>
      </c>
      <c r="BO27" s="620"/>
      <c r="BP27" s="620"/>
      <c r="BQ27" s="620"/>
      <c r="BR27" s="620"/>
      <c r="BS27" s="620"/>
      <c r="BT27" s="620"/>
      <c r="BU27" s="621"/>
      <c r="BV27" s="619">
        <v>36695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177</v>
      </c>
      <c r="F28" s="476"/>
      <c r="G28" s="476"/>
      <c r="H28" s="476"/>
      <c r="I28" s="476"/>
      <c r="J28" s="476"/>
      <c r="K28" s="477"/>
      <c r="L28" s="497">
        <v>1</v>
      </c>
      <c r="M28" s="498"/>
      <c r="N28" s="498"/>
      <c r="O28" s="498"/>
      <c r="P28" s="537"/>
      <c r="Q28" s="497">
        <v>2500</v>
      </c>
      <c r="R28" s="498"/>
      <c r="S28" s="498"/>
      <c r="T28" s="498"/>
      <c r="U28" s="498"/>
      <c r="V28" s="537"/>
      <c r="W28" s="596"/>
      <c r="X28" s="584"/>
      <c r="Y28" s="585"/>
      <c r="Z28" s="496" t="s">
        <v>178</v>
      </c>
      <c r="AA28" s="476"/>
      <c r="AB28" s="476"/>
      <c r="AC28" s="476"/>
      <c r="AD28" s="476"/>
      <c r="AE28" s="476"/>
      <c r="AF28" s="476"/>
      <c r="AG28" s="477"/>
      <c r="AH28" s="497" t="s">
        <v>123</v>
      </c>
      <c r="AI28" s="498"/>
      <c r="AJ28" s="498"/>
      <c r="AK28" s="498"/>
      <c r="AL28" s="537"/>
      <c r="AM28" s="497" t="s">
        <v>169</v>
      </c>
      <c r="AN28" s="498"/>
      <c r="AO28" s="498"/>
      <c r="AP28" s="498"/>
      <c r="AQ28" s="498"/>
      <c r="AR28" s="537"/>
      <c r="AS28" s="497" t="s">
        <v>169</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653260</v>
      </c>
      <c r="BO28" s="410"/>
      <c r="BP28" s="410"/>
      <c r="BQ28" s="410"/>
      <c r="BR28" s="410"/>
      <c r="BS28" s="410"/>
      <c r="BT28" s="410"/>
      <c r="BU28" s="411"/>
      <c r="BV28" s="409">
        <v>637656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180</v>
      </c>
      <c r="F29" s="476"/>
      <c r="G29" s="476"/>
      <c r="H29" s="476"/>
      <c r="I29" s="476"/>
      <c r="J29" s="476"/>
      <c r="K29" s="477"/>
      <c r="L29" s="497">
        <v>10</v>
      </c>
      <c r="M29" s="498"/>
      <c r="N29" s="498"/>
      <c r="O29" s="498"/>
      <c r="P29" s="537"/>
      <c r="Q29" s="497">
        <v>2280</v>
      </c>
      <c r="R29" s="498"/>
      <c r="S29" s="498"/>
      <c r="T29" s="498"/>
      <c r="U29" s="498"/>
      <c r="V29" s="537"/>
      <c r="W29" s="597"/>
      <c r="X29" s="598"/>
      <c r="Y29" s="599"/>
      <c r="Z29" s="496" t="s">
        <v>181</v>
      </c>
      <c r="AA29" s="476"/>
      <c r="AB29" s="476"/>
      <c r="AC29" s="476"/>
      <c r="AD29" s="476"/>
      <c r="AE29" s="476"/>
      <c r="AF29" s="476"/>
      <c r="AG29" s="477"/>
      <c r="AH29" s="497">
        <v>82</v>
      </c>
      <c r="AI29" s="498"/>
      <c r="AJ29" s="498"/>
      <c r="AK29" s="498"/>
      <c r="AL29" s="537"/>
      <c r="AM29" s="497">
        <v>270190</v>
      </c>
      <c r="AN29" s="498"/>
      <c r="AO29" s="498"/>
      <c r="AP29" s="498"/>
      <c r="AQ29" s="498"/>
      <c r="AR29" s="537"/>
      <c r="AS29" s="497">
        <v>3295</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192953</v>
      </c>
      <c r="BO29" s="447"/>
      <c r="BP29" s="447"/>
      <c r="BQ29" s="447"/>
      <c r="BR29" s="447"/>
      <c r="BS29" s="447"/>
      <c r="BT29" s="447"/>
      <c r="BU29" s="448"/>
      <c r="BV29" s="446">
        <v>192712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98.7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109695</v>
      </c>
      <c r="BO30" s="620"/>
      <c r="BP30" s="620"/>
      <c r="BQ30" s="620"/>
      <c r="BR30" s="620"/>
      <c r="BS30" s="620"/>
      <c r="BT30" s="620"/>
      <c r="BU30" s="621"/>
      <c r="BV30" s="619">
        <v>148348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192</v>
      </c>
      <c r="X33" s="435"/>
      <c r="Y33" s="435"/>
      <c r="Z33" s="435"/>
      <c r="AA33" s="435"/>
      <c r="AB33" s="435"/>
      <c r="AC33" s="435"/>
      <c r="AD33" s="435"/>
      <c r="AE33" s="435"/>
      <c r="AF33" s="435"/>
      <c r="AG33" s="435"/>
      <c r="AH33" s="435"/>
      <c r="AI33" s="435"/>
      <c r="AJ33" s="435"/>
      <c r="AK33" s="435"/>
      <c r="AL33" s="195"/>
      <c r="AM33" s="470" t="s">
        <v>193</v>
      </c>
      <c r="AN33" s="470"/>
      <c r="AO33" s="435" t="s">
        <v>192</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197</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苓北町国民健康保険特別会計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5</v>
      </c>
      <c r="BF34" s="632"/>
      <c r="BG34" s="633" t="str">
        <f>IF('各会計、関係団体の財政状況及び健全化判断比率'!B31="","",'各会計、関係団体の財政状況及び健全化判断比率'!B31)</f>
        <v>苓北町水道特別会計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熊本県市町村総合事務組合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苓北町介護保険特別会計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6</v>
      </c>
      <c r="BF35" s="632"/>
      <c r="BG35" s="633" t="str">
        <f>IF('各会計、関係団体の財政状況及び健全化判断比率'!B32="","",'各会計、関係団体の財政状況及び健全化判断比率'!B32)</f>
        <v>苓北町下水道特別会計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天草広域連合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苓北町後期高齢者医療特別会計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7</v>
      </c>
      <c r="BF36" s="632"/>
      <c r="BG36" s="633" t="str">
        <f>IF('各会計、関係団体の財政状況及び健全化判断比率'!B33="","",'各会計、関係団体の財政状況及び健全化判断比率'!B33)</f>
        <v>苓北町農業集落排水特別会計</v>
      </c>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熊本県後期高齢者医療広域連合（一般会計）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8</v>
      </c>
      <c r="BF37" s="632"/>
      <c r="BG37" s="633" t="str">
        <f>IF('各会計、関係団体の財政状況及び健全化判断比率'!B34="","",'各会計、関係団体の財政状況及び健全化判断比率'!B34)</f>
        <v>苓北町特定地域生活排水処理事業特別会計</v>
      </c>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熊本県後期高齢者医療広域連合（後期高齢者医療特別会計）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f t="shared" si="1"/>
        <v>9</v>
      </c>
      <c r="BF38" s="632"/>
      <c r="BG38" s="633" t="str">
        <f>IF('各会計、関係団体の財政状況及び健全化判断比率'!B35="","",'各会計、関係団体の財政状況及び健全化判断比率'!B35)</f>
        <v>苓北町宅地造成事業特別会計</v>
      </c>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APTv8KvKXjLBBqNcAOTVC4SZcGPNcCgxGS+PbfNLwzpDJ69ilCA6DgijkJcY0aQcelRzovKwSm13HOM1PwrUIA==" saltValue="N0PvL+f/NmRMXP9vpUhvM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24" t="s">
        <v>568</v>
      </c>
      <c r="D34" s="1224"/>
      <c r="E34" s="1225"/>
      <c r="F34" s="32">
        <v>3.33</v>
      </c>
      <c r="G34" s="33">
        <v>3.75</v>
      </c>
      <c r="H34" s="33">
        <v>3.34</v>
      </c>
      <c r="I34" s="33">
        <v>3.79</v>
      </c>
      <c r="J34" s="34">
        <v>3.18</v>
      </c>
      <c r="K34" s="22"/>
      <c r="L34" s="22"/>
      <c r="M34" s="22"/>
      <c r="N34" s="22"/>
      <c r="O34" s="22"/>
      <c r="P34" s="22"/>
    </row>
    <row r="35" spans="1:16" ht="39" customHeight="1">
      <c r="A35" s="22"/>
      <c r="B35" s="35"/>
      <c r="C35" s="1218" t="s">
        <v>569</v>
      </c>
      <c r="D35" s="1219"/>
      <c r="E35" s="1220"/>
      <c r="F35" s="36">
        <v>1.59</v>
      </c>
      <c r="G35" s="37">
        <v>0.59</v>
      </c>
      <c r="H35" s="37">
        <v>0.57999999999999996</v>
      </c>
      <c r="I35" s="37">
        <v>0.17</v>
      </c>
      <c r="J35" s="38">
        <v>1.54</v>
      </c>
      <c r="K35" s="22"/>
      <c r="L35" s="22"/>
      <c r="M35" s="22"/>
      <c r="N35" s="22"/>
      <c r="O35" s="22"/>
      <c r="P35" s="22"/>
    </row>
    <row r="36" spans="1:16" ht="39" customHeight="1">
      <c r="A36" s="22"/>
      <c r="B36" s="35"/>
      <c r="C36" s="1218" t="s">
        <v>570</v>
      </c>
      <c r="D36" s="1219"/>
      <c r="E36" s="1220"/>
      <c r="F36" s="36">
        <v>0.03</v>
      </c>
      <c r="G36" s="37">
        <v>0.04</v>
      </c>
      <c r="H36" s="37">
        <v>0</v>
      </c>
      <c r="I36" s="37">
        <v>0.9</v>
      </c>
      <c r="J36" s="38">
        <v>0.93</v>
      </c>
      <c r="K36" s="22"/>
      <c r="L36" s="22"/>
      <c r="M36" s="22"/>
      <c r="N36" s="22"/>
      <c r="O36" s="22"/>
      <c r="P36" s="22"/>
    </row>
    <row r="37" spans="1:16" ht="39" customHeight="1">
      <c r="A37" s="22"/>
      <c r="B37" s="35"/>
      <c r="C37" s="1218" t="s">
        <v>571</v>
      </c>
      <c r="D37" s="1219"/>
      <c r="E37" s="1220"/>
      <c r="F37" s="36">
        <v>0.57999999999999996</v>
      </c>
      <c r="G37" s="37">
        <v>0.79</v>
      </c>
      <c r="H37" s="37">
        <v>0.82</v>
      </c>
      <c r="I37" s="37">
        <v>0.57999999999999996</v>
      </c>
      <c r="J37" s="38">
        <v>0.55000000000000004</v>
      </c>
      <c r="K37" s="22"/>
      <c r="L37" s="22"/>
      <c r="M37" s="22"/>
      <c r="N37" s="22"/>
      <c r="O37" s="22"/>
      <c r="P37" s="22"/>
    </row>
    <row r="38" spans="1:16" ht="39" customHeight="1">
      <c r="A38" s="22"/>
      <c r="B38" s="35"/>
      <c r="C38" s="1218" t="s">
        <v>572</v>
      </c>
      <c r="D38" s="1219"/>
      <c r="E38" s="1220"/>
      <c r="F38" s="36">
        <v>0.54</v>
      </c>
      <c r="G38" s="37">
        <v>0.36</v>
      </c>
      <c r="H38" s="37">
        <v>0.25</v>
      </c>
      <c r="I38" s="37">
        <v>0.49</v>
      </c>
      <c r="J38" s="38">
        <v>0.14000000000000001</v>
      </c>
      <c r="K38" s="22"/>
      <c r="L38" s="22"/>
      <c r="M38" s="22"/>
      <c r="N38" s="22"/>
      <c r="O38" s="22"/>
      <c r="P38" s="22"/>
    </row>
    <row r="39" spans="1:16" ht="39" customHeight="1">
      <c r="A39" s="22"/>
      <c r="B39" s="35"/>
      <c r="C39" s="1218" t="s">
        <v>573</v>
      </c>
      <c r="D39" s="1219"/>
      <c r="E39" s="1220"/>
      <c r="F39" s="36">
        <v>0.03</v>
      </c>
      <c r="G39" s="37">
        <v>0.04</v>
      </c>
      <c r="H39" s="37">
        <v>0.03</v>
      </c>
      <c r="I39" s="37">
        <v>0.04</v>
      </c>
      <c r="J39" s="38">
        <v>0.08</v>
      </c>
      <c r="K39" s="22"/>
      <c r="L39" s="22"/>
      <c r="M39" s="22"/>
      <c r="N39" s="22"/>
      <c r="O39" s="22"/>
      <c r="P39" s="22"/>
    </row>
    <row r="40" spans="1:16" ht="39" customHeight="1">
      <c r="A40" s="22"/>
      <c r="B40" s="35"/>
      <c r="C40" s="1218" t="s">
        <v>574</v>
      </c>
      <c r="D40" s="1219"/>
      <c r="E40" s="1220"/>
      <c r="F40" s="36">
        <v>0.01</v>
      </c>
      <c r="G40" s="37">
        <v>0</v>
      </c>
      <c r="H40" s="37">
        <v>0.02</v>
      </c>
      <c r="I40" s="37">
        <v>0.03</v>
      </c>
      <c r="J40" s="38">
        <v>0.04</v>
      </c>
      <c r="K40" s="22"/>
      <c r="L40" s="22"/>
      <c r="M40" s="22"/>
      <c r="N40" s="22"/>
      <c r="O40" s="22"/>
      <c r="P40" s="22"/>
    </row>
    <row r="41" spans="1:16" ht="39" customHeight="1">
      <c r="A41" s="22"/>
      <c r="B41" s="35"/>
      <c r="C41" s="1218" t="s">
        <v>575</v>
      </c>
      <c r="D41" s="1219"/>
      <c r="E41" s="1220"/>
      <c r="F41" s="36">
        <v>0.02</v>
      </c>
      <c r="G41" s="37">
        <v>0.03</v>
      </c>
      <c r="H41" s="37">
        <v>0.04</v>
      </c>
      <c r="I41" s="37">
        <v>0.04</v>
      </c>
      <c r="J41" s="38">
        <v>0.04</v>
      </c>
      <c r="K41" s="22"/>
      <c r="L41" s="22"/>
      <c r="M41" s="22"/>
      <c r="N41" s="22"/>
      <c r="O41" s="22"/>
      <c r="P41" s="22"/>
    </row>
    <row r="42" spans="1:16" ht="39" customHeight="1">
      <c r="A42" s="22"/>
      <c r="B42" s="39"/>
      <c r="C42" s="1218" t="s">
        <v>576</v>
      </c>
      <c r="D42" s="1219"/>
      <c r="E42" s="1220"/>
      <c r="F42" s="36" t="s">
        <v>515</v>
      </c>
      <c r="G42" s="37" t="s">
        <v>515</v>
      </c>
      <c r="H42" s="37" t="s">
        <v>515</v>
      </c>
      <c r="I42" s="37" t="s">
        <v>515</v>
      </c>
      <c r="J42" s="38" t="s">
        <v>515</v>
      </c>
      <c r="K42" s="22"/>
      <c r="L42" s="22"/>
      <c r="M42" s="22"/>
      <c r="N42" s="22"/>
      <c r="O42" s="22"/>
      <c r="P42" s="22"/>
    </row>
    <row r="43" spans="1:16" ht="39" customHeight="1" thickBot="1">
      <c r="A43" s="22"/>
      <c r="B43" s="40"/>
      <c r="C43" s="1221" t="s">
        <v>577</v>
      </c>
      <c r="D43" s="1222"/>
      <c r="E43" s="1223"/>
      <c r="F43" s="41">
        <v>0</v>
      </c>
      <c r="G43" s="42">
        <v>0.01</v>
      </c>
      <c r="H43" s="42">
        <v>0.01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2YN0yeJgAzkBLYDT+bXrfidISTUI+OPW7XDwFq/yZ0fofenJU2CSBPmKuy3XEl1IbnVz8bEs0LYRv47Rdf9pQ==" saltValue="u2h1wgcGZIrmSCYgXd9D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34" t="s">
        <v>11</v>
      </c>
      <c r="C45" s="1235"/>
      <c r="D45" s="58"/>
      <c r="E45" s="1240" t="s">
        <v>12</v>
      </c>
      <c r="F45" s="1240"/>
      <c r="G45" s="1240"/>
      <c r="H45" s="1240"/>
      <c r="I45" s="1240"/>
      <c r="J45" s="1241"/>
      <c r="K45" s="59">
        <v>610</v>
      </c>
      <c r="L45" s="60">
        <v>617</v>
      </c>
      <c r="M45" s="60">
        <v>647</v>
      </c>
      <c r="N45" s="60">
        <v>672</v>
      </c>
      <c r="O45" s="61">
        <v>668</v>
      </c>
      <c r="P45" s="48"/>
      <c r="Q45" s="48"/>
      <c r="R45" s="48"/>
      <c r="S45" s="48"/>
      <c r="T45" s="48"/>
      <c r="U45" s="48"/>
    </row>
    <row r="46" spans="1:21" ht="30.75" customHeight="1">
      <c r="A46" s="48"/>
      <c r="B46" s="1236"/>
      <c r="C46" s="1237"/>
      <c r="D46" s="62"/>
      <c r="E46" s="1228" t="s">
        <v>13</v>
      </c>
      <c r="F46" s="1228"/>
      <c r="G46" s="1228"/>
      <c r="H46" s="1228"/>
      <c r="I46" s="1228"/>
      <c r="J46" s="1229"/>
      <c r="K46" s="63" t="s">
        <v>515</v>
      </c>
      <c r="L46" s="64" t="s">
        <v>515</v>
      </c>
      <c r="M46" s="64" t="s">
        <v>515</v>
      </c>
      <c r="N46" s="64" t="s">
        <v>515</v>
      </c>
      <c r="O46" s="65" t="s">
        <v>515</v>
      </c>
      <c r="P46" s="48"/>
      <c r="Q46" s="48"/>
      <c r="R46" s="48"/>
      <c r="S46" s="48"/>
      <c r="T46" s="48"/>
      <c r="U46" s="48"/>
    </row>
    <row r="47" spans="1:21" ht="30.75" customHeight="1">
      <c r="A47" s="48"/>
      <c r="B47" s="1236"/>
      <c r="C47" s="1237"/>
      <c r="D47" s="62"/>
      <c r="E47" s="1228" t="s">
        <v>14</v>
      </c>
      <c r="F47" s="1228"/>
      <c r="G47" s="1228"/>
      <c r="H47" s="1228"/>
      <c r="I47" s="1228"/>
      <c r="J47" s="1229"/>
      <c r="K47" s="63" t="s">
        <v>515</v>
      </c>
      <c r="L47" s="64" t="s">
        <v>515</v>
      </c>
      <c r="M47" s="64" t="s">
        <v>515</v>
      </c>
      <c r="N47" s="64" t="s">
        <v>515</v>
      </c>
      <c r="O47" s="65" t="s">
        <v>515</v>
      </c>
      <c r="P47" s="48"/>
      <c r="Q47" s="48"/>
      <c r="R47" s="48"/>
      <c r="S47" s="48"/>
      <c r="T47" s="48"/>
      <c r="U47" s="48"/>
    </row>
    <row r="48" spans="1:21" ht="30.75" customHeight="1">
      <c r="A48" s="48"/>
      <c r="B48" s="1236"/>
      <c r="C48" s="1237"/>
      <c r="D48" s="62"/>
      <c r="E48" s="1228" t="s">
        <v>15</v>
      </c>
      <c r="F48" s="1228"/>
      <c r="G48" s="1228"/>
      <c r="H48" s="1228"/>
      <c r="I48" s="1228"/>
      <c r="J48" s="1229"/>
      <c r="K48" s="63">
        <v>390</v>
      </c>
      <c r="L48" s="64">
        <v>297</v>
      </c>
      <c r="M48" s="64">
        <v>298</v>
      </c>
      <c r="N48" s="64">
        <v>289</v>
      </c>
      <c r="O48" s="65">
        <v>261</v>
      </c>
      <c r="P48" s="48"/>
      <c r="Q48" s="48"/>
      <c r="R48" s="48"/>
      <c r="S48" s="48"/>
      <c r="T48" s="48"/>
      <c r="U48" s="48"/>
    </row>
    <row r="49" spans="1:21" ht="30.75" customHeight="1">
      <c r="A49" s="48"/>
      <c r="B49" s="1236"/>
      <c r="C49" s="1237"/>
      <c r="D49" s="62"/>
      <c r="E49" s="1228" t="s">
        <v>16</v>
      </c>
      <c r="F49" s="1228"/>
      <c r="G49" s="1228"/>
      <c r="H49" s="1228"/>
      <c r="I49" s="1228"/>
      <c r="J49" s="1229"/>
      <c r="K49" s="63">
        <v>39</v>
      </c>
      <c r="L49" s="64">
        <v>19</v>
      </c>
      <c r="M49" s="64">
        <v>3</v>
      </c>
      <c r="N49" s="64">
        <v>0</v>
      </c>
      <c r="O49" s="65">
        <v>0</v>
      </c>
      <c r="P49" s="48"/>
      <c r="Q49" s="48"/>
      <c r="R49" s="48"/>
      <c r="S49" s="48"/>
      <c r="T49" s="48"/>
      <c r="U49" s="48"/>
    </row>
    <row r="50" spans="1:21" ht="30.75" customHeight="1">
      <c r="A50" s="48"/>
      <c r="B50" s="1236"/>
      <c r="C50" s="1237"/>
      <c r="D50" s="62"/>
      <c r="E50" s="1228" t="s">
        <v>17</v>
      </c>
      <c r="F50" s="1228"/>
      <c r="G50" s="1228"/>
      <c r="H50" s="1228"/>
      <c r="I50" s="1228"/>
      <c r="J50" s="1229"/>
      <c r="K50" s="63" t="s">
        <v>515</v>
      </c>
      <c r="L50" s="64" t="s">
        <v>515</v>
      </c>
      <c r="M50" s="64" t="s">
        <v>515</v>
      </c>
      <c r="N50" s="64" t="s">
        <v>515</v>
      </c>
      <c r="O50" s="65" t="s">
        <v>515</v>
      </c>
      <c r="P50" s="48"/>
      <c r="Q50" s="48"/>
      <c r="R50" s="48"/>
      <c r="S50" s="48"/>
      <c r="T50" s="48"/>
      <c r="U50" s="48"/>
    </row>
    <row r="51" spans="1:21" ht="30.75" customHeight="1">
      <c r="A51" s="48"/>
      <c r="B51" s="1238"/>
      <c r="C51" s="1239"/>
      <c r="D51" s="66"/>
      <c r="E51" s="1228" t="s">
        <v>18</v>
      </c>
      <c r="F51" s="1228"/>
      <c r="G51" s="1228"/>
      <c r="H51" s="1228"/>
      <c r="I51" s="1228"/>
      <c r="J51" s="1229"/>
      <c r="K51" s="63">
        <v>1</v>
      </c>
      <c r="L51" s="64">
        <v>1</v>
      </c>
      <c r="M51" s="64">
        <v>1</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592</v>
      </c>
      <c r="L52" s="64">
        <v>601</v>
      </c>
      <c r="M52" s="64">
        <v>612</v>
      </c>
      <c r="N52" s="64">
        <v>617</v>
      </c>
      <c r="O52" s="65">
        <v>614</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448</v>
      </c>
      <c r="L53" s="69">
        <v>333</v>
      </c>
      <c r="M53" s="69">
        <v>337</v>
      </c>
      <c r="N53" s="69">
        <v>344</v>
      </c>
      <c r="O53" s="70">
        <v>315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pkiZEwKDBAliW8KSOrwIhgD6SYfMS5hvPZdI8N2nvnpaY93M35qkzojex2FtjPt/IrTmkHCe1SZruw1TFy9Zg==" saltValue="qZZSXr0zRg5BbHAh7Vp1Y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558</v>
      </c>
      <c r="J40" s="79" t="s">
        <v>559</v>
      </c>
      <c r="K40" s="79" t="s">
        <v>560</v>
      </c>
      <c r="L40" s="79" t="s">
        <v>561</v>
      </c>
      <c r="M40" s="80" t="s">
        <v>562</v>
      </c>
    </row>
    <row r="41" spans="2:13" ht="27.75" customHeight="1">
      <c r="B41" s="1242" t="s">
        <v>24</v>
      </c>
      <c r="C41" s="1243"/>
      <c r="D41" s="81"/>
      <c r="E41" s="1248" t="s">
        <v>25</v>
      </c>
      <c r="F41" s="1248"/>
      <c r="G41" s="1248"/>
      <c r="H41" s="1249"/>
      <c r="I41" s="82">
        <v>7097</v>
      </c>
      <c r="J41" s="83">
        <v>7639</v>
      </c>
      <c r="K41" s="83">
        <v>7889</v>
      </c>
      <c r="L41" s="83">
        <v>7912</v>
      </c>
      <c r="M41" s="84">
        <v>7789</v>
      </c>
    </row>
    <row r="42" spans="2:13" ht="27.75" customHeight="1">
      <c r="B42" s="1244"/>
      <c r="C42" s="1245"/>
      <c r="D42" s="85"/>
      <c r="E42" s="1250" t="s">
        <v>26</v>
      </c>
      <c r="F42" s="1250"/>
      <c r="G42" s="1250"/>
      <c r="H42" s="1251"/>
      <c r="I42" s="86" t="s">
        <v>515</v>
      </c>
      <c r="J42" s="87" t="s">
        <v>515</v>
      </c>
      <c r="K42" s="87" t="s">
        <v>515</v>
      </c>
      <c r="L42" s="87" t="s">
        <v>515</v>
      </c>
      <c r="M42" s="88" t="s">
        <v>515</v>
      </c>
    </row>
    <row r="43" spans="2:13" ht="27.75" customHeight="1">
      <c r="B43" s="1244"/>
      <c r="C43" s="1245"/>
      <c r="D43" s="85"/>
      <c r="E43" s="1250" t="s">
        <v>27</v>
      </c>
      <c r="F43" s="1250"/>
      <c r="G43" s="1250"/>
      <c r="H43" s="1251"/>
      <c r="I43" s="86">
        <v>3928</v>
      </c>
      <c r="J43" s="87">
        <v>3609</v>
      </c>
      <c r="K43" s="87">
        <v>3380</v>
      </c>
      <c r="L43" s="87">
        <v>3019</v>
      </c>
      <c r="M43" s="88">
        <v>2729</v>
      </c>
    </row>
    <row r="44" spans="2:13" ht="27.75" customHeight="1">
      <c r="B44" s="1244"/>
      <c r="C44" s="1245"/>
      <c r="D44" s="85"/>
      <c r="E44" s="1250" t="s">
        <v>28</v>
      </c>
      <c r="F44" s="1250"/>
      <c r="G44" s="1250"/>
      <c r="H44" s="1251"/>
      <c r="I44" s="86">
        <v>20</v>
      </c>
      <c r="J44" s="87">
        <v>3</v>
      </c>
      <c r="K44" s="87">
        <v>0</v>
      </c>
      <c r="L44" s="87">
        <v>0</v>
      </c>
      <c r="M44" s="88">
        <v>0</v>
      </c>
    </row>
    <row r="45" spans="2:13" ht="27.75" customHeight="1">
      <c r="B45" s="1244"/>
      <c r="C45" s="1245"/>
      <c r="D45" s="85"/>
      <c r="E45" s="1250" t="s">
        <v>29</v>
      </c>
      <c r="F45" s="1250"/>
      <c r="G45" s="1250"/>
      <c r="H45" s="1251"/>
      <c r="I45" s="86">
        <v>1012</v>
      </c>
      <c r="J45" s="87">
        <v>978</v>
      </c>
      <c r="K45" s="87">
        <v>884</v>
      </c>
      <c r="L45" s="87">
        <v>805</v>
      </c>
      <c r="M45" s="88">
        <v>910</v>
      </c>
    </row>
    <row r="46" spans="2:13" ht="27.75" customHeight="1">
      <c r="B46" s="1244"/>
      <c r="C46" s="1245"/>
      <c r="D46" s="89"/>
      <c r="E46" s="1250" t="s">
        <v>30</v>
      </c>
      <c r="F46" s="1250"/>
      <c r="G46" s="1250"/>
      <c r="H46" s="1251"/>
      <c r="I46" s="86" t="s">
        <v>515</v>
      </c>
      <c r="J46" s="87" t="s">
        <v>515</v>
      </c>
      <c r="K46" s="87" t="s">
        <v>515</v>
      </c>
      <c r="L46" s="87" t="s">
        <v>515</v>
      </c>
      <c r="M46" s="88" t="s">
        <v>515</v>
      </c>
    </row>
    <row r="47" spans="2:13" ht="27.75" customHeight="1">
      <c r="B47" s="1244"/>
      <c r="C47" s="1245"/>
      <c r="D47" s="90"/>
      <c r="E47" s="1252" t="s">
        <v>31</v>
      </c>
      <c r="F47" s="1253"/>
      <c r="G47" s="1253"/>
      <c r="H47" s="1254"/>
      <c r="I47" s="86" t="s">
        <v>515</v>
      </c>
      <c r="J47" s="87" t="s">
        <v>515</v>
      </c>
      <c r="K47" s="87" t="s">
        <v>515</v>
      </c>
      <c r="L47" s="87" t="s">
        <v>515</v>
      </c>
      <c r="M47" s="88" t="s">
        <v>515</v>
      </c>
    </row>
    <row r="48" spans="2:13" ht="27.75" customHeight="1">
      <c r="B48" s="1244"/>
      <c r="C48" s="1245"/>
      <c r="D48" s="85"/>
      <c r="E48" s="1250" t="s">
        <v>32</v>
      </c>
      <c r="F48" s="1250"/>
      <c r="G48" s="1250"/>
      <c r="H48" s="1251"/>
      <c r="I48" s="86" t="s">
        <v>515</v>
      </c>
      <c r="J48" s="87" t="s">
        <v>515</v>
      </c>
      <c r="K48" s="87" t="s">
        <v>515</v>
      </c>
      <c r="L48" s="87" t="s">
        <v>515</v>
      </c>
      <c r="M48" s="88" t="s">
        <v>515</v>
      </c>
    </row>
    <row r="49" spans="2:13" ht="27.75" customHeight="1">
      <c r="B49" s="1246"/>
      <c r="C49" s="1247"/>
      <c r="D49" s="85"/>
      <c r="E49" s="1250" t="s">
        <v>33</v>
      </c>
      <c r="F49" s="1250"/>
      <c r="G49" s="1250"/>
      <c r="H49" s="1251"/>
      <c r="I49" s="86" t="s">
        <v>515</v>
      </c>
      <c r="J49" s="87" t="s">
        <v>515</v>
      </c>
      <c r="K49" s="87" t="s">
        <v>515</v>
      </c>
      <c r="L49" s="87" t="s">
        <v>515</v>
      </c>
      <c r="M49" s="88" t="s">
        <v>515</v>
      </c>
    </row>
    <row r="50" spans="2:13" ht="27.75" customHeight="1">
      <c r="B50" s="1255" t="s">
        <v>34</v>
      </c>
      <c r="C50" s="1256"/>
      <c r="D50" s="91"/>
      <c r="E50" s="1250" t="s">
        <v>35</v>
      </c>
      <c r="F50" s="1250"/>
      <c r="G50" s="1250"/>
      <c r="H50" s="1251"/>
      <c r="I50" s="86">
        <v>1333</v>
      </c>
      <c r="J50" s="87">
        <v>1265</v>
      </c>
      <c r="K50" s="87">
        <v>1194</v>
      </c>
      <c r="L50" s="87">
        <v>1111</v>
      </c>
      <c r="M50" s="88">
        <v>1095</v>
      </c>
    </row>
    <row r="51" spans="2:13" ht="27.75" customHeight="1">
      <c r="B51" s="1244"/>
      <c r="C51" s="1245"/>
      <c r="D51" s="85"/>
      <c r="E51" s="1250" t="s">
        <v>36</v>
      </c>
      <c r="F51" s="1250"/>
      <c r="G51" s="1250"/>
      <c r="H51" s="1251"/>
      <c r="I51" s="86">
        <v>40</v>
      </c>
      <c r="J51" s="87">
        <v>29</v>
      </c>
      <c r="K51" s="87">
        <v>23</v>
      </c>
      <c r="L51" s="87">
        <v>17</v>
      </c>
      <c r="M51" s="88">
        <v>14</v>
      </c>
    </row>
    <row r="52" spans="2:13" ht="27.75" customHeight="1">
      <c r="B52" s="1246"/>
      <c r="C52" s="1247"/>
      <c r="D52" s="85"/>
      <c r="E52" s="1250" t="s">
        <v>37</v>
      </c>
      <c r="F52" s="1250"/>
      <c r="G52" s="1250"/>
      <c r="H52" s="1251"/>
      <c r="I52" s="86">
        <v>7229</v>
      </c>
      <c r="J52" s="87">
        <v>7347</v>
      </c>
      <c r="K52" s="87">
        <v>7032</v>
      </c>
      <c r="L52" s="87">
        <v>7028</v>
      </c>
      <c r="M52" s="88">
        <v>6828</v>
      </c>
    </row>
    <row r="53" spans="2:13" ht="27.75" customHeight="1" thickBot="1">
      <c r="B53" s="1257" t="s">
        <v>38</v>
      </c>
      <c r="C53" s="1258"/>
      <c r="D53" s="92"/>
      <c r="E53" s="1259" t="s">
        <v>39</v>
      </c>
      <c r="F53" s="1259"/>
      <c r="G53" s="1259"/>
      <c r="H53" s="1260"/>
      <c r="I53" s="93">
        <v>3456</v>
      </c>
      <c r="J53" s="94">
        <v>3589</v>
      </c>
      <c r="K53" s="94">
        <v>3905</v>
      </c>
      <c r="L53" s="94">
        <v>3580</v>
      </c>
      <c r="M53" s="95">
        <v>3491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dU6AwYiaupOfQ7wAAur9GtwoTI+gi7xmzkMv4EPfQ8F5prVn95qwYOnvBZnQe7Oj31nUnINFf6ZeNptCxxOEQ==" saltValue="TmfElBHSiNT9LSbwhX0/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560</v>
      </c>
      <c r="G54" s="104" t="s">
        <v>561</v>
      </c>
      <c r="H54" s="105" t="s">
        <v>562</v>
      </c>
    </row>
    <row r="55" spans="2:8" ht="52.5" customHeight="1">
      <c r="B55" s="106"/>
      <c r="C55" s="1269" t="s">
        <v>42</v>
      </c>
      <c r="D55" s="1269"/>
      <c r="E55" s="1270"/>
      <c r="F55" s="107">
        <v>683</v>
      </c>
      <c r="G55" s="107">
        <v>638</v>
      </c>
      <c r="H55" s="108">
        <v>653</v>
      </c>
    </row>
    <row r="56" spans="2:8" ht="52.5" customHeight="1">
      <c r="B56" s="109"/>
      <c r="C56" s="1271" t="s">
        <v>43</v>
      </c>
      <c r="D56" s="1271"/>
      <c r="E56" s="1272"/>
      <c r="F56" s="110">
        <v>193</v>
      </c>
      <c r="G56" s="110">
        <v>193</v>
      </c>
      <c r="H56" s="111">
        <v>193</v>
      </c>
    </row>
    <row r="57" spans="2:8" ht="53.25" customHeight="1">
      <c r="B57" s="109"/>
      <c r="C57" s="1273" t="s">
        <v>44</v>
      </c>
      <c r="D57" s="1273"/>
      <c r="E57" s="1274"/>
      <c r="F57" s="112">
        <v>210</v>
      </c>
      <c r="G57" s="112">
        <v>148</v>
      </c>
      <c r="H57" s="113">
        <v>110</v>
      </c>
    </row>
    <row r="58" spans="2:8" ht="45.75" customHeight="1">
      <c r="B58" s="114"/>
      <c r="C58" s="1261" t="s">
        <v>591</v>
      </c>
      <c r="D58" s="1262"/>
      <c r="E58" s="1263"/>
      <c r="F58" s="115">
        <v>56</v>
      </c>
      <c r="G58" s="115">
        <v>38</v>
      </c>
      <c r="H58" s="116">
        <v>19</v>
      </c>
    </row>
    <row r="59" spans="2:8" ht="45.75" customHeight="1">
      <c r="B59" s="114"/>
      <c r="C59" s="1261" t="s">
        <v>592</v>
      </c>
      <c r="D59" s="1262"/>
      <c r="E59" s="1263"/>
      <c r="F59" s="115">
        <v>40</v>
      </c>
      <c r="G59" s="115">
        <v>18</v>
      </c>
      <c r="H59" s="116">
        <v>18</v>
      </c>
    </row>
    <row r="60" spans="2:8" ht="45.75" customHeight="1">
      <c r="B60" s="114"/>
      <c r="C60" s="1261" t="s">
        <v>593</v>
      </c>
      <c r="D60" s="1262"/>
      <c r="E60" s="1263"/>
      <c r="F60" s="115">
        <v>37</v>
      </c>
      <c r="G60" s="115">
        <v>37</v>
      </c>
      <c r="H60" s="116">
        <v>17</v>
      </c>
    </row>
    <row r="61" spans="2:8" ht="45.75" customHeight="1">
      <c r="B61" s="114"/>
      <c r="C61" s="1261" t="s">
        <v>594</v>
      </c>
      <c r="D61" s="1262"/>
      <c r="E61" s="1263"/>
      <c r="F61" s="115">
        <v>16</v>
      </c>
      <c r="G61" s="115">
        <v>16</v>
      </c>
      <c r="H61" s="116">
        <v>16</v>
      </c>
    </row>
    <row r="62" spans="2:8" ht="45.75" customHeight="1" thickBot="1">
      <c r="B62" s="117"/>
      <c r="C62" s="1264" t="s">
        <v>595</v>
      </c>
      <c r="D62" s="1265"/>
      <c r="E62" s="1266"/>
      <c r="F62" s="118">
        <v>31</v>
      </c>
      <c r="G62" s="118">
        <v>11</v>
      </c>
      <c r="H62" s="119">
        <v>11</v>
      </c>
    </row>
    <row r="63" spans="2:8" ht="52.5" customHeight="1" thickBot="1">
      <c r="B63" s="120"/>
      <c r="C63" s="1267" t="s">
        <v>45</v>
      </c>
      <c r="D63" s="1267"/>
      <c r="E63" s="1268"/>
      <c r="F63" s="121">
        <v>1086</v>
      </c>
      <c r="G63" s="121">
        <v>979</v>
      </c>
      <c r="H63" s="122">
        <v>956</v>
      </c>
    </row>
    <row r="64" spans="2:8" ht="15" customHeight="1"/>
    <row r="65" ht="0" hidden="1" customHeight="1"/>
    <row r="66" ht="0" hidden="1" customHeight="1"/>
  </sheetData>
  <sheetProtection algorithmName="SHA-512" hashValue="yzluTALb+LXbjUHopS5wWYikYNuF2uquFJ4bicFfgnPUHEduO3sTn1p3kTCtdAcEtsSkMEyzbMk0nQ9+t8bFwA==" saltValue="rYOYxbUPFwza2C2uzIGN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N48" sqref="AN48"/>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596</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596</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599</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558</v>
      </c>
      <c r="BQ50" s="1280"/>
      <c r="BR50" s="1280"/>
      <c r="BS50" s="1280"/>
      <c r="BT50" s="1280"/>
      <c r="BU50" s="1280"/>
      <c r="BV50" s="1280"/>
      <c r="BW50" s="1280"/>
      <c r="BX50" s="1280" t="s">
        <v>559</v>
      </c>
      <c r="BY50" s="1280"/>
      <c r="BZ50" s="1280"/>
      <c r="CA50" s="1280"/>
      <c r="CB50" s="1280"/>
      <c r="CC50" s="1280"/>
      <c r="CD50" s="1280"/>
      <c r="CE50" s="1280"/>
      <c r="CF50" s="1280" t="s">
        <v>560</v>
      </c>
      <c r="CG50" s="1280"/>
      <c r="CH50" s="1280"/>
      <c r="CI50" s="1280"/>
      <c r="CJ50" s="1280"/>
      <c r="CK50" s="1280"/>
      <c r="CL50" s="1280"/>
      <c r="CM50" s="1280"/>
      <c r="CN50" s="1280" t="s">
        <v>561</v>
      </c>
      <c r="CO50" s="1280"/>
      <c r="CP50" s="1280"/>
      <c r="CQ50" s="1280"/>
      <c r="CR50" s="1280"/>
      <c r="CS50" s="1280"/>
      <c r="CT50" s="1280"/>
      <c r="CU50" s="1280"/>
      <c r="CV50" s="1280" t="s">
        <v>562</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600</v>
      </c>
      <c r="AO51" s="1278"/>
      <c r="AP51" s="1278"/>
      <c r="AQ51" s="1278"/>
      <c r="AR51" s="1278"/>
      <c r="AS51" s="1278"/>
      <c r="AT51" s="1278"/>
      <c r="AU51" s="1278"/>
      <c r="AV51" s="1278"/>
      <c r="AW51" s="1278"/>
      <c r="AX51" s="1278"/>
      <c r="AY51" s="1278"/>
      <c r="AZ51" s="1278"/>
      <c r="BA51" s="1278"/>
      <c r="BB51" s="1278" t="s">
        <v>601</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87"/>
      <c r="CO51" s="1275"/>
      <c r="CP51" s="1275"/>
      <c r="CQ51" s="1275"/>
      <c r="CR51" s="1275"/>
      <c r="CS51" s="1275"/>
      <c r="CT51" s="1275"/>
      <c r="CU51" s="1275"/>
      <c r="CV51" s="1287"/>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606</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87"/>
      <c r="CO53" s="1275"/>
      <c r="CP53" s="1275"/>
      <c r="CQ53" s="1275"/>
      <c r="CR53" s="1275"/>
      <c r="CS53" s="1275"/>
      <c r="CT53" s="1275"/>
      <c r="CU53" s="1275"/>
      <c r="CV53" s="1287"/>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607</v>
      </c>
      <c r="AO55" s="1280"/>
      <c r="AP55" s="1280"/>
      <c r="AQ55" s="1280"/>
      <c r="AR55" s="1280"/>
      <c r="AS55" s="1280"/>
      <c r="AT55" s="1280"/>
      <c r="AU55" s="1280"/>
      <c r="AV55" s="1280"/>
      <c r="AW55" s="1280"/>
      <c r="AX55" s="1280"/>
      <c r="AY55" s="1280"/>
      <c r="AZ55" s="1280"/>
      <c r="BA55" s="1280"/>
      <c r="BB55" s="1278" t="s">
        <v>601</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87"/>
      <c r="CO55" s="1275"/>
      <c r="CP55" s="1275"/>
      <c r="CQ55" s="1275"/>
      <c r="CR55" s="1275"/>
      <c r="CS55" s="1275"/>
      <c r="CT55" s="1275"/>
      <c r="CU55" s="1275"/>
      <c r="CV55" s="1287"/>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605</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87"/>
      <c r="CO57" s="1275"/>
      <c r="CP57" s="1275"/>
      <c r="CQ57" s="1275"/>
      <c r="CR57" s="1275"/>
      <c r="CS57" s="1275"/>
      <c r="CT57" s="1275"/>
      <c r="CU57" s="1275"/>
      <c r="CV57" s="1287"/>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602</v>
      </c>
    </row>
    <row r="64" spans="1:109">
      <c r="B64" s="374"/>
      <c r="G64" s="381"/>
      <c r="I64" s="394"/>
      <c r="J64" s="394"/>
      <c r="K64" s="394"/>
      <c r="L64" s="394"/>
      <c r="M64" s="394"/>
      <c r="N64" s="395"/>
      <c r="AM64" s="381"/>
      <c r="AN64" s="381" t="s">
        <v>598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608</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599</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558</v>
      </c>
      <c r="BQ72" s="1280"/>
      <c r="BR72" s="1280"/>
      <c r="BS72" s="1280"/>
      <c r="BT72" s="1280"/>
      <c r="BU72" s="1280"/>
      <c r="BV72" s="1280"/>
      <c r="BW72" s="1280"/>
      <c r="BX72" s="1280" t="s">
        <v>559</v>
      </c>
      <c r="BY72" s="1280"/>
      <c r="BZ72" s="1280"/>
      <c r="CA72" s="1280"/>
      <c r="CB72" s="1280"/>
      <c r="CC72" s="1280"/>
      <c r="CD72" s="1280"/>
      <c r="CE72" s="1280"/>
      <c r="CF72" s="1280" t="s">
        <v>560</v>
      </c>
      <c r="CG72" s="1280"/>
      <c r="CH72" s="1280"/>
      <c r="CI72" s="1280"/>
      <c r="CJ72" s="1280"/>
      <c r="CK72" s="1280"/>
      <c r="CL72" s="1280"/>
      <c r="CM72" s="1280"/>
      <c r="CN72" s="1280" t="s">
        <v>561</v>
      </c>
      <c r="CO72" s="1280"/>
      <c r="CP72" s="1280"/>
      <c r="CQ72" s="1280"/>
      <c r="CR72" s="1280"/>
      <c r="CS72" s="1280"/>
      <c r="CT72" s="1280"/>
      <c r="CU72" s="1280"/>
      <c r="CV72" s="1280" t="s">
        <v>562</v>
      </c>
      <c r="CW72" s="1280"/>
      <c r="CX72" s="1280"/>
      <c r="CY72" s="1280"/>
      <c r="CZ72" s="1280"/>
      <c r="DA72" s="1280"/>
      <c r="DB72" s="1280"/>
      <c r="DC72" s="1280"/>
    </row>
    <row r="73" spans="2:107">
      <c r="B73" s="374"/>
      <c r="G73" s="1283"/>
      <c r="H73" s="1283"/>
      <c r="I73" s="1283"/>
      <c r="J73" s="1283"/>
      <c r="K73" s="1279"/>
      <c r="L73" s="1279"/>
      <c r="M73" s="1279"/>
      <c r="N73" s="1279"/>
      <c r="AM73" s="383"/>
      <c r="AN73" s="1278" t="s">
        <v>600</v>
      </c>
      <c r="AO73" s="1278"/>
      <c r="AP73" s="1278"/>
      <c r="AQ73" s="1278"/>
      <c r="AR73" s="1278"/>
      <c r="AS73" s="1278"/>
      <c r="AT73" s="1278"/>
      <c r="AU73" s="1278"/>
      <c r="AV73" s="1278"/>
      <c r="AW73" s="1278"/>
      <c r="AX73" s="1278"/>
      <c r="AY73" s="1278"/>
      <c r="AZ73" s="1278"/>
      <c r="BA73" s="1278"/>
      <c r="BB73" s="1278" t="s">
        <v>601</v>
      </c>
      <c r="BC73" s="1278"/>
      <c r="BD73" s="1278"/>
      <c r="BE73" s="1278"/>
      <c r="BF73" s="1278"/>
      <c r="BG73" s="1278"/>
      <c r="BH73" s="1278"/>
      <c r="BI73" s="1278"/>
      <c r="BJ73" s="1278"/>
      <c r="BK73" s="1278"/>
      <c r="BL73" s="1278"/>
      <c r="BM73" s="1278"/>
      <c r="BN73" s="1278"/>
      <c r="BO73" s="1278"/>
      <c r="BP73" s="1275">
        <v>124.2</v>
      </c>
      <c r="BQ73" s="1275"/>
      <c r="BR73" s="1275"/>
      <c r="BS73" s="1275"/>
      <c r="BT73" s="1275"/>
      <c r="BU73" s="1275"/>
      <c r="BV73" s="1275"/>
      <c r="BW73" s="1275"/>
      <c r="BX73" s="1275">
        <v>132.19999999999999</v>
      </c>
      <c r="BY73" s="1275"/>
      <c r="BZ73" s="1275"/>
      <c r="CA73" s="1275"/>
      <c r="CB73" s="1275"/>
      <c r="CC73" s="1275"/>
      <c r="CD73" s="1275"/>
      <c r="CE73" s="1275"/>
      <c r="CF73" s="1275">
        <v>140.1</v>
      </c>
      <c r="CG73" s="1275"/>
      <c r="CH73" s="1275"/>
      <c r="CI73" s="1275"/>
      <c r="CJ73" s="1275"/>
      <c r="CK73" s="1275"/>
      <c r="CL73" s="1275"/>
      <c r="CM73" s="1275"/>
      <c r="CN73" s="1275">
        <v>128.69999999999999</v>
      </c>
      <c r="CO73" s="1275"/>
      <c r="CP73" s="1275"/>
      <c r="CQ73" s="1275"/>
      <c r="CR73" s="1275"/>
      <c r="CS73" s="1275"/>
      <c r="CT73" s="1275"/>
      <c r="CU73" s="1275"/>
      <c r="CV73" s="1275">
        <v>128.30000000000001</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603</v>
      </c>
      <c r="BC75" s="1278"/>
      <c r="BD75" s="1278"/>
      <c r="BE75" s="1278"/>
      <c r="BF75" s="1278"/>
      <c r="BG75" s="1278"/>
      <c r="BH75" s="1278"/>
      <c r="BI75" s="1278"/>
      <c r="BJ75" s="1278"/>
      <c r="BK75" s="1278"/>
      <c r="BL75" s="1278"/>
      <c r="BM75" s="1278"/>
      <c r="BN75" s="1278"/>
      <c r="BO75" s="1278"/>
      <c r="BP75" s="1275">
        <v>14.4</v>
      </c>
      <c r="BQ75" s="1275"/>
      <c r="BR75" s="1275"/>
      <c r="BS75" s="1275"/>
      <c r="BT75" s="1275"/>
      <c r="BU75" s="1275"/>
      <c r="BV75" s="1275"/>
      <c r="BW75" s="1275"/>
      <c r="BX75" s="1275">
        <v>13.8</v>
      </c>
      <c r="BY75" s="1275"/>
      <c r="BZ75" s="1275"/>
      <c r="CA75" s="1275"/>
      <c r="CB75" s="1275"/>
      <c r="CC75" s="1275"/>
      <c r="CD75" s="1275"/>
      <c r="CE75" s="1275"/>
      <c r="CF75" s="1275">
        <v>13.4</v>
      </c>
      <c r="CG75" s="1275"/>
      <c r="CH75" s="1275"/>
      <c r="CI75" s="1275"/>
      <c r="CJ75" s="1275"/>
      <c r="CK75" s="1275"/>
      <c r="CL75" s="1275"/>
      <c r="CM75" s="1275"/>
      <c r="CN75" s="1275">
        <v>12.2</v>
      </c>
      <c r="CO75" s="1275"/>
      <c r="CP75" s="1275"/>
      <c r="CQ75" s="1275"/>
      <c r="CR75" s="1275"/>
      <c r="CS75" s="1275"/>
      <c r="CT75" s="1275"/>
      <c r="CU75" s="1275"/>
      <c r="CV75" s="1275">
        <v>12</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607</v>
      </c>
      <c r="AO77" s="1280"/>
      <c r="AP77" s="1280"/>
      <c r="AQ77" s="1280"/>
      <c r="AR77" s="1280"/>
      <c r="AS77" s="1280"/>
      <c r="AT77" s="1280"/>
      <c r="AU77" s="1280"/>
      <c r="AV77" s="1280"/>
      <c r="AW77" s="1280"/>
      <c r="AX77" s="1280"/>
      <c r="AY77" s="1280"/>
      <c r="AZ77" s="1280"/>
      <c r="BA77" s="1280"/>
      <c r="BB77" s="1278" t="s">
        <v>601</v>
      </c>
      <c r="BC77" s="1278"/>
      <c r="BD77" s="1278"/>
      <c r="BE77" s="1278"/>
      <c r="BF77" s="1278"/>
      <c r="BG77" s="1278"/>
      <c r="BH77" s="1278"/>
      <c r="BI77" s="1278"/>
      <c r="BJ77" s="1278"/>
      <c r="BK77" s="1278"/>
      <c r="BL77" s="1278"/>
      <c r="BM77" s="1278"/>
      <c r="BN77" s="1278"/>
      <c r="BO77" s="1278"/>
      <c r="BP77" s="1275">
        <v>20.5</v>
      </c>
      <c r="BQ77" s="1275"/>
      <c r="BR77" s="1275"/>
      <c r="BS77" s="1275"/>
      <c r="BT77" s="1275"/>
      <c r="BU77" s="1275"/>
      <c r="BV77" s="1275"/>
      <c r="BW77" s="1275"/>
      <c r="BX77" s="1275">
        <v>17.899999999999999</v>
      </c>
      <c r="BY77" s="1275"/>
      <c r="BZ77" s="1275"/>
      <c r="CA77" s="1275"/>
      <c r="CB77" s="1275"/>
      <c r="CC77" s="1275"/>
      <c r="CD77" s="1275"/>
      <c r="CE77" s="1275"/>
      <c r="CF77" s="1275">
        <v>27</v>
      </c>
      <c r="CG77" s="1275"/>
      <c r="CH77" s="1275"/>
      <c r="CI77" s="1275"/>
      <c r="CJ77" s="1275"/>
      <c r="CK77" s="1275"/>
      <c r="CL77" s="1275"/>
      <c r="CM77" s="1275"/>
      <c r="CN77" s="1275">
        <v>25.4</v>
      </c>
      <c r="CO77" s="1275"/>
      <c r="CP77" s="1275"/>
      <c r="CQ77" s="1275"/>
      <c r="CR77" s="1275"/>
      <c r="CS77" s="1275"/>
      <c r="CT77" s="1275"/>
      <c r="CU77" s="1275"/>
      <c r="CV77" s="1275">
        <v>23.4</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603</v>
      </c>
      <c r="BC79" s="1278"/>
      <c r="BD79" s="1278"/>
      <c r="BE79" s="1278"/>
      <c r="BF79" s="1278"/>
      <c r="BG79" s="1278"/>
      <c r="BH79" s="1278"/>
      <c r="BI79" s="1278"/>
      <c r="BJ79" s="1278"/>
      <c r="BK79" s="1278"/>
      <c r="BL79" s="1278"/>
      <c r="BM79" s="1278"/>
      <c r="BN79" s="1278"/>
      <c r="BO79" s="1278"/>
      <c r="BP79" s="1275">
        <v>10.5</v>
      </c>
      <c r="BQ79" s="1275"/>
      <c r="BR79" s="1275"/>
      <c r="BS79" s="1275"/>
      <c r="BT79" s="1275"/>
      <c r="BU79" s="1275"/>
      <c r="BV79" s="1275"/>
      <c r="BW79" s="1275"/>
      <c r="BX79" s="1275">
        <v>9.5</v>
      </c>
      <c r="BY79" s="1275"/>
      <c r="BZ79" s="1275"/>
      <c r="CA79" s="1275"/>
      <c r="CB79" s="1275"/>
      <c r="CC79" s="1275"/>
      <c r="CD79" s="1275"/>
      <c r="CE79" s="1275"/>
      <c r="CF79" s="1275">
        <v>8.6999999999999993</v>
      </c>
      <c r="CG79" s="1275"/>
      <c r="CH79" s="1275"/>
      <c r="CI79" s="1275"/>
      <c r="CJ79" s="1275"/>
      <c r="CK79" s="1275"/>
      <c r="CL79" s="1275"/>
      <c r="CM79" s="1275"/>
      <c r="CN79" s="1275">
        <v>8.6</v>
      </c>
      <c r="CO79" s="1275"/>
      <c r="CP79" s="1275"/>
      <c r="CQ79" s="1275"/>
      <c r="CR79" s="1275"/>
      <c r="CS79" s="1275"/>
      <c r="CT79" s="1275"/>
      <c r="CU79" s="1275"/>
      <c r="CV79" s="1275">
        <v>8.5</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Zy7pjisg5A4cp40xx3xkI/CWEK7L5E/kHIDZU2EtpQmN/e8QJ/pZX40qBwaB5IxmN0lgbsgHcj5ZpmBNKS+Kbg==" saltValue="wksN9lAA5iKAFeCgB4vzz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3eVfg29hIwV/T3Erm5UOLZtvr69P/r1uZRD/oLCWXtQrq+uXE0z7vE2YBfXegY0+DmLMCFR8G7K2DP3/ENHw==" saltValue="CK2jeGEQ94g4JqFV3rQp1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2LnLqGW0gnUSdx5ivBjdFF2+wZZK3mIbdT40SiU0JhKDdcYDG0AzNl2yLYA1krD/TuYUnGfdn9WdJN4r0SfZng==" saltValue="ggLj7Rr1nOFz29uFEeWEb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555</v>
      </c>
      <c r="G2" s="136"/>
      <c r="H2" s="137"/>
    </row>
    <row r="3" spans="1:8">
      <c r="A3" s="133" t="s">
        <v>548</v>
      </c>
      <c r="B3" s="138"/>
      <c r="C3" s="139"/>
      <c r="D3" s="140">
        <v>274851</v>
      </c>
      <c r="E3" s="141"/>
      <c r="F3" s="142">
        <v>119674</v>
      </c>
      <c r="G3" s="143"/>
      <c r="H3" s="144"/>
    </row>
    <row r="4" spans="1:8">
      <c r="A4" s="145"/>
      <c r="B4" s="146"/>
      <c r="C4" s="147"/>
      <c r="D4" s="148">
        <v>54861</v>
      </c>
      <c r="E4" s="149"/>
      <c r="F4" s="150">
        <v>57803</v>
      </c>
      <c r="G4" s="151"/>
      <c r="H4" s="152"/>
    </row>
    <row r="5" spans="1:8">
      <c r="A5" s="133" t="s">
        <v>550</v>
      </c>
      <c r="B5" s="138"/>
      <c r="C5" s="139"/>
      <c r="D5" s="140">
        <v>206718</v>
      </c>
      <c r="E5" s="141"/>
      <c r="F5" s="142">
        <v>119685</v>
      </c>
      <c r="G5" s="143"/>
      <c r="H5" s="144"/>
    </row>
    <row r="6" spans="1:8">
      <c r="A6" s="145"/>
      <c r="B6" s="146"/>
      <c r="C6" s="147"/>
      <c r="D6" s="148">
        <v>59472</v>
      </c>
      <c r="E6" s="149"/>
      <c r="F6" s="150">
        <v>68464</v>
      </c>
      <c r="G6" s="151"/>
      <c r="H6" s="152"/>
    </row>
    <row r="7" spans="1:8">
      <c r="A7" s="133" t="s">
        <v>551</v>
      </c>
      <c r="B7" s="138"/>
      <c r="C7" s="139"/>
      <c r="D7" s="140">
        <v>90610</v>
      </c>
      <c r="E7" s="141"/>
      <c r="F7" s="142">
        <v>109920</v>
      </c>
      <c r="G7" s="143"/>
      <c r="H7" s="144"/>
    </row>
    <row r="8" spans="1:8">
      <c r="A8" s="145"/>
      <c r="B8" s="146"/>
      <c r="C8" s="147"/>
      <c r="D8" s="148">
        <v>41699</v>
      </c>
      <c r="E8" s="149"/>
      <c r="F8" s="150">
        <v>62739</v>
      </c>
      <c r="G8" s="151"/>
      <c r="H8" s="152"/>
    </row>
    <row r="9" spans="1:8">
      <c r="A9" s="133" t="s">
        <v>552</v>
      </c>
      <c r="B9" s="138"/>
      <c r="C9" s="139"/>
      <c r="D9" s="140">
        <v>74889</v>
      </c>
      <c r="E9" s="141"/>
      <c r="F9" s="142">
        <v>119882</v>
      </c>
      <c r="G9" s="143"/>
      <c r="H9" s="144"/>
    </row>
    <row r="10" spans="1:8">
      <c r="A10" s="145"/>
      <c r="B10" s="146"/>
      <c r="C10" s="147"/>
      <c r="D10" s="148">
        <v>46996</v>
      </c>
      <c r="E10" s="149"/>
      <c r="F10" s="150">
        <v>66481</v>
      </c>
      <c r="G10" s="151"/>
      <c r="H10" s="152"/>
    </row>
    <row r="11" spans="1:8">
      <c r="A11" s="133" t="s">
        <v>553</v>
      </c>
      <c r="B11" s="138"/>
      <c r="C11" s="139"/>
      <c r="D11" s="140">
        <v>72999</v>
      </c>
      <c r="E11" s="141"/>
      <c r="F11" s="142">
        <v>116162</v>
      </c>
      <c r="G11" s="143"/>
      <c r="H11" s="144"/>
    </row>
    <row r="12" spans="1:8">
      <c r="A12" s="145"/>
      <c r="B12" s="146"/>
      <c r="C12" s="153"/>
      <c r="D12" s="148">
        <v>17439</v>
      </c>
      <c r="E12" s="149"/>
      <c r="F12" s="150">
        <v>61562</v>
      </c>
      <c r="G12" s="151"/>
      <c r="H12" s="152"/>
    </row>
    <row r="13" spans="1:8">
      <c r="A13" s="133"/>
      <c r="B13" s="138"/>
      <c r="C13" s="154"/>
      <c r="D13" s="155">
        <v>144013</v>
      </c>
      <c r="E13" s="156"/>
      <c r="F13" s="157">
        <v>117065</v>
      </c>
      <c r="G13" s="158"/>
      <c r="H13" s="144"/>
    </row>
    <row r="14" spans="1:8">
      <c r="A14" s="145"/>
      <c r="B14" s="146"/>
      <c r="C14" s="147"/>
      <c r="D14" s="148">
        <v>44093</v>
      </c>
      <c r="E14" s="149"/>
      <c r="F14" s="150">
        <v>63410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3.33</v>
      </c>
      <c r="C19" s="159">
        <f>ROUND(VALUE(SUBSTITUTE(実質収支比率等に係る経年分析!G$48,"▲","-")),2)</f>
        <v>3.76</v>
      </c>
      <c r="D19" s="159">
        <f>ROUND(VALUE(SUBSTITUTE(実質収支比率等に係る経年分析!H$48,"▲","-")),2)</f>
        <v>3.34</v>
      </c>
      <c r="E19" s="159">
        <f>ROUND(VALUE(SUBSTITUTE(実質収支比率等に係る経年分析!I$48,"▲","-")),2)</f>
        <v>3.79</v>
      </c>
      <c r="F19" s="159">
        <f>ROUND(VALUE(SUBSTITUTE(実質収支比率等に係る経年分析!J$48,"▲","-")),2)</f>
        <v>3.18</v>
      </c>
    </row>
    <row r="20" spans="1:11">
      <c r="A20" s="159" t="s">
        <v>49</v>
      </c>
      <c r="B20" s="159">
        <f>ROUND(VALUE(SUBSTITUTE(実質収支比率等に係る経年分析!F$47,"▲","-")),2)</f>
        <v>21.45</v>
      </c>
      <c r="C20" s="159">
        <f>ROUND(VALUE(SUBSTITUTE(実質収支比率等に係る経年分析!G$47,"▲","-")),2)</f>
        <v>20.6</v>
      </c>
      <c r="D20" s="159">
        <f>ROUND(VALUE(SUBSTITUTE(実質収支比率等に係る経年分析!H$47,"▲","-")),2)</f>
        <v>20.13</v>
      </c>
      <c r="E20" s="159">
        <f>ROUND(VALUE(SUBSTITUTE(実質収支比率等に係る経年分析!I$47,"▲","-")),2)</f>
        <v>18.809999999999999</v>
      </c>
      <c r="F20" s="159">
        <f>ROUND(VALUE(SUBSTITUTE(実質収支比率等に係る経年分析!J$47,"▲","-")),2)</f>
        <v>19.64</v>
      </c>
    </row>
    <row r="21" spans="1:11">
      <c r="A21" s="159" t="s">
        <v>50</v>
      </c>
      <c r="B21" s="159">
        <f>IF(ISNUMBER(VALUE(SUBSTITUTE(実質収支比率等に係る経年分析!F$49,"▲","-"))),ROUND(VALUE(SUBSTITUTE(実質収支比率等に係る経年分析!F$49,"▲","-")),2),NA())</f>
        <v>-0.35</v>
      </c>
      <c r="C21" s="159">
        <f>IF(ISNUMBER(VALUE(SUBSTITUTE(実質収支比率等に係る経年分析!G$49,"▲","-"))),ROUND(VALUE(SUBSTITUTE(実質収支比率等に係る経年分析!G$49,"▲","-")),2),NA())</f>
        <v>-2.64</v>
      </c>
      <c r="D21" s="159">
        <f>IF(ISNUMBER(VALUE(SUBSTITUTE(実質収支比率等に係る経年分析!H$49,"▲","-"))),ROUND(VALUE(SUBSTITUTE(実質収支比率等に係る経年分析!H$49,"▲","-")),2),NA())</f>
        <v>-2.21</v>
      </c>
      <c r="E21" s="159">
        <f>IF(ISNUMBER(VALUE(SUBSTITUTE(実質収支比率等に係る経年分析!I$49,"▲","-"))),ROUND(VALUE(SUBSTITUTE(実質収支比率等に係る経年分析!I$49,"▲","-")),2),NA())</f>
        <v>-2.65</v>
      </c>
      <c r="F21" s="159">
        <f>IF(ISNUMBER(VALUE(SUBSTITUTE(実質収支比率等に係る経年分析!J$49,"▲","-"))),ROUND(VALUE(SUBSTITUTE(実質収支比率等に係る経年分析!J$49,"▲","-")),2),NA())</f>
        <v>-2.3199999999999998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苓北町後期高齢者医療特別会計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0.04</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0.04</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0.04</v>
      </c>
    </row>
    <row r="30" spans="1:11">
      <c r="A30" s="160" t="str">
        <f>IF(連結実質赤字比率に係る赤字・黒字の構成分析!C$40="",NA(),連結実質赤字比率に係る赤字・黒字の構成分析!C$40)</f>
        <v>苓北町特定地域生活排水処理事業特別会計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c r="A31" s="160" t="str">
        <f>IF(連結実質赤字比率に係る赤字・黒字の構成分析!C$39="",NA(),連結実質赤字比率に係る赤字・黒字の構成分析!C$39)</f>
        <v>苓北町下水道特別会計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0.08</v>
      </c>
    </row>
    <row r="32" spans="1:11">
      <c r="A32" s="160" t="str">
        <f>IF(連結実質赤字比率に係る赤字・黒字の構成分析!C$38="",NA(),連結実質赤字比率に係る赤字・黒字の構成分析!C$38)</f>
        <v>苓北町水道特別会計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0.14000000000000001</v>
      </c>
    </row>
    <row r="33" spans="1:16">
      <c r="A33" s="160" t="str">
        <f>IF(連結実質赤字比率に係る赤字・黒字の構成分析!C$37="",NA(),連結実質赤字比率に係る赤字・黒字の構成分析!C$37)</f>
        <v>苓北町介護保険特別会計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0.57999999999999996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0.57999999999999996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0.55000000000000004</v>
      </c>
    </row>
    <row r="34" spans="1:16">
      <c r="A34" s="160" t="str">
        <f>IF(連結実質赤字比率に係る赤字・黒字の構成分析!C$36="",NA(),連結実質赤字比率に係る赤字・黒字の構成分析!C$36)</f>
        <v>苓北町宅地造成事業特別会計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0.93</v>
      </c>
    </row>
    <row r="35" spans="1:16">
      <c r="A35" s="160" t="str">
        <f>IF(連結実質赤字比率に係る赤字・黒字の構成分析!C$35="",NA(),連結実質赤字比率に係る赤字・黒字の構成分析!C$35)</f>
        <v>苓北町国民健康保険特別会計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1.59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0.59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0.57999999999999996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0.17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1.54</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3.33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3.75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3.34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3.79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3.18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592</v>
      </c>
      <c r="E42" s="161"/>
      <c r="F42" s="161"/>
      <c r="G42" s="161">
        <f>'実質公債費比率（分子）の構造'!L$52</f>
        <v>601</v>
      </c>
      <c r="H42" s="161"/>
      <c r="I42" s="161"/>
      <c r="J42" s="161">
        <f>'実質公債費比率（分子）の構造'!M$52</f>
        <v>612</v>
      </c>
      <c r="K42" s="161"/>
      <c r="L42" s="161"/>
      <c r="M42" s="161">
        <f>'実質公債費比率（分子）の構造'!N$52</f>
        <v>617</v>
      </c>
      <c r="N42" s="161"/>
      <c r="O42" s="161"/>
      <c r="P42" s="161">
        <f>'実質公債費比率（分子）の構造'!O$52</f>
        <v>614</v>
      </c>
    </row>
    <row r="43" spans="1:16">
      <c r="A43" s="161" t="s">
        <v>18</v>
      </c>
      <c r="B43" s="161">
        <f>'実質公債費比率（分子）の構造'!K$51</f>
        <v>1</v>
      </c>
      <c r="C43" s="161"/>
      <c r="D43" s="161"/>
      <c r="E43" s="161">
        <f>'実質公債費比率（分子）の構造'!L$51</f>
        <v>1</v>
      </c>
      <c r="F43" s="161"/>
      <c r="G43" s="161"/>
      <c r="H43" s="161">
        <f>'実質公債費比率（分子）の構造'!M$51</f>
        <v>1</v>
      </c>
      <c r="I43" s="161"/>
      <c r="J43" s="161"/>
      <c r="K43" s="161">
        <f>'実質公債費比率（分子）の構造'!N$51</f>
        <v>0</v>
      </c>
      <c r="L43" s="161"/>
      <c r="M43" s="161"/>
      <c r="N43" s="161">
        <f>'実質公債費比率（分子）の構造'!O$51</f>
        <v>0</v>
      </c>
      <c r="O43" s="161"/>
      <c r="P43" s="161"/>
    </row>
    <row r="44" spans="1:16">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f>'実質公債費比率（分子）の構造'!K$49</f>
        <v>39</v>
      </c>
      <c r="C45" s="161"/>
      <c r="D45" s="161"/>
      <c r="E45" s="161">
        <f>'実質公債費比率（分子）の構造'!L$49</f>
        <v>19</v>
      </c>
      <c r="F45" s="161"/>
      <c r="G45" s="161"/>
      <c r="H45" s="161">
        <f>'実質公債費比率（分子）の構造'!M$49</f>
        <v>3</v>
      </c>
      <c r="I45" s="161"/>
      <c r="J45" s="161"/>
      <c r="K45" s="161">
        <f>'実質公債費比率（分子）の構造'!N$49</f>
        <v>0</v>
      </c>
      <c r="L45" s="161"/>
      <c r="M45" s="161"/>
      <c r="N45" s="161">
        <f>'実質公債費比率（分子）の構造'!O$49</f>
        <v>0</v>
      </c>
      <c r="O45" s="161"/>
      <c r="P45" s="161"/>
    </row>
    <row r="46" spans="1:16">
      <c r="A46" s="161" t="s">
        <v>60</v>
      </c>
      <c r="B46" s="161">
        <f>'実質公債費比率（分子）の構造'!K$48</f>
        <v>390</v>
      </c>
      <c r="C46" s="161"/>
      <c r="D46" s="161"/>
      <c r="E46" s="161">
        <f>'実質公債費比率（分子）の構造'!L$48</f>
        <v>297</v>
      </c>
      <c r="F46" s="161"/>
      <c r="G46" s="161"/>
      <c r="H46" s="161">
        <f>'実質公債費比率（分子）の構造'!M$48</f>
        <v>298</v>
      </c>
      <c r="I46" s="161"/>
      <c r="J46" s="161"/>
      <c r="K46" s="161">
        <f>'実質公債費比率（分子）の構造'!N$48</f>
        <v>289</v>
      </c>
      <c r="L46" s="161"/>
      <c r="M46" s="161"/>
      <c r="N46" s="161">
        <f>'実質公債費比率（分子）の構造'!O$48</f>
        <v>261</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610</v>
      </c>
      <c r="C49" s="161"/>
      <c r="D49" s="161"/>
      <c r="E49" s="161">
        <f>'実質公債費比率（分子）の構造'!L$45</f>
        <v>617</v>
      </c>
      <c r="F49" s="161"/>
      <c r="G49" s="161"/>
      <c r="H49" s="161">
        <f>'実質公債費比率（分子）の構造'!M$45</f>
        <v>647</v>
      </c>
      <c r="I49" s="161"/>
      <c r="J49" s="161"/>
      <c r="K49" s="161">
        <f>'実質公債費比率（分子）の構造'!N$45</f>
        <v>672</v>
      </c>
      <c r="L49" s="161"/>
      <c r="M49" s="161"/>
      <c r="N49" s="161">
        <f>'実質公債費比率（分子）の構造'!O$45</f>
        <v>668</v>
      </c>
      <c r="O49" s="161"/>
      <c r="P49" s="161"/>
    </row>
    <row r="50" spans="1:16">
      <c r="A50" s="161" t="s">
        <v>64</v>
      </c>
      <c r="B50" s="161" t="e">
        <f>NA()</f>
        <v>#N/A</v>
      </c>
      <c r="C50" s="161">
        <f>IF(ISNUMBER('実質公債費比率（分子）の構造'!K$53),'実質公債費比率（分子）の構造'!K$53,NA())</f>
        <v>448</v>
      </c>
      <c r="D50" s="161" t="e">
        <f>NA()</f>
        <v>#N/A</v>
      </c>
      <c r="E50" s="161" t="e">
        <f>NA()</f>
        <v>#N/A</v>
      </c>
      <c r="F50" s="161">
        <f>IF(ISNUMBER('実質公債費比率（分子）の構造'!L$53),'実質公債費比率（分子）の構造'!L$53,NA())</f>
        <v>333</v>
      </c>
      <c r="G50" s="161" t="e">
        <f>NA()</f>
        <v>#N/A</v>
      </c>
      <c r="H50" s="161" t="e">
        <f>NA()</f>
        <v>#N/A</v>
      </c>
      <c r="I50" s="161">
        <f>IF(ISNUMBER('実質公債費比率（分子）の構造'!M$53),'実質公債費比率（分子）の構造'!M$53,NA())</f>
        <v>337</v>
      </c>
      <c r="J50" s="161" t="e">
        <f>NA()</f>
        <v>#N/A</v>
      </c>
      <c r="K50" s="161" t="e">
        <f>NA()</f>
        <v>#N/A</v>
      </c>
      <c r="L50" s="161">
        <f>IF(ISNUMBER('実質公債費比率（分子）の構造'!N$53),'実質公債費比率（分子）の構造'!N$53,NA())</f>
        <v>344</v>
      </c>
      <c r="M50" s="161" t="e">
        <f>NA()</f>
        <v>#N/A</v>
      </c>
      <c r="N50" s="161" t="e">
        <f>NA()</f>
        <v>#N/A</v>
      </c>
      <c r="O50" s="161">
        <f>IF(ISNUMBER('実質公債費比率（分子）の構造'!O$53),'実質公債費比率（分子）の構造'!O$53,NA())</f>
        <v>315</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7229</v>
      </c>
      <c r="E56" s="160"/>
      <c r="F56" s="160"/>
      <c r="G56" s="160">
        <f>'将来負担比率（分子）の構造'!J$52</f>
        <v>7347</v>
      </c>
      <c r="H56" s="160"/>
      <c r="I56" s="160"/>
      <c r="J56" s="160">
        <f>'将来負担比率（分子）の構造'!K$52</f>
        <v>7032</v>
      </c>
      <c r="K56" s="160"/>
      <c r="L56" s="160"/>
      <c r="M56" s="160">
        <f>'将来負担比率（分子）の構造'!L$52</f>
        <v>7028</v>
      </c>
      <c r="N56" s="160"/>
      <c r="O56" s="160"/>
      <c r="P56" s="160">
        <f>'将来負担比率（分子）の構造'!M$52</f>
        <v>6828</v>
      </c>
    </row>
    <row r="57" spans="1:16">
      <c r="A57" s="160" t="s">
        <v>36</v>
      </c>
      <c r="B57" s="160"/>
      <c r="C57" s="160"/>
      <c r="D57" s="160">
        <f>'将来負担比率（分子）の構造'!I$51</f>
        <v>40</v>
      </c>
      <c r="E57" s="160"/>
      <c r="F57" s="160"/>
      <c r="G57" s="160">
        <f>'将来負担比率（分子）の構造'!J$51</f>
        <v>29</v>
      </c>
      <c r="H57" s="160"/>
      <c r="I57" s="160"/>
      <c r="J57" s="160">
        <f>'将来負担比率（分子）の構造'!K$51</f>
        <v>23</v>
      </c>
      <c r="K57" s="160"/>
      <c r="L57" s="160"/>
      <c r="M57" s="160">
        <f>'将来負担比率（分子）の構造'!L$51</f>
        <v>17</v>
      </c>
      <c r="N57" s="160"/>
      <c r="O57" s="160"/>
      <c r="P57" s="160">
        <f>'将来負担比率（分子）の構造'!M$51</f>
        <v>14</v>
      </c>
    </row>
    <row r="58" spans="1:16">
      <c r="A58" s="160" t="s">
        <v>35</v>
      </c>
      <c r="B58" s="160"/>
      <c r="C58" s="160"/>
      <c r="D58" s="160">
        <f>'将来負担比率（分子）の構造'!I$50</f>
        <v>1333</v>
      </c>
      <c r="E58" s="160"/>
      <c r="F58" s="160"/>
      <c r="G58" s="160">
        <f>'将来負担比率（分子）の構造'!J$50</f>
        <v>1265</v>
      </c>
      <c r="H58" s="160"/>
      <c r="I58" s="160"/>
      <c r="J58" s="160">
        <f>'将来負担比率（分子）の構造'!K$50</f>
        <v>1194</v>
      </c>
      <c r="K58" s="160"/>
      <c r="L58" s="160"/>
      <c r="M58" s="160">
        <f>'将来負担比率（分子）の構造'!L$50</f>
        <v>1111</v>
      </c>
      <c r="N58" s="160"/>
      <c r="O58" s="160"/>
      <c r="P58" s="160">
        <f>'将来負担比率（分子）の構造'!M$50</f>
        <v>1095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1012</v>
      </c>
      <c r="C62" s="160"/>
      <c r="D62" s="160"/>
      <c r="E62" s="160">
        <f>'将来負担比率（分子）の構造'!J$45</f>
        <v>978</v>
      </c>
      <c r="F62" s="160"/>
      <c r="G62" s="160"/>
      <c r="H62" s="160">
        <f>'将来負担比率（分子）の構造'!K$45</f>
        <v>884</v>
      </c>
      <c r="I62" s="160"/>
      <c r="J62" s="160"/>
      <c r="K62" s="160">
        <f>'将来負担比率（分子）の構造'!L$45</f>
        <v>805</v>
      </c>
      <c r="L62" s="160"/>
      <c r="M62" s="160"/>
      <c r="N62" s="160">
        <f>'将来負担比率（分子）の構造'!M$45</f>
        <v>910</v>
      </c>
      <c r="O62" s="160"/>
      <c r="P62" s="160"/>
    </row>
    <row r="63" spans="1:16">
      <c r="A63" s="160" t="s">
        <v>28</v>
      </c>
      <c r="B63" s="160">
        <f>'将来負担比率（分子）の構造'!I$44</f>
        <v>20</v>
      </c>
      <c r="C63" s="160"/>
      <c r="D63" s="160"/>
      <c r="E63" s="160">
        <f>'将来負担比率（分子）の構造'!J$44</f>
        <v>3</v>
      </c>
      <c r="F63" s="160"/>
      <c r="G63" s="160"/>
      <c r="H63" s="160">
        <f>'将来負担比率（分子）の構造'!K$44</f>
        <v>0</v>
      </c>
      <c r="I63" s="160"/>
      <c r="J63" s="160"/>
      <c r="K63" s="160">
        <f>'将来負担比率（分子）の構造'!L$44</f>
        <v>0</v>
      </c>
      <c r="L63" s="160"/>
      <c r="M63" s="160"/>
      <c r="N63" s="160">
        <f>'将来負担比率（分子）の構造'!M$44</f>
        <v>0</v>
      </c>
      <c r="O63" s="160"/>
      <c r="P63" s="160"/>
    </row>
    <row r="64" spans="1:16">
      <c r="A64" s="160" t="s">
        <v>27</v>
      </c>
      <c r="B64" s="160">
        <f>'将来負担比率（分子）の構造'!I$43</f>
        <v>3928</v>
      </c>
      <c r="C64" s="160"/>
      <c r="D64" s="160"/>
      <c r="E64" s="160">
        <f>'将来負担比率（分子）の構造'!J$43</f>
        <v>3609</v>
      </c>
      <c r="F64" s="160"/>
      <c r="G64" s="160"/>
      <c r="H64" s="160">
        <f>'将来負担比率（分子）の構造'!K$43</f>
        <v>3380</v>
      </c>
      <c r="I64" s="160"/>
      <c r="J64" s="160"/>
      <c r="K64" s="160">
        <f>'将来負担比率（分子）の構造'!L$43</f>
        <v>3019</v>
      </c>
      <c r="L64" s="160"/>
      <c r="M64" s="160"/>
      <c r="N64" s="160">
        <f>'将来負担比率（分子）の構造'!M$43</f>
        <v>2729</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7097</v>
      </c>
      <c r="C66" s="160"/>
      <c r="D66" s="160"/>
      <c r="E66" s="160">
        <f>'将来負担比率（分子）の構造'!J$41</f>
        <v>7639</v>
      </c>
      <c r="F66" s="160"/>
      <c r="G66" s="160"/>
      <c r="H66" s="160">
        <f>'将来負担比率（分子）の構造'!K$41</f>
        <v>7889</v>
      </c>
      <c r="I66" s="160"/>
      <c r="J66" s="160"/>
      <c r="K66" s="160">
        <f>'将来負担比率（分子）の構造'!L$41</f>
        <v>7912</v>
      </c>
      <c r="L66" s="160"/>
      <c r="M66" s="160"/>
      <c r="N66" s="160">
        <f>'将来負担比率（分子）の構造'!M$41</f>
        <v>7789</v>
      </c>
      <c r="O66" s="160"/>
      <c r="P66" s="160"/>
    </row>
    <row r="67" spans="1:16">
      <c r="A67" s="160" t="s">
        <v>68</v>
      </c>
      <c r="B67" s="160" t="e">
        <f>NA()</f>
        <v>#N/A</v>
      </c>
      <c r="C67" s="160">
        <f>IF(ISNUMBER('将来負担比率（分子）の構造'!I$53), IF('将来負担比率（分子）の構造'!I$53 &lt; 0, 0, '将来負担比率（分子）の構造'!I$53), NA())</f>
        <v>3456</v>
      </c>
      <c r="D67" s="160" t="e">
        <f>NA()</f>
        <v>#N/A</v>
      </c>
      <c r="E67" s="160" t="e">
        <f>NA()</f>
        <v>#N/A</v>
      </c>
      <c r="F67" s="160">
        <f>IF(ISNUMBER('将来負担比率（分子）の構造'!J$53), IF('将来負担比率（分子）の構造'!J$53 &lt; 0, 0, '将来負担比率（分子）の構造'!J$53), NA())</f>
        <v>3589</v>
      </c>
      <c r="G67" s="160" t="e">
        <f>NA()</f>
        <v>#N/A</v>
      </c>
      <c r="H67" s="160" t="e">
        <f>NA()</f>
        <v>#N/A</v>
      </c>
      <c r="I67" s="160">
        <f>IF(ISNUMBER('将来負担比率（分子）の構造'!K$53), IF('将来負担比率（分子）の構造'!K$53 &lt; 0, 0, '将来負担比率（分子）の構造'!K$53), NA())</f>
        <v>3905</v>
      </c>
      <c r="J67" s="160" t="e">
        <f>NA()</f>
        <v>#N/A</v>
      </c>
      <c r="K67" s="160" t="e">
        <f>NA()</f>
        <v>#N/A</v>
      </c>
      <c r="L67" s="160">
        <f>IF(ISNUMBER('将来負担比率（分子）の構造'!L$53), IF('将来負担比率（分子）の構造'!L$53 &lt; 0, 0, '将来負担比率（分子）の構造'!L$53), NA())</f>
        <v>3580</v>
      </c>
      <c r="M67" s="160" t="e">
        <f>NA()</f>
        <v>#N/A</v>
      </c>
      <c r="N67" s="160" t="e">
        <f>NA()</f>
        <v>#N/A</v>
      </c>
      <c r="O67" s="160">
        <f>IF(ISNUMBER('将来負担比率（分子）の構造'!M$53), IF('将来負担比率（分子）の構造'!M$53 &lt; 0, 0, '将来負担比率（分子）の構造'!M$53), NA())</f>
        <v>3491</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683</v>
      </c>
      <c r="C72" s="164">
        <f>基金残高に係る経年分析!G55</f>
        <v>638</v>
      </c>
      <c r="D72" s="164">
        <f>基金残高に係る経年分析!H55</f>
        <v>653</v>
      </c>
    </row>
    <row r="73" spans="1:16">
      <c r="A73" s="163" t="s">
        <v>71</v>
      </c>
      <c r="B73" s="164">
        <f>基金残高に係る経年分析!F56</f>
        <v>193</v>
      </c>
      <c r="C73" s="164">
        <f>基金残高に係る経年分析!G56</f>
        <v>193</v>
      </c>
      <c r="D73" s="164">
        <f>基金残高に係る経年分析!H56</f>
        <v>193</v>
      </c>
    </row>
    <row r="74" spans="1:16">
      <c r="A74" s="163" t="s">
        <v>72</v>
      </c>
      <c r="B74" s="164">
        <f>基金残高に係る経年分析!F57</f>
        <v>210</v>
      </c>
      <c r="C74" s="164">
        <f>基金残高に係る経年分析!G57</f>
        <v>148</v>
      </c>
      <c r="D74" s="164">
        <f>基金残高に係る経年分析!H57</f>
        <v>110</v>
      </c>
    </row>
  </sheetData>
  <sheetProtection algorithmName="SHA-512" hashValue="tFSHgUf1gb20xTz88YAsk1XYzNkE/2tlANwsRNUN1M85yHEpf0RYXrZ/0uOD92Z0iuBzLt0OWkJUBLMN++EYCg==" saltValue="K/zxuXFj190ExIcN9nuC1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222</v>
      </c>
      <c r="C5" s="646"/>
      <c r="D5" s="646"/>
      <c r="E5" s="646"/>
      <c r="F5" s="646"/>
      <c r="G5" s="646"/>
      <c r="H5" s="646"/>
      <c r="I5" s="646"/>
      <c r="J5" s="646"/>
      <c r="K5" s="646"/>
      <c r="L5" s="646"/>
      <c r="M5" s="646"/>
      <c r="N5" s="646"/>
      <c r="O5" s="646"/>
      <c r="P5" s="646"/>
      <c r="Q5" s="647"/>
      <c r="R5" s="648">
        <v>1572778</v>
      </c>
      <c r="S5" s="649"/>
      <c r="T5" s="649"/>
      <c r="U5" s="649"/>
      <c r="V5" s="649"/>
      <c r="W5" s="649"/>
      <c r="X5" s="649"/>
      <c r="Y5" s="650"/>
      <c r="Z5" s="651">
        <v>30.2</v>
      </c>
      <c r="AA5" s="651"/>
      <c r="AB5" s="651"/>
      <c r="AC5" s="651"/>
      <c r="AD5" s="652">
        <v>1572778</v>
      </c>
      <c r="AE5" s="652"/>
      <c r="AF5" s="652"/>
      <c r="AG5" s="652"/>
      <c r="AH5" s="652"/>
      <c r="AI5" s="652"/>
      <c r="AJ5" s="652"/>
      <c r="AK5" s="652"/>
      <c r="AL5" s="653">
        <v>50.4</v>
      </c>
      <c r="AM5" s="654"/>
      <c r="AN5" s="654"/>
      <c r="AO5" s="655"/>
      <c r="AP5" s="645" t="s">
        <v>223</v>
      </c>
      <c r="AQ5" s="646"/>
      <c r="AR5" s="646"/>
      <c r="AS5" s="646"/>
      <c r="AT5" s="646"/>
      <c r="AU5" s="646"/>
      <c r="AV5" s="646"/>
      <c r="AW5" s="646"/>
      <c r="AX5" s="646"/>
      <c r="AY5" s="646"/>
      <c r="AZ5" s="646"/>
      <c r="BA5" s="646"/>
      <c r="BB5" s="646"/>
      <c r="BC5" s="646"/>
      <c r="BD5" s="646"/>
      <c r="BE5" s="646"/>
      <c r="BF5" s="647"/>
      <c r="BG5" s="659">
        <v>1572057</v>
      </c>
      <c r="BH5" s="660"/>
      <c r="BI5" s="660"/>
      <c r="BJ5" s="660"/>
      <c r="BK5" s="660"/>
      <c r="BL5" s="660"/>
      <c r="BM5" s="660"/>
      <c r="BN5" s="661"/>
      <c r="BO5" s="662">
        <v>100</v>
      </c>
      <c r="BP5" s="662"/>
      <c r="BQ5" s="662"/>
      <c r="BR5" s="662"/>
      <c r="BS5" s="663" t="s">
        <v>224</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216</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c r="B6" s="656" t="s">
        <v>228</v>
      </c>
      <c r="C6" s="657"/>
      <c r="D6" s="657"/>
      <c r="E6" s="657"/>
      <c r="F6" s="657"/>
      <c r="G6" s="657"/>
      <c r="H6" s="657"/>
      <c r="I6" s="657"/>
      <c r="J6" s="657"/>
      <c r="K6" s="657"/>
      <c r="L6" s="657"/>
      <c r="M6" s="657"/>
      <c r="N6" s="657"/>
      <c r="O6" s="657"/>
      <c r="P6" s="657"/>
      <c r="Q6" s="658"/>
      <c r="R6" s="659">
        <v>63575</v>
      </c>
      <c r="S6" s="660"/>
      <c r="T6" s="660"/>
      <c r="U6" s="660"/>
      <c r="V6" s="660"/>
      <c r="W6" s="660"/>
      <c r="X6" s="660"/>
      <c r="Y6" s="661"/>
      <c r="Z6" s="662">
        <v>1.2</v>
      </c>
      <c r="AA6" s="662"/>
      <c r="AB6" s="662"/>
      <c r="AC6" s="662"/>
      <c r="AD6" s="663">
        <v>63575</v>
      </c>
      <c r="AE6" s="663"/>
      <c r="AF6" s="663"/>
      <c r="AG6" s="663"/>
      <c r="AH6" s="663"/>
      <c r="AI6" s="663"/>
      <c r="AJ6" s="663"/>
      <c r="AK6" s="663"/>
      <c r="AL6" s="664">
        <v>2</v>
      </c>
      <c r="AM6" s="665"/>
      <c r="AN6" s="665"/>
      <c r="AO6" s="666"/>
      <c r="AP6" s="656" t="s">
        <v>229</v>
      </c>
      <c r="AQ6" s="657"/>
      <c r="AR6" s="657"/>
      <c r="AS6" s="657"/>
      <c r="AT6" s="657"/>
      <c r="AU6" s="657"/>
      <c r="AV6" s="657"/>
      <c r="AW6" s="657"/>
      <c r="AX6" s="657"/>
      <c r="AY6" s="657"/>
      <c r="AZ6" s="657"/>
      <c r="BA6" s="657"/>
      <c r="BB6" s="657"/>
      <c r="BC6" s="657"/>
      <c r="BD6" s="657"/>
      <c r="BE6" s="657"/>
      <c r="BF6" s="658"/>
      <c r="BG6" s="659">
        <v>1572057</v>
      </c>
      <c r="BH6" s="660"/>
      <c r="BI6" s="660"/>
      <c r="BJ6" s="660"/>
      <c r="BK6" s="660"/>
      <c r="BL6" s="660"/>
      <c r="BM6" s="660"/>
      <c r="BN6" s="661"/>
      <c r="BO6" s="662">
        <v>100</v>
      </c>
      <c r="BP6" s="662"/>
      <c r="BQ6" s="662"/>
      <c r="BR6" s="662"/>
      <c r="BS6" s="663" t="s">
        <v>131</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76791</v>
      </c>
      <c r="CS6" s="660"/>
      <c r="CT6" s="660"/>
      <c r="CU6" s="660"/>
      <c r="CV6" s="660"/>
      <c r="CW6" s="660"/>
      <c r="CX6" s="660"/>
      <c r="CY6" s="661"/>
      <c r="CZ6" s="653">
        <v>1.5</v>
      </c>
      <c r="DA6" s="654"/>
      <c r="DB6" s="654"/>
      <c r="DC6" s="673"/>
      <c r="DD6" s="668" t="s">
        <v>224</v>
      </c>
      <c r="DE6" s="660"/>
      <c r="DF6" s="660"/>
      <c r="DG6" s="660"/>
      <c r="DH6" s="660"/>
      <c r="DI6" s="660"/>
      <c r="DJ6" s="660"/>
      <c r="DK6" s="660"/>
      <c r="DL6" s="660"/>
      <c r="DM6" s="660"/>
      <c r="DN6" s="660"/>
      <c r="DO6" s="660"/>
      <c r="DP6" s="661"/>
      <c r="DQ6" s="668">
        <v>76791</v>
      </c>
      <c r="DR6" s="660"/>
      <c r="DS6" s="660"/>
      <c r="DT6" s="660"/>
      <c r="DU6" s="660"/>
      <c r="DV6" s="660"/>
      <c r="DW6" s="660"/>
      <c r="DX6" s="660"/>
      <c r="DY6" s="660"/>
      <c r="DZ6" s="660"/>
      <c r="EA6" s="660"/>
      <c r="EB6" s="660"/>
      <c r="EC6" s="669"/>
    </row>
    <row r="7" spans="2:143" ht="11.25" customHeight="1">
      <c r="B7" s="656" t="s">
        <v>231</v>
      </c>
      <c r="C7" s="657"/>
      <c r="D7" s="657"/>
      <c r="E7" s="657"/>
      <c r="F7" s="657"/>
      <c r="G7" s="657"/>
      <c r="H7" s="657"/>
      <c r="I7" s="657"/>
      <c r="J7" s="657"/>
      <c r="K7" s="657"/>
      <c r="L7" s="657"/>
      <c r="M7" s="657"/>
      <c r="N7" s="657"/>
      <c r="O7" s="657"/>
      <c r="P7" s="657"/>
      <c r="Q7" s="658"/>
      <c r="R7" s="659">
        <v>1052</v>
      </c>
      <c r="S7" s="660"/>
      <c r="T7" s="660"/>
      <c r="U7" s="660"/>
      <c r="V7" s="660"/>
      <c r="W7" s="660"/>
      <c r="X7" s="660"/>
      <c r="Y7" s="661"/>
      <c r="Z7" s="662">
        <v>0</v>
      </c>
      <c r="AA7" s="662"/>
      <c r="AB7" s="662"/>
      <c r="AC7" s="662"/>
      <c r="AD7" s="663">
        <v>1052</v>
      </c>
      <c r="AE7" s="663"/>
      <c r="AF7" s="663"/>
      <c r="AG7" s="663"/>
      <c r="AH7" s="663"/>
      <c r="AI7" s="663"/>
      <c r="AJ7" s="663"/>
      <c r="AK7" s="663"/>
      <c r="AL7" s="664">
        <v>0</v>
      </c>
      <c r="AM7" s="665"/>
      <c r="AN7" s="665"/>
      <c r="AO7" s="666"/>
      <c r="AP7" s="656" t="s">
        <v>232</v>
      </c>
      <c r="AQ7" s="657"/>
      <c r="AR7" s="657"/>
      <c r="AS7" s="657"/>
      <c r="AT7" s="657"/>
      <c r="AU7" s="657"/>
      <c r="AV7" s="657"/>
      <c r="AW7" s="657"/>
      <c r="AX7" s="657"/>
      <c r="AY7" s="657"/>
      <c r="AZ7" s="657"/>
      <c r="BA7" s="657"/>
      <c r="BB7" s="657"/>
      <c r="BC7" s="657"/>
      <c r="BD7" s="657"/>
      <c r="BE7" s="657"/>
      <c r="BF7" s="658"/>
      <c r="BG7" s="659">
        <v>256001</v>
      </c>
      <c r="BH7" s="660"/>
      <c r="BI7" s="660"/>
      <c r="BJ7" s="660"/>
      <c r="BK7" s="660"/>
      <c r="BL7" s="660"/>
      <c r="BM7" s="660"/>
      <c r="BN7" s="661"/>
      <c r="BO7" s="662">
        <v>16.3</v>
      </c>
      <c r="BP7" s="662"/>
      <c r="BQ7" s="662"/>
      <c r="BR7" s="662"/>
      <c r="BS7" s="663" t="s">
        <v>131</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649706</v>
      </c>
      <c r="CS7" s="660"/>
      <c r="CT7" s="660"/>
      <c r="CU7" s="660"/>
      <c r="CV7" s="660"/>
      <c r="CW7" s="660"/>
      <c r="CX7" s="660"/>
      <c r="CY7" s="661"/>
      <c r="CZ7" s="662">
        <v>12.9</v>
      </c>
      <c r="DA7" s="662"/>
      <c r="DB7" s="662"/>
      <c r="DC7" s="662"/>
      <c r="DD7" s="668">
        <v>21816</v>
      </c>
      <c r="DE7" s="660"/>
      <c r="DF7" s="660"/>
      <c r="DG7" s="660"/>
      <c r="DH7" s="660"/>
      <c r="DI7" s="660"/>
      <c r="DJ7" s="660"/>
      <c r="DK7" s="660"/>
      <c r="DL7" s="660"/>
      <c r="DM7" s="660"/>
      <c r="DN7" s="660"/>
      <c r="DO7" s="660"/>
      <c r="DP7" s="661"/>
      <c r="DQ7" s="668">
        <v>559983</v>
      </c>
      <c r="DR7" s="660"/>
      <c r="DS7" s="660"/>
      <c r="DT7" s="660"/>
      <c r="DU7" s="660"/>
      <c r="DV7" s="660"/>
      <c r="DW7" s="660"/>
      <c r="DX7" s="660"/>
      <c r="DY7" s="660"/>
      <c r="DZ7" s="660"/>
      <c r="EA7" s="660"/>
      <c r="EB7" s="660"/>
      <c r="EC7" s="669"/>
    </row>
    <row r="8" spans="2:143" ht="11.25" customHeight="1">
      <c r="B8" s="656" t="s">
        <v>234</v>
      </c>
      <c r="C8" s="657"/>
      <c r="D8" s="657"/>
      <c r="E8" s="657"/>
      <c r="F8" s="657"/>
      <c r="G8" s="657"/>
      <c r="H8" s="657"/>
      <c r="I8" s="657"/>
      <c r="J8" s="657"/>
      <c r="K8" s="657"/>
      <c r="L8" s="657"/>
      <c r="M8" s="657"/>
      <c r="N8" s="657"/>
      <c r="O8" s="657"/>
      <c r="P8" s="657"/>
      <c r="Q8" s="658"/>
      <c r="R8" s="659">
        <v>1470</v>
      </c>
      <c r="S8" s="660"/>
      <c r="T8" s="660"/>
      <c r="U8" s="660"/>
      <c r="V8" s="660"/>
      <c r="W8" s="660"/>
      <c r="X8" s="660"/>
      <c r="Y8" s="661"/>
      <c r="Z8" s="662">
        <v>0</v>
      </c>
      <c r="AA8" s="662"/>
      <c r="AB8" s="662"/>
      <c r="AC8" s="662"/>
      <c r="AD8" s="663">
        <v>1470</v>
      </c>
      <c r="AE8" s="663"/>
      <c r="AF8" s="663"/>
      <c r="AG8" s="663"/>
      <c r="AH8" s="663"/>
      <c r="AI8" s="663"/>
      <c r="AJ8" s="663"/>
      <c r="AK8" s="663"/>
      <c r="AL8" s="664">
        <v>0</v>
      </c>
      <c r="AM8" s="665"/>
      <c r="AN8" s="665"/>
      <c r="AO8" s="666"/>
      <c r="AP8" s="656" t="s">
        <v>235</v>
      </c>
      <c r="AQ8" s="657"/>
      <c r="AR8" s="657"/>
      <c r="AS8" s="657"/>
      <c r="AT8" s="657"/>
      <c r="AU8" s="657"/>
      <c r="AV8" s="657"/>
      <c r="AW8" s="657"/>
      <c r="AX8" s="657"/>
      <c r="AY8" s="657"/>
      <c r="AZ8" s="657"/>
      <c r="BA8" s="657"/>
      <c r="BB8" s="657"/>
      <c r="BC8" s="657"/>
      <c r="BD8" s="657"/>
      <c r="BE8" s="657"/>
      <c r="BF8" s="658"/>
      <c r="BG8" s="659">
        <v>10897</v>
      </c>
      <c r="BH8" s="660"/>
      <c r="BI8" s="660"/>
      <c r="BJ8" s="660"/>
      <c r="BK8" s="660"/>
      <c r="BL8" s="660"/>
      <c r="BM8" s="660"/>
      <c r="BN8" s="661"/>
      <c r="BO8" s="662">
        <v>0.7</v>
      </c>
      <c r="BP8" s="662"/>
      <c r="BQ8" s="662"/>
      <c r="BR8" s="662"/>
      <c r="BS8" s="668" t="s">
        <v>131</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1573045</v>
      </c>
      <c r="CS8" s="660"/>
      <c r="CT8" s="660"/>
      <c r="CU8" s="660"/>
      <c r="CV8" s="660"/>
      <c r="CW8" s="660"/>
      <c r="CX8" s="660"/>
      <c r="CY8" s="661"/>
      <c r="CZ8" s="662">
        <v>31.2</v>
      </c>
      <c r="DA8" s="662"/>
      <c r="DB8" s="662"/>
      <c r="DC8" s="662"/>
      <c r="DD8" s="668" t="s">
        <v>169</v>
      </c>
      <c r="DE8" s="660"/>
      <c r="DF8" s="660"/>
      <c r="DG8" s="660"/>
      <c r="DH8" s="660"/>
      <c r="DI8" s="660"/>
      <c r="DJ8" s="660"/>
      <c r="DK8" s="660"/>
      <c r="DL8" s="660"/>
      <c r="DM8" s="660"/>
      <c r="DN8" s="660"/>
      <c r="DO8" s="660"/>
      <c r="DP8" s="661"/>
      <c r="DQ8" s="668">
        <v>770349</v>
      </c>
      <c r="DR8" s="660"/>
      <c r="DS8" s="660"/>
      <c r="DT8" s="660"/>
      <c r="DU8" s="660"/>
      <c r="DV8" s="660"/>
      <c r="DW8" s="660"/>
      <c r="DX8" s="660"/>
      <c r="DY8" s="660"/>
      <c r="DZ8" s="660"/>
      <c r="EA8" s="660"/>
      <c r="EB8" s="660"/>
      <c r="EC8" s="669"/>
    </row>
    <row r="9" spans="2:143" ht="11.25" customHeight="1">
      <c r="B9" s="656" t="s">
        <v>237</v>
      </c>
      <c r="C9" s="657"/>
      <c r="D9" s="657"/>
      <c r="E9" s="657"/>
      <c r="F9" s="657"/>
      <c r="G9" s="657"/>
      <c r="H9" s="657"/>
      <c r="I9" s="657"/>
      <c r="J9" s="657"/>
      <c r="K9" s="657"/>
      <c r="L9" s="657"/>
      <c r="M9" s="657"/>
      <c r="N9" s="657"/>
      <c r="O9" s="657"/>
      <c r="P9" s="657"/>
      <c r="Q9" s="658"/>
      <c r="R9" s="659">
        <v>2118</v>
      </c>
      <c r="S9" s="660"/>
      <c r="T9" s="660"/>
      <c r="U9" s="660"/>
      <c r="V9" s="660"/>
      <c r="W9" s="660"/>
      <c r="X9" s="660"/>
      <c r="Y9" s="661"/>
      <c r="Z9" s="662">
        <v>0</v>
      </c>
      <c r="AA9" s="662"/>
      <c r="AB9" s="662"/>
      <c r="AC9" s="662"/>
      <c r="AD9" s="663">
        <v>2118</v>
      </c>
      <c r="AE9" s="663"/>
      <c r="AF9" s="663"/>
      <c r="AG9" s="663"/>
      <c r="AH9" s="663"/>
      <c r="AI9" s="663"/>
      <c r="AJ9" s="663"/>
      <c r="AK9" s="663"/>
      <c r="AL9" s="664">
        <v>0.1</v>
      </c>
      <c r="AM9" s="665"/>
      <c r="AN9" s="665"/>
      <c r="AO9" s="666"/>
      <c r="AP9" s="656" t="s">
        <v>238</v>
      </c>
      <c r="AQ9" s="657"/>
      <c r="AR9" s="657"/>
      <c r="AS9" s="657"/>
      <c r="AT9" s="657"/>
      <c r="AU9" s="657"/>
      <c r="AV9" s="657"/>
      <c r="AW9" s="657"/>
      <c r="AX9" s="657"/>
      <c r="AY9" s="657"/>
      <c r="AZ9" s="657"/>
      <c r="BA9" s="657"/>
      <c r="BB9" s="657"/>
      <c r="BC9" s="657"/>
      <c r="BD9" s="657"/>
      <c r="BE9" s="657"/>
      <c r="BF9" s="658"/>
      <c r="BG9" s="659">
        <v>216120</v>
      </c>
      <c r="BH9" s="660"/>
      <c r="BI9" s="660"/>
      <c r="BJ9" s="660"/>
      <c r="BK9" s="660"/>
      <c r="BL9" s="660"/>
      <c r="BM9" s="660"/>
      <c r="BN9" s="661"/>
      <c r="BO9" s="662">
        <v>13.7</v>
      </c>
      <c r="BP9" s="662"/>
      <c r="BQ9" s="662"/>
      <c r="BR9" s="662"/>
      <c r="BS9" s="668" t="s">
        <v>224</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278696</v>
      </c>
      <c r="CS9" s="660"/>
      <c r="CT9" s="660"/>
      <c r="CU9" s="660"/>
      <c r="CV9" s="660"/>
      <c r="CW9" s="660"/>
      <c r="CX9" s="660"/>
      <c r="CY9" s="661"/>
      <c r="CZ9" s="662">
        <v>5.5</v>
      </c>
      <c r="DA9" s="662"/>
      <c r="DB9" s="662"/>
      <c r="DC9" s="662"/>
      <c r="DD9" s="668" t="s">
        <v>131</v>
      </c>
      <c r="DE9" s="660"/>
      <c r="DF9" s="660"/>
      <c r="DG9" s="660"/>
      <c r="DH9" s="660"/>
      <c r="DI9" s="660"/>
      <c r="DJ9" s="660"/>
      <c r="DK9" s="660"/>
      <c r="DL9" s="660"/>
      <c r="DM9" s="660"/>
      <c r="DN9" s="660"/>
      <c r="DO9" s="660"/>
      <c r="DP9" s="661"/>
      <c r="DQ9" s="668">
        <v>268136</v>
      </c>
      <c r="DR9" s="660"/>
      <c r="DS9" s="660"/>
      <c r="DT9" s="660"/>
      <c r="DU9" s="660"/>
      <c r="DV9" s="660"/>
      <c r="DW9" s="660"/>
      <c r="DX9" s="660"/>
      <c r="DY9" s="660"/>
      <c r="DZ9" s="660"/>
      <c r="EA9" s="660"/>
      <c r="EB9" s="660"/>
      <c r="EC9" s="669"/>
    </row>
    <row r="10" spans="2:143" ht="11.25" customHeight="1">
      <c r="B10" s="656" t="s">
        <v>240</v>
      </c>
      <c r="C10" s="657"/>
      <c r="D10" s="657"/>
      <c r="E10" s="657"/>
      <c r="F10" s="657"/>
      <c r="G10" s="657"/>
      <c r="H10" s="657"/>
      <c r="I10" s="657"/>
      <c r="J10" s="657"/>
      <c r="K10" s="657"/>
      <c r="L10" s="657"/>
      <c r="M10" s="657"/>
      <c r="N10" s="657"/>
      <c r="O10" s="657"/>
      <c r="P10" s="657"/>
      <c r="Q10" s="658"/>
      <c r="R10" s="659" t="s">
        <v>224</v>
      </c>
      <c r="S10" s="660"/>
      <c r="T10" s="660"/>
      <c r="U10" s="660"/>
      <c r="V10" s="660"/>
      <c r="W10" s="660"/>
      <c r="X10" s="660"/>
      <c r="Y10" s="661"/>
      <c r="Z10" s="662" t="s">
        <v>131</v>
      </c>
      <c r="AA10" s="662"/>
      <c r="AB10" s="662"/>
      <c r="AC10" s="662"/>
      <c r="AD10" s="663" t="s">
        <v>224</v>
      </c>
      <c r="AE10" s="663"/>
      <c r="AF10" s="663"/>
      <c r="AG10" s="663"/>
      <c r="AH10" s="663"/>
      <c r="AI10" s="663"/>
      <c r="AJ10" s="663"/>
      <c r="AK10" s="663"/>
      <c r="AL10" s="664" t="s">
        <v>169</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13762</v>
      </c>
      <c r="BH10" s="660"/>
      <c r="BI10" s="660"/>
      <c r="BJ10" s="660"/>
      <c r="BK10" s="660"/>
      <c r="BL10" s="660"/>
      <c r="BM10" s="660"/>
      <c r="BN10" s="661"/>
      <c r="BO10" s="662">
        <v>0.9</v>
      </c>
      <c r="BP10" s="662"/>
      <c r="BQ10" s="662"/>
      <c r="BR10" s="662"/>
      <c r="BS10" s="668" t="s">
        <v>131</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t="s">
        <v>131</v>
      </c>
      <c r="CS10" s="660"/>
      <c r="CT10" s="660"/>
      <c r="CU10" s="660"/>
      <c r="CV10" s="660"/>
      <c r="CW10" s="660"/>
      <c r="CX10" s="660"/>
      <c r="CY10" s="661"/>
      <c r="CZ10" s="662" t="s">
        <v>131</v>
      </c>
      <c r="DA10" s="662"/>
      <c r="DB10" s="662"/>
      <c r="DC10" s="662"/>
      <c r="DD10" s="668" t="s">
        <v>169</v>
      </c>
      <c r="DE10" s="660"/>
      <c r="DF10" s="660"/>
      <c r="DG10" s="660"/>
      <c r="DH10" s="660"/>
      <c r="DI10" s="660"/>
      <c r="DJ10" s="660"/>
      <c r="DK10" s="660"/>
      <c r="DL10" s="660"/>
      <c r="DM10" s="660"/>
      <c r="DN10" s="660"/>
      <c r="DO10" s="660"/>
      <c r="DP10" s="661"/>
      <c r="DQ10" s="668" t="s">
        <v>169</v>
      </c>
      <c r="DR10" s="660"/>
      <c r="DS10" s="660"/>
      <c r="DT10" s="660"/>
      <c r="DU10" s="660"/>
      <c r="DV10" s="660"/>
      <c r="DW10" s="660"/>
      <c r="DX10" s="660"/>
      <c r="DY10" s="660"/>
      <c r="DZ10" s="660"/>
      <c r="EA10" s="660"/>
      <c r="EB10" s="660"/>
      <c r="EC10" s="669"/>
    </row>
    <row r="11" spans="2:143" ht="11.25" customHeight="1">
      <c r="B11" s="656" t="s">
        <v>243</v>
      </c>
      <c r="C11" s="657"/>
      <c r="D11" s="657"/>
      <c r="E11" s="657"/>
      <c r="F11" s="657"/>
      <c r="G11" s="657"/>
      <c r="H11" s="657"/>
      <c r="I11" s="657"/>
      <c r="J11" s="657"/>
      <c r="K11" s="657"/>
      <c r="L11" s="657"/>
      <c r="M11" s="657"/>
      <c r="N11" s="657"/>
      <c r="O11" s="657"/>
      <c r="P11" s="657"/>
      <c r="Q11" s="658"/>
      <c r="R11" s="659" t="s">
        <v>224</v>
      </c>
      <c r="S11" s="660"/>
      <c r="T11" s="660"/>
      <c r="U11" s="660"/>
      <c r="V11" s="660"/>
      <c r="W11" s="660"/>
      <c r="X11" s="660"/>
      <c r="Y11" s="661"/>
      <c r="Z11" s="662" t="s">
        <v>224</v>
      </c>
      <c r="AA11" s="662"/>
      <c r="AB11" s="662"/>
      <c r="AC11" s="662"/>
      <c r="AD11" s="663" t="s">
        <v>131</v>
      </c>
      <c r="AE11" s="663"/>
      <c r="AF11" s="663"/>
      <c r="AG11" s="663"/>
      <c r="AH11" s="663"/>
      <c r="AI11" s="663"/>
      <c r="AJ11" s="663"/>
      <c r="AK11" s="663"/>
      <c r="AL11" s="664" t="s">
        <v>224</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15222</v>
      </c>
      <c r="BH11" s="660"/>
      <c r="BI11" s="660"/>
      <c r="BJ11" s="660"/>
      <c r="BK11" s="660"/>
      <c r="BL11" s="660"/>
      <c r="BM11" s="660"/>
      <c r="BN11" s="661"/>
      <c r="BO11" s="662">
        <v>1</v>
      </c>
      <c r="BP11" s="662"/>
      <c r="BQ11" s="662"/>
      <c r="BR11" s="662"/>
      <c r="BS11" s="668" t="s">
        <v>131</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425296</v>
      </c>
      <c r="CS11" s="660"/>
      <c r="CT11" s="660"/>
      <c r="CU11" s="660"/>
      <c r="CV11" s="660"/>
      <c r="CW11" s="660"/>
      <c r="CX11" s="660"/>
      <c r="CY11" s="661"/>
      <c r="CZ11" s="662">
        <v>8.4</v>
      </c>
      <c r="DA11" s="662"/>
      <c r="DB11" s="662"/>
      <c r="DC11" s="662"/>
      <c r="DD11" s="668">
        <v>219193</v>
      </c>
      <c r="DE11" s="660"/>
      <c r="DF11" s="660"/>
      <c r="DG11" s="660"/>
      <c r="DH11" s="660"/>
      <c r="DI11" s="660"/>
      <c r="DJ11" s="660"/>
      <c r="DK11" s="660"/>
      <c r="DL11" s="660"/>
      <c r="DM11" s="660"/>
      <c r="DN11" s="660"/>
      <c r="DO11" s="660"/>
      <c r="DP11" s="661"/>
      <c r="DQ11" s="668">
        <v>172685</v>
      </c>
      <c r="DR11" s="660"/>
      <c r="DS11" s="660"/>
      <c r="DT11" s="660"/>
      <c r="DU11" s="660"/>
      <c r="DV11" s="660"/>
      <c r="DW11" s="660"/>
      <c r="DX11" s="660"/>
      <c r="DY11" s="660"/>
      <c r="DZ11" s="660"/>
      <c r="EA11" s="660"/>
      <c r="EB11" s="660"/>
      <c r="EC11" s="669"/>
    </row>
    <row r="12" spans="2:143" ht="11.25" customHeight="1">
      <c r="B12" s="656" t="s">
        <v>246</v>
      </c>
      <c r="C12" s="657"/>
      <c r="D12" s="657"/>
      <c r="E12" s="657"/>
      <c r="F12" s="657"/>
      <c r="G12" s="657"/>
      <c r="H12" s="657"/>
      <c r="I12" s="657"/>
      <c r="J12" s="657"/>
      <c r="K12" s="657"/>
      <c r="L12" s="657"/>
      <c r="M12" s="657"/>
      <c r="N12" s="657"/>
      <c r="O12" s="657"/>
      <c r="P12" s="657"/>
      <c r="Q12" s="658"/>
      <c r="R12" s="659">
        <v>143034</v>
      </c>
      <c r="S12" s="660"/>
      <c r="T12" s="660"/>
      <c r="U12" s="660"/>
      <c r="V12" s="660"/>
      <c r="W12" s="660"/>
      <c r="X12" s="660"/>
      <c r="Y12" s="661"/>
      <c r="Z12" s="662">
        <v>2.7</v>
      </c>
      <c r="AA12" s="662"/>
      <c r="AB12" s="662"/>
      <c r="AC12" s="662"/>
      <c r="AD12" s="663">
        <v>143034</v>
      </c>
      <c r="AE12" s="663"/>
      <c r="AF12" s="663"/>
      <c r="AG12" s="663"/>
      <c r="AH12" s="663"/>
      <c r="AI12" s="663"/>
      <c r="AJ12" s="663"/>
      <c r="AK12" s="663"/>
      <c r="AL12" s="664">
        <v>4.5999999999999996</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1252123</v>
      </c>
      <c r="BH12" s="660"/>
      <c r="BI12" s="660"/>
      <c r="BJ12" s="660"/>
      <c r="BK12" s="660"/>
      <c r="BL12" s="660"/>
      <c r="BM12" s="660"/>
      <c r="BN12" s="661"/>
      <c r="BO12" s="662">
        <v>79.599999999999994</v>
      </c>
      <c r="BP12" s="662"/>
      <c r="BQ12" s="662"/>
      <c r="BR12" s="662"/>
      <c r="BS12" s="668" t="s">
        <v>131</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132074</v>
      </c>
      <c r="CS12" s="660"/>
      <c r="CT12" s="660"/>
      <c r="CU12" s="660"/>
      <c r="CV12" s="660"/>
      <c r="CW12" s="660"/>
      <c r="CX12" s="660"/>
      <c r="CY12" s="661"/>
      <c r="CZ12" s="662">
        <v>2.6</v>
      </c>
      <c r="DA12" s="662"/>
      <c r="DB12" s="662"/>
      <c r="DC12" s="662"/>
      <c r="DD12" s="668">
        <v>19035</v>
      </c>
      <c r="DE12" s="660"/>
      <c r="DF12" s="660"/>
      <c r="DG12" s="660"/>
      <c r="DH12" s="660"/>
      <c r="DI12" s="660"/>
      <c r="DJ12" s="660"/>
      <c r="DK12" s="660"/>
      <c r="DL12" s="660"/>
      <c r="DM12" s="660"/>
      <c r="DN12" s="660"/>
      <c r="DO12" s="660"/>
      <c r="DP12" s="661"/>
      <c r="DQ12" s="668">
        <v>99897</v>
      </c>
      <c r="DR12" s="660"/>
      <c r="DS12" s="660"/>
      <c r="DT12" s="660"/>
      <c r="DU12" s="660"/>
      <c r="DV12" s="660"/>
      <c r="DW12" s="660"/>
      <c r="DX12" s="660"/>
      <c r="DY12" s="660"/>
      <c r="DZ12" s="660"/>
      <c r="EA12" s="660"/>
      <c r="EB12" s="660"/>
      <c r="EC12" s="669"/>
    </row>
    <row r="13" spans="2:143" ht="11.25" customHeight="1">
      <c r="B13" s="656" t="s">
        <v>249</v>
      </c>
      <c r="C13" s="657"/>
      <c r="D13" s="657"/>
      <c r="E13" s="657"/>
      <c r="F13" s="657"/>
      <c r="G13" s="657"/>
      <c r="H13" s="657"/>
      <c r="I13" s="657"/>
      <c r="J13" s="657"/>
      <c r="K13" s="657"/>
      <c r="L13" s="657"/>
      <c r="M13" s="657"/>
      <c r="N13" s="657"/>
      <c r="O13" s="657"/>
      <c r="P13" s="657"/>
      <c r="Q13" s="658"/>
      <c r="R13" s="659" t="s">
        <v>131</v>
      </c>
      <c r="S13" s="660"/>
      <c r="T13" s="660"/>
      <c r="U13" s="660"/>
      <c r="V13" s="660"/>
      <c r="W13" s="660"/>
      <c r="X13" s="660"/>
      <c r="Y13" s="661"/>
      <c r="Z13" s="662" t="s">
        <v>224</v>
      </c>
      <c r="AA13" s="662"/>
      <c r="AB13" s="662"/>
      <c r="AC13" s="662"/>
      <c r="AD13" s="663" t="s">
        <v>131</v>
      </c>
      <c r="AE13" s="663"/>
      <c r="AF13" s="663"/>
      <c r="AG13" s="663"/>
      <c r="AH13" s="663"/>
      <c r="AI13" s="663"/>
      <c r="AJ13" s="663"/>
      <c r="AK13" s="663"/>
      <c r="AL13" s="664" t="s">
        <v>224</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1251660</v>
      </c>
      <c r="BH13" s="660"/>
      <c r="BI13" s="660"/>
      <c r="BJ13" s="660"/>
      <c r="BK13" s="660"/>
      <c r="BL13" s="660"/>
      <c r="BM13" s="660"/>
      <c r="BN13" s="661"/>
      <c r="BO13" s="662">
        <v>79.599999999999994</v>
      </c>
      <c r="BP13" s="662"/>
      <c r="BQ13" s="662"/>
      <c r="BR13" s="662"/>
      <c r="BS13" s="668" t="s">
        <v>131</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421438</v>
      </c>
      <c r="CS13" s="660"/>
      <c r="CT13" s="660"/>
      <c r="CU13" s="660"/>
      <c r="CV13" s="660"/>
      <c r="CW13" s="660"/>
      <c r="CX13" s="660"/>
      <c r="CY13" s="661"/>
      <c r="CZ13" s="662">
        <v>8.3000000000000007</v>
      </c>
      <c r="DA13" s="662"/>
      <c r="DB13" s="662"/>
      <c r="DC13" s="662"/>
      <c r="DD13" s="668">
        <v>130053</v>
      </c>
      <c r="DE13" s="660"/>
      <c r="DF13" s="660"/>
      <c r="DG13" s="660"/>
      <c r="DH13" s="660"/>
      <c r="DI13" s="660"/>
      <c r="DJ13" s="660"/>
      <c r="DK13" s="660"/>
      <c r="DL13" s="660"/>
      <c r="DM13" s="660"/>
      <c r="DN13" s="660"/>
      <c r="DO13" s="660"/>
      <c r="DP13" s="661"/>
      <c r="DQ13" s="668">
        <v>306052</v>
      </c>
      <c r="DR13" s="660"/>
      <c r="DS13" s="660"/>
      <c r="DT13" s="660"/>
      <c r="DU13" s="660"/>
      <c r="DV13" s="660"/>
      <c r="DW13" s="660"/>
      <c r="DX13" s="660"/>
      <c r="DY13" s="660"/>
      <c r="DZ13" s="660"/>
      <c r="EA13" s="660"/>
      <c r="EB13" s="660"/>
      <c r="EC13" s="669"/>
    </row>
    <row r="14" spans="2:143" ht="11.25" customHeight="1">
      <c r="B14" s="656" t="s">
        <v>252</v>
      </c>
      <c r="C14" s="657"/>
      <c r="D14" s="657"/>
      <c r="E14" s="657"/>
      <c r="F14" s="657"/>
      <c r="G14" s="657"/>
      <c r="H14" s="657"/>
      <c r="I14" s="657"/>
      <c r="J14" s="657"/>
      <c r="K14" s="657"/>
      <c r="L14" s="657"/>
      <c r="M14" s="657"/>
      <c r="N14" s="657"/>
      <c r="O14" s="657"/>
      <c r="P14" s="657"/>
      <c r="Q14" s="658"/>
      <c r="R14" s="659" t="s">
        <v>169</v>
      </c>
      <c r="S14" s="660"/>
      <c r="T14" s="660"/>
      <c r="U14" s="660"/>
      <c r="V14" s="660"/>
      <c r="W14" s="660"/>
      <c r="X14" s="660"/>
      <c r="Y14" s="661"/>
      <c r="Z14" s="662" t="s">
        <v>224</v>
      </c>
      <c r="AA14" s="662"/>
      <c r="AB14" s="662"/>
      <c r="AC14" s="662"/>
      <c r="AD14" s="663" t="s">
        <v>224</v>
      </c>
      <c r="AE14" s="663"/>
      <c r="AF14" s="663"/>
      <c r="AG14" s="663"/>
      <c r="AH14" s="663"/>
      <c r="AI14" s="663"/>
      <c r="AJ14" s="663"/>
      <c r="AK14" s="663"/>
      <c r="AL14" s="664" t="s">
        <v>131</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26613</v>
      </c>
      <c r="BH14" s="660"/>
      <c r="BI14" s="660"/>
      <c r="BJ14" s="660"/>
      <c r="BK14" s="660"/>
      <c r="BL14" s="660"/>
      <c r="BM14" s="660"/>
      <c r="BN14" s="661"/>
      <c r="BO14" s="662">
        <v>1.7</v>
      </c>
      <c r="BP14" s="662"/>
      <c r="BQ14" s="662"/>
      <c r="BR14" s="662"/>
      <c r="BS14" s="668" t="s">
        <v>131</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204907</v>
      </c>
      <c r="CS14" s="660"/>
      <c r="CT14" s="660"/>
      <c r="CU14" s="660"/>
      <c r="CV14" s="660"/>
      <c r="CW14" s="660"/>
      <c r="CX14" s="660"/>
      <c r="CY14" s="661"/>
      <c r="CZ14" s="662">
        <v>4.0999999999999996</v>
      </c>
      <c r="DA14" s="662"/>
      <c r="DB14" s="662"/>
      <c r="DC14" s="662"/>
      <c r="DD14" s="668">
        <v>24304</v>
      </c>
      <c r="DE14" s="660"/>
      <c r="DF14" s="660"/>
      <c r="DG14" s="660"/>
      <c r="DH14" s="660"/>
      <c r="DI14" s="660"/>
      <c r="DJ14" s="660"/>
      <c r="DK14" s="660"/>
      <c r="DL14" s="660"/>
      <c r="DM14" s="660"/>
      <c r="DN14" s="660"/>
      <c r="DO14" s="660"/>
      <c r="DP14" s="661"/>
      <c r="DQ14" s="668">
        <v>166241</v>
      </c>
      <c r="DR14" s="660"/>
      <c r="DS14" s="660"/>
      <c r="DT14" s="660"/>
      <c r="DU14" s="660"/>
      <c r="DV14" s="660"/>
      <c r="DW14" s="660"/>
      <c r="DX14" s="660"/>
      <c r="DY14" s="660"/>
      <c r="DZ14" s="660"/>
      <c r="EA14" s="660"/>
      <c r="EB14" s="660"/>
      <c r="EC14" s="669"/>
    </row>
    <row r="15" spans="2:143" ht="11.25" customHeight="1">
      <c r="B15" s="656" t="s">
        <v>255</v>
      </c>
      <c r="C15" s="657"/>
      <c r="D15" s="657"/>
      <c r="E15" s="657"/>
      <c r="F15" s="657"/>
      <c r="G15" s="657"/>
      <c r="H15" s="657"/>
      <c r="I15" s="657"/>
      <c r="J15" s="657"/>
      <c r="K15" s="657"/>
      <c r="L15" s="657"/>
      <c r="M15" s="657"/>
      <c r="N15" s="657"/>
      <c r="O15" s="657"/>
      <c r="P15" s="657"/>
      <c r="Q15" s="658"/>
      <c r="R15" s="659">
        <v>15518</v>
      </c>
      <c r="S15" s="660"/>
      <c r="T15" s="660"/>
      <c r="U15" s="660"/>
      <c r="V15" s="660"/>
      <c r="W15" s="660"/>
      <c r="X15" s="660"/>
      <c r="Y15" s="661"/>
      <c r="Z15" s="662">
        <v>0.3</v>
      </c>
      <c r="AA15" s="662"/>
      <c r="AB15" s="662"/>
      <c r="AC15" s="662"/>
      <c r="AD15" s="663">
        <v>15518</v>
      </c>
      <c r="AE15" s="663"/>
      <c r="AF15" s="663"/>
      <c r="AG15" s="663"/>
      <c r="AH15" s="663"/>
      <c r="AI15" s="663"/>
      <c r="AJ15" s="663"/>
      <c r="AK15" s="663"/>
      <c r="AL15" s="664">
        <v>0.5</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37320</v>
      </c>
      <c r="BH15" s="660"/>
      <c r="BI15" s="660"/>
      <c r="BJ15" s="660"/>
      <c r="BK15" s="660"/>
      <c r="BL15" s="660"/>
      <c r="BM15" s="660"/>
      <c r="BN15" s="661"/>
      <c r="BO15" s="662">
        <v>2.4</v>
      </c>
      <c r="BP15" s="662"/>
      <c r="BQ15" s="662"/>
      <c r="BR15" s="662"/>
      <c r="BS15" s="668" t="s">
        <v>224</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462802</v>
      </c>
      <c r="CS15" s="660"/>
      <c r="CT15" s="660"/>
      <c r="CU15" s="660"/>
      <c r="CV15" s="660"/>
      <c r="CW15" s="660"/>
      <c r="CX15" s="660"/>
      <c r="CY15" s="661"/>
      <c r="CZ15" s="662">
        <v>9.1999999999999993</v>
      </c>
      <c r="DA15" s="662"/>
      <c r="DB15" s="662"/>
      <c r="DC15" s="662"/>
      <c r="DD15" s="668">
        <v>126667</v>
      </c>
      <c r="DE15" s="660"/>
      <c r="DF15" s="660"/>
      <c r="DG15" s="660"/>
      <c r="DH15" s="660"/>
      <c r="DI15" s="660"/>
      <c r="DJ15" s="660"/>
      <c r="DK15" s="660"/>
      <c r="DL15" s="660"/>
      <c r="DM15" s="660"/>
      <c r="DN15" s="660"/>
      <c r="DO15" s="660"/>
      <c r="DP15" s="661"/>
      <c r="DQ15" s="668">
        <v>340993</v>
      </c>
      <c r="DR15" s="660"/>
      <c r="DS15" s="660"/>
      <c r="DT15" s="660"/>
      <c r="DU15" s="660"/>
      <c r="DV15" s="660"/>
      <c r="DW15" s="660"/>
      <c r="DX15" s="660"/>
      <c r="DY15" s="660"/>
      <c r="DZ15" s="660"/>
      <c r="EA15" s="660"/>
      <c r="EB15" s="660"/>
      <c r="EC15" s="669"/>
    </row>
    <row r="16" spans="2:143" ht="11.25" customHeight="1">
      <c r="B16" s="656" t="s">
        <v>258</v>
      </c>
      <c r="C16" s="657"/>
      <c r="D16" s="657"/>
      <c r="E16" s="657"/>
      <c r="F16" s="657"/>
      <c r="G16" s="657"/>
      <c r="H16" s="657"/>
      <c r="I16" s="657"/>
      <c r="J16" s="657"/>
      <c r="K16" s="657"/>
      <c r="L16" s="657"/>
      <c r="M16" s="657"/>
      <c r="N16" s="657"/>
      <c r="O16" s="657"/>
      <c r="P16" s="657"/>
      <c r="Q16" s="658"/>
      <c r="R16" s="659" t="s">
        <v>131</v>
      </c>
      <c r="S16" s="660"/>
      <c r="T16" s="660"/>
      <c r="U16" s="660"/>
      <c r="V16" s="660"/>
      <c r="W16" s="660"/>
      <c r="X16" s="660"/>
      <c r="Y16" s="661"/>
      <c r="Z16" s="662" t="s">
        <v>169</v>
      </c>
      <c r="AA16" s="662"/>
      <c r="AB16" s="662"/>
      <c r="AC16" s="662"/>
      <c r="AD16" s="663" t="s">
        <v>131</v>
      </c>
      <c r="AE16" s="663"/>
      <c r="AF16" s="663"/>
      <c r="AG16" s="663"/>
      <c r="AH16" s="663"/>
      <c r="AI16" s="663"/>
      <c r="AJ16" s="663"/>
      <c r="AK16" s="663"/>
      <c r="AL16" s="664" t="s">
        <v>224</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131</v>
      </c>
      <c r="BH16" s="660"/>
      <c r="BI16" s="660"/>
      <c r="BJ16" s="660"/>
      <c r="BK16" s="660"/>
      <c r="BL16" s="660"/>
      <c r="BM16" s="660"/>
      <c r="BN16" s="661"/>
      <c r="BO16" s="662" t="s">
        <v>224</v>
      </c>
      <c r="BP16" s="662"/>
      <c r="BQ16" s="662"/>
      <c r="BR16" s="662"/>
      <c r="BS16" s="668" t="s">
        <v>169</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v>156513</v>
      </c>
      <c r="CS16" s="660"/>
      <c r="CT16" s="660"/>
      <c r="CU16" s="660"/>
      <c r="CV16" s="660"/>
      <c r="CW16" s="660"/>
      <c r="CX16" s="660"/>
      <c r="CY16" s="661"/>
      <c r="CZ16" s="662">
        <v>3.1</v>
      </c>
      <c r="DA16" s="662"/>
      <c r="DB16" s="662"/>
      <c r="DC16" s="662"/>
      <c r="DD16" s="668" t="s">
        <v>131</v>
      </c>
      <c r="DE16" s="660"/>
      <c r="DF16" s="660"/>
      <c r="DG16" s="660"/>
      <c r="DH16" s="660"/>
      <c r="DI16" s="660"/>
      <c r="DJ16" s="660"/>
      <c r="DK16" s="660"/>
      <c r="DL16" s="660"/>
      <c r="DM16" s="660"/>
      <c r="DN16" s="660"/>
      <c r="DO16" s="660"/>
      <c r="DP16" s="661"/>
      <c r="DQ16" s="668">
        <v>57257</v>
      </c>
      <c r="DR16" s="660"/>
      <c r="DS16" s="660"/>
      <c r="DT16" s="660"/>
      <c r="DU16" s="660"/>
      <c r="DV16" s="660"/>
      <c r="DW16" s="660"/>
      <c r="DX16" s="660"/>
      <c r="DY16" s="660"/>
      <c r="DZ16" s="660"/>
      <c r="EA16" s="660"/>
      <c r="EB16" s="660"/>
      <c r="EC16" s="669"/>
    </row>
    <row r="17" spans="2:133" ht="11.25" customHeight="1">
      <c r="B17" s="656" t="s">
        <v>261</v>
      </c>
      <c r="C17" s="657"/>
      <c r="D17" s="657"/>
      <c r="E17" s="657"/>
      <c r="F17" s="657"/>
      <c r="G17" s="657"/>
      <c r="H17" s="657"/>
      <c r="I17" s="657"/>
      <c r="J17" s="657"/>
      <c r="K17" s="657"/>
      <c r="L17" s="657"/>
      <c r="M17" s="657"/>
      <c r="N17" s="657"/>
      <c r="O17" s="657"/>
      <c r="P17" s="657"/>
      <c r="Q17" s="658"/>
      <c r="R17" s="659">
        <v>1275</v>
      </c>
      <c r="S17" s="660"/>
      <c r="T17" s="660"/>
      <c r="U17" s="660"/>
      <c r="V17" s="660"/>
      <c r="W17" s="660"/>
      <c r="X17" s="660"/>
      <c r="Y17" s="661"/>
      <c r="Z17" s="662">
        <v>0</v>
      </c>
      <c r="AA17" s="662"/>
      <c r="AB17" s="662"/>
      <c r="AC17" s="662"/>
      <c r="AD17" s="663">
        <v>1275</v>
      </c>
      <c r="AE17" s="663"/>
      <c r="AF17" s="663"/>
      <c r="AG17" s="663"/>
      <c r="AH17" s="663"/>
      <c r="AI17" s="663"/>
      <c r="AJ17" s="663"/>
      <c r="AK17" s="663"/>
      <c r="AL17" s="664">
        <v>0</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131</v>
      </c>
      <c r="BH17" s="660"/>
      <c r="BI17" s="660"/>
      <c r="BJ17" s="660"/>
      <c r="BK17" s="660"/>
      <c r="BL17" s="660"/>
      <c r="BM17" s="660"/>
      <c r="BN17" s="661"/>
      <c r="BO17" s="662" t="s">
        <v>169</v>
      </c>
      <c r="BP17" s="662"/>
      <c r="BQ17" s="662"/>
      <c r="BR17" s="662"/>
      <c r="BS17" s="668" t="s">
        <v>131</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668375</v>
      </c>
      <c r="CS17" s="660"/>
      <c r="CT17" s="660"/>
      <c r="CU17" s="660"/>
      <c r="CV17" s="660"/>
      <c r="CW17" s="660"/>
      <c r="CX17" s="660"/>
      <c r="CY17" s="661"/>
      <c r="CZ17" s="662">
        <v>13.2</v>
      </c>
      <c r="DA17" s="662"/>
      <c r="DB17" s="662"/>
      <c r="DC17" s="662"/>
      <c r="DD17" s="668" t="s">
        <v>224</v>
      </c>
      <c r="DE17" s="660"/>
      <c r="DF17" s="660"/>
      <c r="DG17" s="660"/>
      <c r="DH17" s="660"/>
      <c r="DI17" s="660"/>
      <c r="DJ17" s="660"/>
      <c r="DK17" s="660"/>
      <c r="DL17" s="660"/>
      <c r="DM17" s="660"/>
      <c r="DN17" s="660"/>
      <c r="DO17" s="660"/>
      <c r="DP17" s="661"/>
      <c r="DQ17" s="668">
        <v>661207</v>
      </c>
      <c r="DR17" s="660"/>
      <c r="DS17" s="660"/>
      <c r="DT17" s="660"/>
      <c r="DU17" s="660"/>
      <c r="DV17" s="660"/>
      <c r="DW17" s="660"/>
      <c r="DX17" s="660"/>
      <c r="DY17" s="660"/>
      <c r="DZ17" s="660"/>
      <c r="EA17" s="660"/>
      <c r="EB17" s="660"/>
      <c r="EC17" s="669"/>
    </row>
    <row r="18" spans="2:133" ht="11.25" customHeight="1">
      <c r="B18" s="656" t="s">
        <v>264</v>
      </c>
      <c r="C18" s="657"/>
      <c r="D18" s="657"/>
      <c r="E18" s="657"/>
      <c r="F18" s="657"/>
      <c r="G18" s="657"/>
      <c r="H18" s="657"/>
      <c r="I18" s="657"/>
      <c r="J18" s="657"/>
      <c r="K18" s="657"/>
      <c r="L18" s="657"/>
      <c r="M18" s="657"/>
      <c r="N18" s="657"/>
      <c r="O18" s="657"/>
      <c r="P18" s="657"/>
      <c r="Q18" s="658"/>
      <c r="R18" s="659">
        <v>1390421</v>
      </c>
      <c r="S18" s="660"/>
      <c r="T18" s="660"/>
      <c r="U18" s="660"/>
      <c r="V18" s="660"/>
      <c r="W18" s="660"/>
      <c r="X18" s="660"/>
      <c r="Y18" s="661"/>
      <c r="Z18" s="662">
        <v>26.7</v>
      </c>
      <c r="AA18" s="662"/>
      <c r="AB18" s="662"/>
      <c r="AC18" s="662"/>
      <c r="AD18" s="663">
        <v>1305268</v>
      </c>
      <c r="AE18" s="663"/>
      <c r="AF18" s="663"/>
      <c r="AG18" s="663"/>
      <c r="AH18" s="663"/>
      <c r="AI18" s="663"/>
      <c r="AJ18" s="663"/>
      <c r="AK18" s="663"/>
      <c r="AL18" s="664">
        <v>41.9</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224</v>
      </c>
      <c r="BH18" s="660"/>
      <c r="BI18" s="660"/>
      <c r="BJ18" s="660"/>
      <c r="BK18" s="660"/>
      <c r="BL18" s="660"/>
      <c r="BM18" s="660"/>
      <c r="BN18" s="661"/>
      <c r="BO18" s="662" t="s">
        <v>224</v>
      </c>
      <c r="BP18" s="662"/>
      <c r="BQ18" s="662"/>
      <c r="BR18" s="662"/>
      <c r="BS18" s="668" t="s">
        <v>224</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131</v>
      </c>
      <c r="CS18" s="660"/>
      <c r="CT18" s="660"/>
      <c r="CU18" s="660"/>
      <c r="CV18" s="660"/>
      <c r="CW18" s="660"/>
      <c r="CX18" s="660"/>
      <c r="CY18" s="661"/>
      <c r="CZ18" s="662" t="s">
        <v>224</v>
      </c>
      <c r="DA18" s="662"/>
      <c r="DB18" s="662"/>
      <c r="DC18" s="662"/>
      <c r="DD18" s="668" t="s">
        <v>224</v>
      </c>
      <c r="DE18" s="660"/>
      <c r="DF18" s="660"/>
      <c r="DG18" s="660"/>
      <c r="DH18" s="660"/>
      <c r="DI18" s="660"/>
      <c r="DJ18" s="660"/>
      <c r="DK18" s="660"/>
      <c r="DL18" s="660"/>
      <c r="DM18" s="660"/>
      <c r="DN18" s="660"/>
      <c r="DO18" s="660"/>
      <c r="DP18" s="661"/>
      <c r="DQ18" s="668" t="s">
        <v>224</v>
      </c>
      <c r="DR18" s="660"/>
      <c r="DS18" s="660"/>
      <c r="DT18" s="660"/>
      <c r="DU18" s="660"/>
      <c r="DV18" s="660"/>
      <c r="DW18" s="660"/>
      <c r="DX18" s="660"/>
      <c r="DY18" s="660"/>
      <c r="DZ18" s="660"/>
      <c r="EA18" s="660"/>
      <c r="EB18" s="660"/>
      <c r="EC18" s="669"/>
    </row>
    <row r="19" spans="2:133" ht="11.25" customHeight="1">
      <c r="B19" s="656" t="s">
        <v>267</v>
      </c>
      <c r="C19" s="657"/>
      <c r="D19" s="657"/>
      <c r="E19" s="657"/>
      <c r="F19" s="657"/>
      <c r="G19" s="657"/>
      <c r="H19" s="657"/>
      <c r="I19" s="657"/>
      <c r="J19" s="657"/>
      <c r="K19" s="657"/>
      <c r="L19" s="657"/>
      <c r="M19" s="657"/>
      <c r="N19" s="657"/>
      <c r="O19" s="657"/>
      <c r="P19" s="657"/>
      <c r="Q19" s="658"/>
      <c r="R19" s="659">
        <v>1305268</v>
      </c>
      <c r="S19" s="660"/>
      <c r="T19" s="660"/>
      <c r="U19" s="660"/>
      <c r="V19" s="660"/>
      <c r="W19" s="660"/>
      <c r="X19" s="660"/>
      <c r="Y19" s="661"/>
      <c r="Z19" s="662">
        <v>25.1</v>
      </c>
      <c r="AA19" s="662"/>
      <c r="AB19" s="662"/>
      <c r="AC19" s="662"/>
      <c r="AD19" s="663">
        <v>1305268</v>
      </c>
      <c r="AE19" s="663"/>
      <c r="AF19" s="663"/>
      <c r="AG19" s="663"/>
      <c r="AH19" s="663"/>
      <c r="AI19" s="663"/>
      <c r="AJ19" s="663"/>
      <c r="AK19" s="663"/>
      <c r="AL19" s="664">
        <v>41.9</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v>721</v>
      </c>
      <c r="BH19" s="660"/>
      <c r="BI19" s="660"/>
      <c r="BJ19" s="660"/>
      <c r="BK19" s="660"/>
      <c r="BL19" s="660"/>
      <c r="BM19" s="660"/>
      <c r="BN19" s="661"/>
      <c r="BO19" s="662">
        <v>0</v>
      </c>
      <c r="BP19" s="662"/>
      <c r="BQ19" s="662"/>
      <c r="BR19" s="662"/>
      <c r="BS19" s="668" t="s">
        <v>224</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131</v>
      </c>
      <c r="CS19" s="660"/>
      <c r="CT19" s="660"/>
      <c r="CU19" s="660"/>
      <c r="CV19" s="660"/>
      <c r="CW19" s="660"/>
      <c r="CX19" s="660"/>
      <c r="CY19" s="661"/>
      <c r="CZ19" s="662" t="s">
        <v>224</v>
      </c>
      <c r="DA19" s="662"/>
      <c r="DB19" s="662"/>
      <c r="DC19" s="662"/>
      <c r="DD19" s="668" t="s">
        <v>131</v>
      </c>
      <c r="DE19" s="660"/>
      <c r="DF19" s="660"/>
      <c r="DG19" s="660"/>
      <c r="DH19" s="660"/>
      <c r="DI19" s="660"/>
      <c r="DJ19" s="660"/>
      <c r="DK19" s="660"/>
      <c r="DL19" s="660"/>
      <c r="DM19" s="660"/>
      <c r="DN19" s="660"/>
      <c r="DO19" s="660"/>
      <c r="DP19" s="661"/>
      <c r="DQ19" s="668" t="s">
        <v>224</v>
      </c>
      <c r="DR19" s="660"/>
      <c r="DS19" s="660"/>
      <c r="DT19" s="660"/>
      <c r="DU19" s="660"/>
      <c r="DV19" s="660"/>
      <c r="DW19" s="660"/>
      <c r="DX19" s="660"/>
      <c r="DY19" s="660"/>
      <c r="DZ19" s="660"/>
      <c r="EA19" s="660"/>
      <c r="EB19" s="660"/>
      <c r="EC19" s="669"/>
    </row>
    <row r="20" spans="2:133" ht="11.25" customHeight="1">
      <c r="B20" s="656" t="s">
        <v>270</v>
      </c>
      <c r="C20" s="657"/>
      <c r="D20" s="657"/>
      <c r="E20" s="657"/>
      <c r="F20" s="657"/>
      <c r="G20" s="657"/>
      <c r="H20" s="657"/>
      <c r="I20" s="657"/>
      <c r="J20" s="657"/>
      <c r="K20" s="657"/>
      <c r="L20" s="657"/>
      <c r="M20" s="657"/>
      <c r="N20" s="657"/>
      <c r="O20" s="657"/>
      <c r="P20" s="657"/>
      <c r="Q20" s="658"/>
      <c r="R20" s="659">
        <v>85153</v>
      </c>
      <c r="S20" s="660"/>
      <c r="T20" s="660"/>
      <c r="U20" s="660"/>
      <c r="V20" s="660"/>
      <c r="W20" s="660"/>
      <c r="X20" s="660"/>
      <c r="Y20" s="661"/>
      <c r="Z20" s="662">
        <v>1.6</v>
      </c>
      <c r="AA20" s="662"/>
      <c r="AB20" s="662"/>
      <c r="AC20" s="662"/>
      <c r="AD20" s="663" t="s">
        <v>131</v>
      </c>
      <c r="AE20" s="663"/>
      <c r="AF20" s="663"/>
      <c r="AG20" s="663"/>
      <c r="AH20" s="663"/>
      <c r="AI20" s="663"/>
      <c r="AJ20" s="663"/>
      <c r="AK20" s="663"/>
      <c r="AL20" s="664" t="s">
        <v>131</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v>721</v>
      </c>
      <c r="BH20" s="660"/>
      <c r="BI20" s="660"/>
      <c r="BJ20" s="660"/>
      <c r="BK20" s="660"/>
      <c r="BL20" s="660"/>
      <c r="BM20" s="660"/>
      <c r="BN20" s="661"/>
      <c r="BO20" s="662">
        <v>0</v>
      </c>
      <c r="BP20" s="662"/>
      <c r="BQ20" s="662"/>
      <c r="BR20" s="662"/>
      <c r="BS20" s="668" t="s">
        <v>224</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5049643</v>
      </c>
      <c r="CS20" s="660"/>
      <c r="CT20" s="660"/>
      <c r="CU20" s="660"/>
      <c r="CV20" s="660"/>
      <c r="CW20" s="660"/>
      <c r="CX20" s="660"/>
      <c r="CY20" s="661"/>
      <c r="CZ20" s="662">
        <v>100</v>
      </c>
      <c r="DA20" s="662"/>
      <c r="DB20" s="662"/>
      <c r="DC20" s="662"/>
      <c r="DD20" s="668">
        <v>541068</v>
      </c>
      <c r="DE20" s="660"/>
      <c r="DF20" s="660"/>
      <c r="DG20" s="660"/>
      <c r="DH20" s="660"/>
      <c r="DI20" s="660"/>
      <c r="DJ20" s="660"/>
      <c r="DK20" s="660"/>
      <c r="DL20" s="660"/>
      <c r="DM20" s="660"/>
      <c r="DN20" s="660"/>
      <c r="DO20" s="660"/>
      <c r="DP20" s="661"/>
      <c r="DQ20" s="668">
        <v>3479591</v>
      </c>
      <c r="DR20" s="660"/>
      <c r="DS20" s="660"/>
      <c r="DT20" s="660"/>
      <c r="DU20" s="660"/>
      <c r="DV20" s="660"/>
      <c r="DW20" s="660"/>
      <c r="DX20" s="660"/>
      <c r="DY20" s="660"/>
      <c r="DZ20" s="660"/>
      <c r="EA20" s="660"/>
      <c r="EB20" s="660"/>
      <c r="EC20" s="669"/>
    </row>
    <row r="21" spans="2:133" ht="11.25" customHeight="1">
      <c r="B21" s="656" t="s">
        <v>273</v>
      </c>
      <c r="C21" s="657"/>
      <c r="D21" s="657"/>
      <c r="E21" s="657"/>
      <c r="F21" s="657"/>
      <c r="G21" s="657"/>
      <c r="H21" s="657"/>
      <c r="I21" s="657"/>
      <c r="J21" s="657"/>
      <c r="K21" s="657"/>
      <c r="L21" s="657"/>
      <c r="M21" s="657"/>
      <c r="N21" s="657"/>
      <c r="O21" s="657"/>
      <c r="P21" s="657"/>
      <c r="Q21" s="658"/>
      <c r="R21" s="659" t="s">
        <v>131</v>
      </c>
      <c r="S21" s="660"/>
      <c r="T21" s="660"/>
      <c r="U21" s="660"/>
      <c r="V21" s="660"/>
      <c r="W21" s="660"/>
      <c r="X21" s="660"/>
      <c r="Y21" s="661"/>
      <c r="Z21" s="662" t="s">
        <v>131</v>
      </c>
      <c r="AA21" s="662"/>
      <c r="AB21" s="662"/>
      <c r="AC21" s="662"/>
      <c r="AD21" s="663" t="s">
        <v>131</v>
      </c>
      <c r="AE21" s="663"/>
      <c r="AF21" s="663"/>
      <c r="AG21" s="663"/>
      <c r="AH21" s="663"/>
      <c r="AI21" s="663"/>
      <c r="AJ21" s="663"/>
      <c r="AK21" s="663"/>
      <c r="AL21" s="664" t="s">
        <v>169</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v>721</v>
      </c>
      <c r="BH21" s="660"/>
      <c r="BI21" s="660"/>
      <c r="BJ21" s="660"/>
      <c r="BK21" s="660"/>
      <c r="BL21" s="660"/>
      <c r="BM21" s="660"/>
      <c r="BN21" s="661"/>
      <c r="BO21" s="662">
        <v>0</v>
      </c>
      <c r="BP21" s="662"/>
      <c r="BQ21" s="662"/>
      <c r="BR21" s="662"/>
      <c r="BS21" s="668" t="s">
        <v>131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275</v>
      </c>
      <c r="C22" s="657"/>
      <c r="D22" s="657"/>
      <c r="E22" s="657"/>
      <c r="F22" s="657"/>
      <c r="G22" s="657"/>
      <c r="H22" s="657"/>
      <c r="I22" s="657"/>
      <c r="J22" s="657"/>
      <c r="K22" s="657"/>
      <c r="L22" s="657"/>
      <c r="M22" s="657"/>
      <c r="N22" s="657"/>
      <c r="O22" s="657"/>
      <c r="P22" s="657"/>
      <c r="Q22" s="658"/>
      <c r="R22" s="659">
        <v>3191241</v>
      </c>
      <c r="S22" s="660"/>
      <c r="T22" s="660"/>
      <c r="U22" s="660"/>
      <c r="V22" s="660"/>
      <c r="W22" s="660"/>
      <c r="X22" s="660"/>
      <c r="Y22" s="661"/>
      <c r="Z22" s="662">
        <v>61.3</v>
      </c>
      <c r="AA22" s="662"/>
      <c r="AB22" s="662"/>
      <c r="AC22" s="662"/>
      <c r="AD22" s="663">
        <v>3106088</v>
      </c>
      <c r="AE22" s="663"/>
      <c r="AF22" s="663"/>
      <c r="AG22" s="663"/>
      <c r="AH22" s="663"/>
      <c r="AI22" s="663"/>
      <c r="AJ22" s="663"/>
      <c r="AK22" s="663"/>
      <c r="AL22" s="664">
        <v>99.6</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131</v>
      </c>
      <c r="BH22" s="660"/>
      <c r="BI22" s="660"/>
      <c r="BJ22" s="660"/>
      <c r="BK22" s="660"/>
      <c r="BL22" s="660"/>
      <c r="BM22" s="660"/>
      <c r="BN22" s="661"/>
      <c r="BO22" s="662" t="s">
        <v>131</v>
      </c>
      <c r="BP22" s="662"/>
      <c r="BQ22" s="662"/>
      <c r="BR22" s="662"/>
      <c r="BS22" s="668" t="s">
        <v>224</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278</v>
      </c>
      <c r="C23" s="657"/>
      <c r="D23" s="657"/>
      <c r="E23" s="657"/>
      <c r="F23" s="657"/>
      <c r="G23" s="657"/>
      <c r="H23" s="657"/>
      <c r="I23" s="657"/>
      <c r="J23" s="657"/>
      <c r="K23" s="657"/>
      <c r="L23" s="657"/>
      <c r="M23" s="657"/>
      <c r="N23" s="657"/>
      <c r="O23" s="657"/>
      <c r="P23" s="657"/>
      <c r="Q23" s="658"/>
      <c r="R23" s="659">
        <v>918</v>
      </c>
      <c r="S23" s="660"/>
      <c r="T23" s="660"/>
      <c r="U23" s="660"/>
      <c r="V23" s="660"/>
      <c r="W23" s="660"/>
      <c r="X23" s="660"/>
      <c r="Y23" s="661"/>
      <c r="Z23" s="662">
        <v>0</v>
      </c>
      <c r="AA23" s="662"/>
      <c r="AB23" s="662"/>
      <c r="AC23" s="662"/>
      <c r="AD23" s="663">
        <v>918</v>
      </c>
      <c r="AE23" s="663"/>
      <c r="AF23" s="663"/>
      <c r="AG23" s="663"/>
      <c r="AH23" s="663"/>
      <c r="AI23" s="663"/>
      <c r="AJ23" s="663"/>
      <c r="AK23" s="663"/>
      <c r="AL23" s="664">
        <v>0</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t="s">
        <v>224</v>
      </c>
      <c r="BH23" s="660"/>
      <c r="BI23" s="660"/>
      <c r="BJ23" s="660"/>
      <c r="BK23" s="660"/>
      <c r="BL23" s="660"/>
      <c r="BM23" s="660"/>
      <c r="BN23" s="661"/>
      <c r="BO23" s="662" t="s">
        <v>224</v>
      </c>
      <c r="BP23" s="662"/>
      <c r="BQ23" s="662"/>
      <c r="BR23" s="662"/>
      <c r="BS23" s="668" t="s">
        <v>131</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c r="B24" s="656" t="s">
        <v>285</v>
      </c>
      <c r="C24" s="657"/>
      <c r="D24" s="657"/>
      <c r="E24" s="657"/>
      <c r="F24" s="657"/>
      <c r="G24" s="657"/>
      <c r="H24" s="657"/>
      <c r="I24" s="657"/>
      <c r="J24" s="657"/>
      <c r="K24" s="657"/>
      <c r="L24" s="657"/>
      <c r="M24" s="657"/>
      <c r="N24" s="657"/>
      <c r="O24" s="657"/>
      <c r="P24" s="657"/>
      <c r="Q24" s="658"/>
      <c r="R24" s="659">
        <v>57643</v>
      </c>
      <c r="S24" s="660"/>
      <c r="T24" s="660"/>
      <c r="U24" s="660"/>
      <c r="V24" s="660"/>
      <c r="W24" s="660"/>
      <c r="X24" s="660"/>
      <c r="Y24" s="661"/>
      <c r="Z24" s="662">
        <v>1.1000000000000001</v>
      </c>
      <c r="AA24" s="662"/>
      <c r="AB24" s="662"/>
      <c r="AC24" s="662"/>
      <c r="AD24" s="663">
        <v>378</v>
      </c>
      <c r="AE24" s="663"/>
      <c r="AF24" s="663"/>
      <c r="AG24" s="663"/>
      <c r="AH24" s="663"/>
      <c r="AI24" s="663"/>
      <c r="AJ24" s="663"/>
      <c r="AK24" s="663"/>
      <c r="AL24" s="664">
        <v>0</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224</v>
      </c>
      <c r="BH24" s="660"/>
      <c r="BI24" s="660"/>
      <c r="BJ24" s="660"/>
      <c r="BK24" s="660"/>
      <c r="BL24" s="660"/>
      <c r="BM24" s="660"/>
      <c r="BN24" s="661"/>
      <c r="BO24" s="662" t="s">
        <v>224</v>
      </c>
      <c r="BP24" s="662"/>
      <c r="BQ24" s="662"/>
      <c r="BR24" s="662"/>
      <c r="BS24" s="668" t="s">
        <v>169</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2411266</v>
      </c>
      <c r="CS24" s="649"/>
      <c r="CT24" s="649"/>
      <c r="CU24" s="649"/>
      <c r="CV24" s="649"/>
      <c r="CW24" s="649"/>
      <c r="CX24" s="649"/>
      <c r="CY24" s="650"/>
      <c r="CZ24" s="653">
        <v>47.8</v>
      </c>
      <c r="DA24" s="654"/>
      <c r="DB24" s="654"/>
      <c r="DC24" s="673"/>
      <c r="DD24" s="692">
        <v>1727787</v>
      </c>
      <c r="DE24" s="649"/>
      <c r="DF24" s="649"/>
      <c r="DG24" s="649"/>
      <c r="DH24" s="649"/>
      <c r="DI24" s="649"/>
      <c r="DJ24" s="649"/>
      <c r="DK24" s="650"/>
      <c r="DL24" s="692">
        <v>1724873</v>
      </c>
      <c r="DM24" s="649"/>
      <c r="DN24" s="649"/>
      <c r="DO24" s="649"/>
      <c r="DP24" s="649"/>
      <c r="DQ24" s="649"/>
      <c r="DR24" s="649"/>
      <c r="DS24" s="649"/>
      <c r="DT24" s="649"/>
      <c r="DU24" s="649"/>
      <c r="DV24" s="650"/>
      <c r="DW24" s="653">
        <v>51.7</v>
      </c>
      <c r="DX24" s="654"/>
      <c r="DY24" s="654"/>
      <c r="DZ24" s="654"/>
      <c r="EA24" s="654"/>
      <c r="EB24" s="654"/>
      <c r="EC24" s="655"/>
    </row>
    <row r="25" spans="2:133" ht="11.25" customHeight="1">
      <c r="B25" s="656" t="s">
        <v>288</v>
      </c>
      <c r="C25" s="657"/>
      <c r="D25" s="657"/>
      <c r="E25" s="657"/>
      <c r="F25" s="657"/>
      <c r="G25" s="657"/>
      <c r="H25" s="657"/>
      <c r="I25" s="657"/>
      <c r="J25" s="657"/>
      <c r="K25" s="657"/>
      <c r="L25" s="657"/>
      <c r="M25" s="657"/>
      <c r="N25" s="657"/>
      <c r="O25" s="657"/>
      <c r="P25" s="657"/>
      <c r="Q25" s="658"/>
      <c r="R25" s="659">
        <v>35390</v>
      </c>
      <c r="S25" s="660"/>
      <c r="T25" s="660"/>
      <c r="U25" s="660"/>
      <c r="V25" s="660"/>
      <c r="W25" s="660"/>
      <c r="X25" s="660"/>
      <c r="Y25" s="661"/>
      <c r="Z25" s="662">
        <v>0.7</v>
      </c>
      <c r="AA25" s="662"/>
      <c r="AB25" s="662"/>
      <c r="AC25" s="662"/>
      <c r="AD25" s="663">
        <v>3205</v>
      </c>
      <c r="AE25" s="663"/>
      <c r="AF25" s="663"/>
      <c r="AG25" s="663"/>
      <c r="AH25" s="663"/>
      <c r="AI25" s="663"/>
      <c r="AJ25" s="663"/>
      <c r="AK25" s="663"/>
      <c r="AL25" s="664">
        <v>0.1</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224</v>
      </c>
      <c r="BH25" s="660"/>
      <c r="BI25" s="660"/>
      <c r="BJ25" s="660"/>
      <c r="BK25" s="660"/>
      <c r="BL25" s="660"/>
      <c r="BM25" s="660"/>
      <c r="BN25" s="661"/>
      <c r="BO25" s="662" t="s">
        <v>169</v>
      </c>
      <c r="BP25" s="662"/>
      <c r="BQ25" s="662"/>
      <c r="BR25" s="662"/>
      <c r="BS25" s="668" t="s">
        <v>131</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828179</v>
      </c>
      <c r="CS25" s="695"/>
      <c r="CT25" s="695"/>
      <c r="CU25" s="695"/>
      <c r="CV25" s="695"/>
      <c r="CW25" s="695"/>
      <c r="CX25" s="695"/>
      <c r="CY25" s="696"/>
      <c r="CZ25" s="664">
        <v>16.399999999999999</v>
      </c>
      <c r="DA25" s="693"/>
      <c r="DB25" s="693"/>
      <c r="DC25" s="697"/>
      <c r="DD25" s="668">
        <v>782223</v>
      </c>
      <c r="DE25" s="695"/>
      <c r="DF25" s="695"/>
      <c r="DG25" s="695"/>
      <c r="DH25" s="695"/>
      <c r="DI25" s="695"/>
      <c r="DJ25" s="695"/>
      <c r="DK25" s="696"/>
      <c r="DL25" s="668">
        <v>779309</v>
      </c>
      <c r="DM25" s="695"/>
      <c r="DN25" s="695"/>
      <c r="DO25" s="695"/>
      <c r="DP25" s="695"/>
      <c r="DQ25" s="695"/>
      <c r="DR25" s="695"/>
      <c r="DS25" s="695"/>
      <c r="DT25" s="695"/>
      <c r="DU25" s="695"/>
      <c r="DV25" s="696"/>
      <c r="DW25" s="664">
        <v>23.4</v>
      </c>
      <c r="DX25" s="693"/>
      <c r="DY25" s="693"/>
      <c r="DZ25" s="693"/>
      <c r="EA25" s="693"/>
      <c r="EB25" s="693"/>
      <c r="EC25" s="694"/>
    </row>
    <row r="26" spans="2:133" ht="11.25" customHeight="1">
      <c r="B26" s="656" t="s">
        <v>291</v>
      </c>
      <c r="C26" s="657"/>
      <c r="D26" s="657"/>
      <c r="E26" s="657"/>
      <c r="F26" s="657"/>
      <c r="G26" s="657"/>
      <c r="H26" s="657"/>
      <c r="I26" s="657"/>
      <c r="J26" s="657"/>
      <c r="K26" s="657"/>
      <c r="L26" s="657"/>
      <c r="M26" s="657"/>
      <c r="N26" s="657"/>
      <c r="O26" s="657"/>
      <c r="P26" s="657"/>
      <c r="Q26" s="658"/>
      <c r="R26" s="659">
        <v>12278</v>
      </c>
      <c r="S26" s="660"/>
      <c r="T26" s="660"/>
      <c r="U26" s="660"/>
      <c r="V26" s="660"/>
      <c r="W26" s="660"/>
      <c r="X26" s="660"/>
      <c r="Y26" s="661"/>
      <c r="Z26" s="662">
        <v>0.2</v>
      </c>
      <c r="AA26" s="662"/>
      <c r="AB26" s="662"/>
      <c r="AC26" s="662"/>
      <c r="AD26" s="663" t="s">
        <v>224</v>
      </c>
      <c r="AE26" s="663"/>
      <c r="AF26" s="663"/>
      <c r="AG26" s="663"/>
      <c r="AH26" s="663"/>
      <c r="AI26" s="663"/>
      <c r="AJ26" s="663"/>
      <c r="AK26" s="663"/>
      <c r="AL26" s="664" t="s">
        <v>131</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169</v>
      </c>
      <c r="BH26" s="660"/>
      <c r="BI26" s="660"/>
      <c r="BJ26" s="660"/>
      <c r="BK26" s="660"/>
      <c r="BL26" s="660"/>
      <c r="BM26" s="660"/>
      <c r="BN26" s="661"/>
      <c r="BO26" s="662" t="s">
        <v>224</v>
      </c>
      <c r="BP26" s="662"/>
      <c r="BQ26" s="662"/>
      <c r="BR26" s="662"/>
      <c r="BS26" s="668" t="s">
        <v>224</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448032</v>
      </c>
      <c r="CS26" s="660"/>
      <c r="CT26" s="660"/>
      <c r="CU26" s="660"/>
      <c r="CV26" s="660"/>
      <c r="CW26" s="660"/>
      <c r="CX26" s="660"/>
      <c r="CY26" s="661"/>
      <c r="CZ26" s="664">
        <v>8.9</v>
      </c>
      <c r="DA26" s="693"/>
      <c r="DB26" s="693"/>
      <c r="DC26" s="697"/>
      <c r="DD26" s="668">
        <v>418050</v>
      </c>
      <c r="DE26" s="660"/>
      <c r="DF26" s="660"/>
      <c r="DG26" s="660"/>
      <c r="DH26" s="660"/>
      <c r="DI26" s="660"/>
      <c r="DJ26" s="660"/>
      <c r="DK26" s="661"/>
      <c r="DL26" s="668" t="s">
        <v>131</v>
      </c>
      <c r="DM26" s="660"/>
      <c r="DN26" s="660"/>
      <c r="DO26" s="660"/>
      <c r="DP26" s="660"/>
      <c r="DQ26" s="660"/>
      <c r="DR26" s="660"/>
      <c r="DS26" s="660"/>
      <c r="DT26" s="660"/>
      <c r="DU26" s="660"/>
      <c r="DV26" s="661"/>
      <c r="DW26" s="664" t="s">
        <v>131</v>
      </c>
      <c r="DX26" s="693"/>
      <c r="DY26" s="693"/>
      <c r="DZ26" s="693"/>
      <c r="EA26" s="693"/>
      <c r="EB26" s="693"/>
      <c r="EC26" s="694"/>
    </row>
    <row r="27" spans="2:133" ht="11.25" customHeight="1">
      <c r="B27" s="656" t="s">
        <v>294</v>
      </c>
      <c r="C27" s="657"/>
      <c r="D27" s="657"/>
      <c r="E27" s="657"/>
      <c r="F27" s="657"/>
      <c r="G27" s="657"/>
      <c r="H27" s="657"/>
      <c r="I27" s="657"/>
      <c r="J27" s="657"/>
      <c r="K27" s="657"/>
      <c r="L27" s="657"/>
      <c r="M27" s="657"/>
      <c r="N27" s="657"/>
      <c r="O27" s="657"/>
      <c r="P27" s="657"/>
      <c r="Q27" s="658"/>
      <c r="R27" s="659">
        <v>626250</v>
      </c>
      <c r="S27" s="660"/>
      <c r="T27" s="660"/>
      <c r="U27" s="660"/>
      <c r="V27" s="660"/>
      <c r="W27" s="660"/>
      <c r="X27" s="660"/>
      <c r="Y27" s="661"/>
      <c r="Z27" s="662">
        <v>12</v>
      </c>
      <c r="AA27" s="662"/>
      <c r="AB27" s="662"/>
      <c r="AC27" s="662"/>
      <c r="AD27" s="663" t="s">
        <v>224</v>
      </c>
      <c r="AE27" s="663"/>
      <c r="AF27" s="663"/>
      <c r="AG27" s="663"/>
      <c r="AH27" s="663"/>
      <c r="AI27" s="663"/>
      <c r="AJ27" s="663"/>
      <c r="AK27" s="663"/>
      <c r="AL27" s="664" t="s">
        <v>131</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1572778</v>
      </c>
      <c r="BH27" s="660"/>
      <c r="BI27" s="660"/>
      <c r="BJ27" s="660"/>
      <c r="BK27" s="660"/>
      <c r="BL27" s="660"/>
      <c r="BM27" s="660"/>
      <c r="BN27" s="661"/>
      <c r="BO27" s="662">
        <v>100</v>
      </c>
      <c r="BP27" s="662"/>
      <c r="BQ27" s="662"/>
      <c r="BR27" s="662"/>
      <c r="BS27" s="668" t="s">
        <v>224</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914712</v>
      </c>
      <c r="CS27" s="695"/>
      <c r="CT27" s="695"/>
      <c r="CU27" s="695"/>
      <c r="CV27" s="695"/>
      <c r="CW27" s="695"/>
      <c r="CX27" s="695"/>
      <c r="CY27" s="696"/>
      <c r="CZ27" s="664">
        <v>18.100000000000001</v>
      </c>
      <c r="DA27" s="693"/>
      <c r="DB27" s="693"/>
      <c r="DC27" s="697"/>
      <c r="DD27" s="668">
        <v>284357</v>
      </c>
      <c r="DE27" s="695"/>
      <c r="DF27" s="695"/>
      <c r="DG27" s="695"/>
      <c r="DH27" s="695"/>
      <c r="DI27" s="695"/>
      <c r="DJ27" s="695"/>
      <c r="DK27" s="696"/>
      <c r="DL27" s="668">
        <v>284357</v>
      </c>
      <c r="DM27" s="695"/>
      <c r="DN27" s="695"/>
      <c r="DO27" s="695"/>
      <c r="DP27" s="695"/>
      <c r="DQ27" s="695"/>
      <c r="DR27" s="695"/>
      <c r="DS27" s="695"/>
      <c r="DT27" s="695"/>
      <c r="DU27" s="695"/>
      <c r="DV27" s="696"/>
      <c r="DW27" s="664">
        <v>8.5</v>
      </c>
      <c r="DX27" s="693"/>
      <c r="DY27" s="693"/>
      <c r="DZ27" s="693"/>
      <c r="EA27" s="693"/>
      <c r="EB27" s="693"/>
      <c r="EC27" s="694"/>
    </row>
    <row r="28" spans="2:133" ht="11.25" customHeight="1">
      <c r="B28" s="701" t="s">
        <v>297</v>
      </c>
      <c r="C28" s="702"/>
      <c r="D28" s="702"/>
      <c r="E28" s="702"/>
      <c r="F28" s="702"/>
      <c r="G28" s="702"/>
      <c r="H28" s="702"/>
      <c r="I28" s="702"/>
      <c r="J28" s="702"/>
      <c r="K28" s="702"/>
      <c r="L28" s="702"/>
      <c r="M28" s="702"/>
      <c r="N28" s="702"/>
      <c r="O28" s="702"/>
      <c r="P28" s="702"/>
      <c r="Q28" s="703"/>
      <c r="R28" s="659" t="s">
        <v>224</v>
      </c>
      <c r="S28" s="660"/>
      <c r="T28" s="660"/>
      <c r="U28" s="660"/>
      <c r="V28" s="660"/>
      <c r="W28" s="660"/>
      <c r="X28" s="660"/>
      <c r="Y28" s="661"/>
      <c r="Z28" s="662" t="s">
        <v>224</v>
      </c>
      <c r="AA28" s="662"/>
      <c r="AB28" s="662"/>
      <c r="AC28" s="662"/>
      <c r="AD28" s="663" t="s">
        <v>131</v>
      </c>
      <c r="AE28" s="663"/>
      <c r="AF28" s="663"/>
      <c r="AG28" s="663"/>
      <c r="AH28" s="663"/>
      <c r="AI28" s="663"/>
      <c r="AJ28" s="663"/>
      <c r="AK28" s="663"/>
      <c r="AL28" s="664" t="s">
        <v>224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668375</v>
      </c>
      <c r="CS28" s="660"/>
      <c r="CT28" s="660"/>
      <c r="CU28" s="660"/>
      <c r="CV28" s="660"/>
      <c r="CW28" s="660"/>
      <c r="CX28" s="660"/>
      <c r="CY28" s="661"/>
      <c r="CZ28" s="664">
        <v>13.2</v>
      </c>
      <c r="DA28" s="693"/>
      <c r="DB28" s="693"/>
      <c r="DC28" s="697"/>
      <c r="DD28" s="668">
        <v>661207</v>
      </c>
      <c r="DE28" s="660"/>
      <c r="DF28" s="660"/>
      <c r="DG28" s="660"/>
      <c r="DH28" s="660"/>
      <c r="DI28" s="660"/>
      <c r="DJ28" s="660"/>
      <c r="DK28" s="661"/>
      <c r="DL28" s="668">
        <v>661207</v>
      </c>
      <c r="DM28" s="660"/>
      <c r="DN28" s="660"/>
      <c r="DO28" s="660"/>
      <c r="DP28" s="660"/>
      <c r="DQ28" s="660"/>
      <c r="DR28" s="660"/>
      <c r="DS28" s="660"/>
      <c r="DT28" s="660"/>
      <c r="DU28" s="660"/>
      <c r="DV28" s="661"/>
      <c r="DW28" s="664">
        <v>19.8</v>
      </c>
      <c r="DX28" s="693"/>
      <c r="DY28" s="693"/>
      <c r="DZ28" s="693"/>
      <c r="EA28" s="693"/>
      <c r="EB28" s="693"/>
      <c r="EC28" s="694"/>
    </row>
    <row r="29" spans="2:133" ht="11.25" customHeight="1">
      <c r="B29" s="656" t="s">
        <v>299</v>
      </c>
      <c r="C29" s="657"/>
      <c r="D29" s="657"/>
      <c r="E29" s="657"/>
      <c r="F29" s="657"/>
      <c r="G29" s="657"/>
      <c r="H29" s="657"/>
      <c r="I29" s="657"/>
      <c r="J29" s="657"/>
      <c r="K29" s="657"/>
      <c r="L29" s="657"/>
      <c r="M29" s="657"/>
      <c r="N29" s="657"/>
      <c r="O29" s="657"/>
      <c r="P29" s="657"/>
      <c r="Q29" s="658"/>
      <c r="R29" s="659">
        <v>473432</v>
      </c>
      <c r="S29" s="660"/>
      <c r="T29" s="660"/>
      <c r="U29" s="660"/>
      <c r="V29" s="660"/>
      <c r="W29" s="660"/>
      <c r="X29" s="660"/>
      <c r="Y29" s="661"/>
      <c r="Z29" s="662">
        <v>9.1</v>
      </c>
      <c r="AA29" s="662"/>
      <c r="AB29" s="662"/>
      <c r="AC29" s="662"/>
      <c r="AD29" s="663" t="s">
        <v>131</v>
      </c>
      <c r="AE29" s="663"/>
      <c r="AF29" s="663"/>
      <c r="AG29" s="663"/>
      <c r="AH29" s="663"/>
      <c r="AI29" s="663"/>
      <c r="AJ29" s="663"/>
      <c r="AK29" s="663"/>
      <c r="AL29" s="664" t="s">
        <v>169</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303</v>
      </c>
      <c r="CG29" s="675"/>
      <c r="CH29" s="675"/>
      <c r="CI29" s="675"/>
      <c r="CJ29" s="675"/>
      <c r="CK29" s="675"/>
      <c r="CL29" s="675"/>
      <c r="CM29" s="675"/>
      <c r="CN29" s="675"/>
      <c r="CO29" s="675"/>
      <c r="CP29" s="675"/>
      <c r="CQ29" s="676"/>
      <c r="CR29" s="659">
        <v>668251</v>
      </c>
      <c r="CS29" s="695"/>
      <c r="CT29" s="695"/>
      <c r="CU29" s="695"/>
      <c r="CV29" s="695"/>
      <c r="CW29" s="695"/>
      <c r="CX29" s="695"/>
      <c r="CY29" s="696"/>
      <c r="CZ29" s="664">
        <v>13.2</v>
      </c>
      <c r="DA29" s="693"/>
      <c r="DB29" s="693"/>
      <c r="DC29" s="697"/>
      <c r="DD29" s="668">
        <v>661083</v>
      </c>
      <c r="DE29" s="695"/>
      <c r="DF29" s="695"/>
      <c r="DG29" s="695"/>
      <c r="DH29" s="695"/>
      <c r="DI29" s="695"/>
      <c r="DJ29" s="695"/>
      <c r="DK29" s="696"/>
      <c r="DL29" s="668">
        <v>661083</v>
      </c>
      <c r="DM29" s="695"/>
      <c r="DN29" s="695"/>
      <c r="DO29" s="695"/>
      <c r="DP29" s="695"/>
      <c r="DQ29" s="695"/>
      <c r="DR29" s="695"/>
      <c r="DS29" s="695"/>
      <c r="DT29" s="695"/>
      <c r="DU29" s="695"/>
      <c r="DV29" s="696"/>
      <c r="DW29" s="664">
        <v>19.8</v>
      </c>
      <c r="DX29" s="693"/>
      <c r="DY29" s="693"/>
      <c r="DZ29" s="693"/>
      <c r="EA29" s="693"/>
      <c r="EB29" s="693"/>
      <c r="EC29" s="694"/>
    </row>
    <row r="30" spans="2:133" ht="11.25" customHeight="1">
      <c r="B30" s="656" t="s">
        <v>304</v>
      </c>
      <c r="C30" s="657"/>
      <c r="D30" s="657"/>
      <c r="E30" s="657"/>
      <c r="F30" s="657"/>
      <c r="G30" s="657"/>
      <c r="H30" s="657"/>
      <c r="I30" s="657"/>
      <c r="J30" s="657"/>
      <c r="K30" s="657"/>
      <c r="L30" s="657"/>
      <c r="M30" s="657"/>
      <c r="N30" s="657"/>
      <c r="O30" s="657"/>
      <c r="P30" s="657"/>
      <c r="Q30" s="658"/>
      <c r="R30" s="659">
        <v>42511</v>
      </c>
      <c r="S30" s="660"/>
      <c r="T30" s="660"/>
      <c r="U30" s="660"/>
      <c r="V30" s="660"/>
      <c r="W30" s="660"/>
      <c r="X30" s="660"/>
      <c r="Y30" s="661"/>
      <c r="Z30" s="662">
        <v>0.8</v>
      </c>
      <c r="AA30" s="662"/>
      <c r="AB30" s="662"/>
      <c r="AC30" s="662"/>
      <c r="AD30" s="663">
        <v>4942</v>
      </c>
      <c r="AE30" s="663"/>
      <c r="AF30" s="663"/>
      <c r="AG30" s="663"/>
      <c r="AH30" s="663"/>
      <c r="AI30" s="663"/>
      <c r="AJ30" s="663"/>
      <c r="AK30" s="663"/>
      <c r="AL30" s="664">
        <v>0.2</v>
      </c>
      <c r="AM30" s="665"/>
      <c r="AN30" s="665"/>
      <c r="AO30" s="666"/>
      <c r="AP30" s="707" t="s">
        <v>305</v>
      </c>
      <c r="AQ30" s="708"/>
      <c r="AR30" s="708"/>
      <c r="AS30" s="708"/>
      <c r="AT30" s="713" t="s">
        <v>306</v>
      </c>
      <c r="AU30" s="210"/>
      <c r="AV30" s="210"/>
      <c r="AW30" s="210"/>
      <c r="AX30" s="645" t="s">
        <v>181</v>
      </c>
      <c r="AY30" s="646"/>
      <c r="AZ30" s="646"/>
      <c r="BA30" s="646"/>
      <c r="BB30" s="646"/>
      <c r="BC30" s="646"/>
      <c r="BD30" s="646"/>
      <c r="BE30" s="646"/>
      <c r="BF30" s="647"/>
      <c r="BG30" s="719">
        <v>99.9</v>
      </c>
      <c r="BH30" s="720"/>
      <c r="BI30" s="720"/>
      <c r="BJ30" s="720"/>
      <c r="BK30" s="720"/>
      <c r="BL30" s="720"/>
      <c r="BM30" s="654">
        <v>99.4</v>
      </c>
      <c r="BN30" s="720"/>
      <c r="BO30" s="720"/>
      <c r="BP30" s="720"/>
      <c r="BQ30" s="721"/>
      <c r="BR30" s="719">
        <v>99.9</v>
      </c>
      <c r="BS30" s="720"/>
      <c r="BT30" s="720"/>
      <c r="BU30" s="720"/>
      <c r="BV30" s="720"/>
      <c r="BW30" s="720"/>
      <c r="BX30" s="654">
        <v>99.3</v>
      </c>
      <c r="BY30" s="720"/>
      <c r="BZ30" s="720"/>
      <c r="CA30" s="720"/>
      <c r="CB30" s="721"/>
      <c r="CD30" s="724"/>
      <c r="CE30" s="725"/>
      <c r="CF30" s="674" t="s">
        <v>307</v>
      </c>
      <c r="CG30" s="675"/>
      <c r="CH30" s="675"/>
      <c r="CI30" s="675"/>
      <c r="CJ30" s="675"/>
      <c r="CK30" s="675"/>
      <c r="CL30" s="675"/>
      <c r="CM30" s="675"/>
      <c r="CN30" s="675"/>
      <c r="CO30" s="675"/>
      <c r="CP30" s="675"/>
      <c r="CQ30" s="676"/>
      <c r="CR30" s="659">
        <v>601354</v>
      </c>
      <c r="CS30" s="660"/>
      <c r="CT30" s="660"/>
      <c r="CU30" s="660"/>
      <c r="CV30" s="660"/>
      <c r="CW30" s="660"/>
      <c r="CX30" s="660"/>
      <c r="CY30" s="661"/>
      <c r="CZ30" s="664">
        <v>11.9</v>
      </c>
      <c r="DA30" s="693"/>
      <c r="DB30" s="693"/>
      <c r="DC30" s="697"/>
      <c r="DD30" s="668">
        <v>594519</v>
      </c>
      <c r="DE30" s="660"/>
      <c r="DF30" s="660"/>
      <c r="DG30" s="660"/>
      <c r="DH30" s="660"/>
      <c r="DI30" s="660"/>
      <c r="DJ30" s="660"/>
      <c r="DK30" s="661"/>
      <c r="DL30" s="668">
        <v>594519</v>
      </c>
      <c r="DM30" s="660"/>
      <c r="DN30" s="660"/>
      <c r="DO30" s="660"/>
      <c r="DP30" s="660"/>
      <c r="DQ30" s="660"/>
      <c r="DR30" s="660"/>
      <c r="DS30" s="660"/>
      <c r="DT30" s="660"/>
      <c r="DU30" s="660"/>
      <c r="DV30" s="661"/>
      <c r="DW30" s="664">
        <v>17.8</v>
      </c>
      <c r="DX30" s="693"/>
      <c r="DY30" s="693"/>
      <c r="DZ30" s="693"/>
      <c r="EA30" s="693"/>
      <c r="EB30" s="693"/>
      <c r="EC30" s="694"/>
    </row>
    <row r="31" spans="2:133" ht="11.25" customHeight="1">
      <c r="B31" s="656" t="s">
        <v>308</v>
      </c>
      <c r="C31" s="657"/>
      <c r="D31" s="657"/>
      <c r="E31" s="657"/>
      <c r="F31" s="657"/>
      <c r="G31" s="657"/>
      <c r="H31" s="657"/>
      <c r="I31" s="657"/>
      <c r="J31" s="657"/>
      <c r="K31" s="657"/>
      <c r="L31" s="657"/>
      <c r="M31" s="657"/>
      <c r="N31" s="657"/>
      <c r="O31" s="657"/>
      <c r="P31" s="657"/>
      <c r="Q31" s="658"/>
      <c r="R31" s="659">
        <v>3590</v>
      </c>
      <c r="S31" s="660"/>
      <c r="T31" s="660"/>
      <c r="U31" s="660"/>
      <c r="V31" s="660"/>
      <c r="W31" s="660"/>
      <c r="X31" s="660"/>
      <c r="Y31" s="661"/>
      <c r="Z31" s="662">
        <v>0.1</v>
      </c>
      <c r="AA31" s="662"/>
      <c r="AB31" s="662"/>
      <c r="AC31" s="662"/>
      <c r="AD31" s="663" t="s">
        <v>224</v>
      </c>
      <c r="AE31" s="663"/>
      <c r="AF31" s="663"/>
      <c r="AG31" s="663"/>
      <c r="AH31" s="663"/>
      <c r="AI31" s="663"/>
      <c r="AJ31" s="663"/>
      <c r="AK31" s="663"/>
      <c r="AL31" s="664" t="s">
        <v>131</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99.8</v>
      </c>
      <c r="BH31" s="695"/>
      <c r="BI31" s="695"/>
      <c r="BJ31" s="695"/>
      <c r="BK31" s="695"/>
      <c r="BL31" s="695"/>
      <c r="BM31" s="665">
        <v>98.5</v>
      </c>
      <c r="BN31" s="717"/>
      <c r="BO31" s="717"/>
      <c r="BP31" s="717"/>
      <c r="BQ31" s="718"/>
      <c r="BR31" s="716">
        <v>99.8</v>
      </c>
      <c r="BS31" s="695"/>
      <c r="BT31" s="695"/>
      <c r="BU31" s="695"/>
      <c r="BV31" s="695"/>
      <c r="BW31" s="695"/>
      <c r="BX31" s="665">
        <v>98.5</v>
      </c>
      <c r="BY31" s="717"/>
      <c r="BZ31" s="717"/>
      <c r="CA31" s="717"/>
      <c r="CB31" s="718"/>
      <c r="CD31" s="724"/>
      <c r="CE31" s="725"/>
      <c r="CF31" s="674" t="s">
        <v>311</v>
      </c>
      <c r="CG31" s="675"/>
      <c r="CH31" s="675"/>
      <c r="CI31" s="675"/>
      <c r="CJ31" s="675"/>
      <c r="CK31" s="675"/>
      <c r="CL31" s="675"/>
      <c r="CM31" s="675"/>
      <c r="CN31" s="675"/>
      <c r="CO31" s="675"/>
      <c r="CP31" s="675"/>
      <c r="CQ31" s="676"/>
      <c r="CR31" s="659">
        <v>66897</v>
      </c>
      <c r="CS31" s="695"/>
      <c r="CT31" s="695"/>
      <c r="CU31" s="695"/>
      <c r="CV31" s="695"/>
      <c r="CW31" s="695"/>
      <c r="CX31" s="695"/>
      <c r="CY31" s="696"/>
      <c r="CZ31" s="664">
        <v>1.3</v>
      </c>
      <c r="DA31" s="693"/>
      <c r="DB31" s="693"/>
      <c r="DC31" s="697"/>
      <c r="DD31" s="668">
        <v>66564</v>
      </c>
      <c r="DE31" s="695"/>
      <c r="DF31" s="695"/>
      <c r="DG31" s="695"/>
      <c r="DH31" s="695"/>
      <c r="DI31" s="695"/>
      <c r="DJ31" s="695"/>
      <c r="DK31" s="696"/>
      <c r="DL31" s="668">
        <v>66564</v>
      </c>
      <c r="DM31" s="695"/>
      <c r="DN31" s="695"/>
      <c r="DO31" s="695"/>
      <c r="DP31" s="695"/>
      <c r="DQ31" s="695"/>
      <c r="DR31" s="695"/>
      <c r="DS31" s="695"/>
      <c r="DT31" s="695"/>
      <c r="DU31" s="695"/>
      <c r="DV31" s="696"/>
      <c r="DW31" s="664">
        <v>2</v>
      </c>
      <c r="DX31" s="693"/>
      <c r="DY31" s="693"/>
      <c r="DZ31" s="693"/>
      <c r="EA31" s="693"/>
      <c r="EB31" s="693"/>
      <c r="EC31" s="694"/>
    </row>
    <row r="32" spans="2:133" ht="11.25" customHeight="1">
      <c r="B32" s="656" t="s">
        <v>312</v>
      </c>
      <c r="C32" s="657"/>
      <c r="D32" s="657"/>
      <c r="E32" s="657"/>
      <c r="F32" s="657"/>
      <c r="G32" s="657"/>
      <c r="H32" s="657"/>
      <c r="I32" s="657"/>
      <c r="J32" s="657"/>
      <c r="K32" s="657"/>
      <c r="L32" s="657"/>
      <c r="M32" s="657"/>
      <c r="N32" s="657"/>
      <c r="O32" s="657"/>
      <c r="P32" s="657"/>
      <c r="Q32" s="658"/>
      <c r="R32" s="659">
        <v>108586</v>
      </c>
      <c r="S32" s="660"/>
      <c r="T32" s="660"/>
      <c r="U32" s="660"/>
      <c r="V32" s="660"/>
      <c r="W32" s="660"/>
      <c r="X32" s="660"/>
      <c r="Y32" s="661"/>
      <c r="Z32" s="662">
        <v>2.1</v>
      </c>
      <c r="AA32" s="662"/>
      <c r="AB32" s="662"/>
      <c r="AC32" s="662"/>
      <c r="AD32" s="663" t="s">
        <v>131</v>
      </c>
      <c r="AE32" s="663"/>
      <c r="AF32" s="663"/>
      <c r="AG32" s="663"/>
      <c r="AH32" s="663"/>
      <c r="AI32" s="663"/>
      <c r="AJ32" s="663"/>
      <c r="AK32" s="663"/>
      <c r="AL32" s="664" t="s">
        <v>131</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99.9</v>
      </c>
      <c r="BH32" s="729"/>
      <c r="BI32" s="729"/>
      <c r="BJ32" s="729"/>
      <c r="BK32" s="729"/>
      <c r="BL32" s="729"/>
      <c r="BM32" s="730">
        <v>99.6</v>
      </c>
      <c r="BN32" s="729"/>
      <c r="BO32" s="729"/>
      <c r="BP32" s="729"/>
      <c r="BQ32" s="731"/>
      <c r="BR32" s="728">
        <v>99.9</v>
      </c>
      <c r="BS32" s="729"/>
      <c r="BT32" s="729"/>
      <c r="BU32" s="729"/>
      <c r="BV32" s="729"/>
      <c r="BW32" s="729"/>
      <c r="BX32" s="730">
        <v>99.5</v>
      </c>
      <c r="BY32" s="729"/>
      <c r="BZ32" s="729"/>
      <c r="CA32" s="729"/>
      <c r="CB32" s="731"/>
      <c r="CD32" s="726"/>
      <c r="CE32" s="727"/>
      <c r="CF32" s="674" t="s">
        <v>314</v>
      </c>
      <c r="CG32" s="675"/>
      <c r="CH32" s="675"/>
      <c r="CI32" s="675"/>
      <c r="CJ32" s="675"/>
      <c r="CK32" s="675"/>
      <c r="CL32" s="675"/>
      <c r="CM32" s="675"/>
      <c r="CN32" s="675"/>
      <c r="CO32" s="675"/>
      <c r="CP32" s="675"/>
      <c r="CQ32" s="676"/>
      <c r="CR32" s="659">
        <v>124</v>
      </c>
      <c r="CS32" s="660"/>
      <c r="CT32" s="660"/>
      <c r="CU32" s="660"/>
      <c r="CV32" s="660"/>
      <c r="CW32" s="660"/>
      <c r="CX32" s="660"/>
      <c r="CY32" s="661"/>
      <c r="CZ32" s="664">
        <v>0</v>
      </c>
      <c r="DA32" s="693"/>
      <c r="DB32" s="693"/>
      <c r="DC32" s="697"/>
      <c r="DD32" s="668">
        <v>124</v>
      </c>
      <c r="DE32" s="660"/>
      <c r="DF32" s="660"/>
      <c r="DG32" s="660"/>
      <c r="DH32" s="660"/>
      <c r="DI32" s="660"/>
      <c r="DJ32" s="660"/>
      <c r="DK32" s="661"/>
      <c r="DL32" s="668">
        <v>124</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315</v>
      </c>
      <c r="C33" s="657"/>
      <c r="D33" s="657"/>
      <c r="E33" s="657"/>
      <c r="F33" s="657"/>
      <c r="G33" s="657"/>
      <c r="H33" s="657"/>
      <c r="I33" s="657"/>
      <c r="J33" s="657"/>
      <c r="K33" s="657"/>
      <c r="L33" s="657"/>
      <c r="M33" s="657"/>
      <c r="N33" s="657"/>
      <c r="O33" s="657"/>
      <c r="P33" s="657"/>
      <c r="Q33" s="658"/>
      <c r="R33" s="659">
        <v>113467</v>
      </c>
      <c r="S33" s="660"/>
      <c r="T33" s="660"/>
      <c r="U33" s="660"/>
      <c r="V33" s="660"/>
      <c r="W33" s="660"/>
      <c r="X33" s="660"/>
      <c r="Y33" s="661"/>
      <c r="Z33" s="662">
        <v>2.2000000000000002</v>
      </c>
      <c r="AA33" s="662"/>
      <c r="AB33" s="662"/>
      <c r="AC33" s="662"/>
      <c r="AD33" s="663" t="s">
        <v>131</v>
      </c>
      <c r="AE33" s="663"/>
      <c r="AF33" s="663"/>
      <c r="AG33" s="663"/>
      <c r="AH33" s="663"/>
      <c r="AI33" s="663"/>
      <c r="AJ33" s="663"/>
      <c r="AK33" s="663"/>
      <c r="AL33" s="664" t="s">
        <v>131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1940796</v>
      </c>
      <c r="CS33" s="695"/>
      <c r="CT33" s="695"/>
      <c r="CU33" s="695"/>
      <c r="CV33" s="695"/>
      <c r="CW33" s="695"/>
      <c r="CX33" s="695"/>
      <c r="CY33" s="696"/>
      <c r="CZ33" s="664">
        <v>38.4</v>
      </c>
      <c r="DA33" s="693"/>
      <c r="DB33" s="693"/>
      <c r="DC33" s="697"/>
      <c r="DD33" s="668">
        <v>1605951</v>
      </c>
      <c r="DE33" s="695"/>
      <c r="DF33" s="695"/>
      <c r="DG33" s="695"/>
      <c r="DH33" s="695"/>
      <c r="DI33" s="695"/>
      <c r="DJ33" s="695"/>
      <c r="DK33" s="696"/>
      <c r="DL33" s="668">
        <v>1305523</v>
      </c>
      <c r="DM33" s="695"/>
      <c r="DN33" s="695"/>
      <c r="DO33" s="695"/>
      <c r="DP33" s="695"/>
      <c r="DQ33" s="695"/>
      <c r="DR33" s="695"/>
      <c r="DS33" s="695"/>
      <c r="DT33" s="695"/>
      <c r="DU33" s="695"/>
      <c r="DV33" s="696"/>
      <c r="DW33" s="664">
        <v>39.1</v>
      </c>
      <c r="DX33" s="693"/>
      <c r="DY33" s="693"/>
      <c r="DZ33" s="693"/>
      <c r="EA33" s="693"/>
      <c r="EB33" s="693"/>
      <c r="EC33" s="694"/>
    </row>
    <row r="34" spans="2:133" ht="11.25" customHeight="1">
      <c r="B34" s="656" t="s">
        <v>317</v>
      </c>
      <c r="C34" s="657"/>
      <c r="D34" s="657"/>
      <c r="E34" s="657"/>
      <c r="F34" s="657"/>
      <c r="G34" s="657"/>
      <c r="H34" s="657"/>
      <c r="I34" s="657"/>
      <c r="J34" s="657"/>
      <c r="K34" s="657"/>
      <c r="L34" s="657"/>
      <c r="M34" s="657"/>
      <c r="N34" s="657"/>
      <c r="O34" s="657"/>
      <c r="P34" s="657"/>
      <c r="Q34" s="658"/>
      <c r="R34" s="659">
        <v>61061</v>
      </c>
      <c r="S34" s="660"/>
      <c r="T34" s="660"/>
      <c r="U34" s="660"/>
      <c r="V34" s="660"/>
      <c r="W34" s="660"/>
      <c r="X34" s="660"/>
      <c r="Y34" s="661"/>
      <c r="Z34" s="662">
        <v>1.2</v>
      </c>
      <c r="AA34" s="662"/>
      <c r="AB34" s="662"/>
      <c r="AC34" s="662"/>
      <c r="AD34" s="663">
        <v>2812</v>
      </c>
      <c r="AE34" s="663"/>
      <c r="AF34" s="663"/>
      <c r="AG34" s="663"/>
      <c r="AH34" s="663"/>
      <c r="AI34" s="663"/>
      <c r="AJ34" s="663"/>
      <c r="AK34" s="663"/>
      <c r="AL34" s="664">
        <v>0.1</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557019</v>
      </c>
      <c r="CS34" s="660"/>
      <c r="CT34" s="660"/>
      <c r="CU34" s="660"/>
      <c r="CV34" s="660"/>
      <c r="CW34" s="660"/>
      <c r="CX34" s="660"/>
      <c r="CY34" s="661"/>
      <c r="CZ34" s="664">
        <v>11</v>
      </c>
      <c r="DA34" s="693"/>
      <c r="DB34" s="693"/>
      <c r="DC34" s="697"/>
      <c r="DD34" s="668">
        <v>452543</v>
      </c>
      <c r="DE34" s="660"/>
      <c r="DF34" s="660"/>
      <c r="DG34" s="660"/>
      <c r="DH34" s="660"/>
      <c r="DI34" s="660"/>
      <c r="DJ34" s="660"/>
      <c r="DK34" s="661"/>
      <c r="DL34" s="668">
        <v>367528</v>
      </c>
      <c r="DM34" s="660"/>
      <c r="DN34" s="660"/>
      <c r="DO34" s="660"/>
      <c r="DP34" s="660"/>
      <c r="DQ34" s="660"/>
      <c r="DR34" s="660"/>
      <c r="DS34" s="660"/>
      <c r="DT34" s="660"/>
      <c r="DU34" s="660"/>
      <c r="DV34" s="661"/>
      <c r="DW34" s="664">
        <v>11</v>
      </c>
      <c r="DX34" s="693"/>
      <c r="DY34" s="693"/>
      <c r="DZ34" s="693"/>
      <c r="EA34" s="693"/>
      <c r="EB34" s="693"/>
      <c r="EC34" s="694"/>
    </row>
    <row r="35" spans="2:133" ht="11.25" customHeight="1">
      <c r="B35" s="656" t="s">
        <v>321</v>
      </c>
      <c r="C35" s="657"/>
      <c r="D35" s="657"/>
      <c r="E35" s="657"/>
      <c r="F35" s="657"/>
      <c r="G35" s="657"/>
      <c r="H35" s="657"/>
      <c r="I35" s="657"/>
      <c r="J35" s="657"/>
      <c r="K35" s="657"/>
      <c r="L35" s="657"/>
      <c r="M35" s="657"/>
      <c r="N35" s="657"/>
      <c r="O35" s="657"/>
      <c r="P35" s="657"/>
      <c r="Q35" s="658"/>
      <c r="R35" s="659">
        <v>478347</v>
      </c>
      <c r="S35" s="660"/>
      <c r="T35" s="660"/>
      <c r="U35" s="660"/>
      <c r="V35" s="660"/>
      <c r="W35" s="660"/>
      <c r="X35" s="660"/>
      <c r="Y35" s="661"/>
      <c r="Z35" s="662">
        <v>9.1999999999999993</v>
      </c>
      <c r="AA35" s="662"/>
      <c r="AB35" s="662"/>
      <c r="AC35" s="662"/>
      <c r="AD35" s="663" t="s">
        <v>169</v>
      </c>
      <c r="AE35" s="663"/>
      <c r="AF35" s="663"/>
      <c r="AG35" s="663"/>
      <c r="AH35" s="663"/>
      <c r="AI35" s="663"/>
      <c r="AJ35" s="663"/>
      <c r="AK35" s="663"/>
      <c r="AL35" s="664" t="s">
        <v>224</v>
      </c>
      <c r="AM35" s="665"/>
      <c r="AN35" s="665"/>
      <c r="AO35" s="666"/>
      <c r="AP35" s="214"/>
      <c r="AQ35" s="732" t="s">
        <v>322</v>
      </c>
      <c r="AR35" s="733"/>
      <c r="AS35" s="733"/>
      <c r="AT35" s="733"/>
      <c r="AU35" s="733"/>
      <c r="AV35" s="733"/>
      <c r="AW35" s="733"/>
      <c r="AX35" s="733"/>
      <c r="AY35" s="734"/>
      <c r="AZ35" s="648">
        <v>713451</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51315</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100622</v>
      </c>
      <c r="CS35" s="695"/>
      <c r="CT35" s="695"/>
      <c r="CU35" s="695"/>
      <c r="CV35" s="695"/>
      <c r="CW35" s="695"/>
      <c r="CX35" s="695"/>
      <c r="CY35" s="696"/>
      <c r="CZ35" s="664">
        <v>2</v>
      </c>
      <c r="DA35" s="693"/>
      <c r="DB35" s="693"/>
      <c r="DC35" s="697"/>
      <c r="DD35" s="668">
        <v>95173</v>
      </c>
      <c r="DE35" s="695"/>
      <c r="DF35" s="695"/>
      <c r="DG35" s="695"/>
      <c r="DH35" s="695"/>
      <c r="DI35" s="695"/>
      <c r="DJ35" s="695"/>
      <c r="DK35" s="696"/>
      <c r="DL35" s="668">
        <v>23533</v>
      </c>
      <c r="DM35" s="695"/>
      <c r="DN35" s="695"/>
      <c r="DO35" s="695"/>
      <c r="DP35" s="695"/>
      <c r="DQ35" s="695"/>
      <c r="DR35" s="695"/>
      <c r="DS35" s="695"/>
      <c r="DT35" s="695"/>
      <c r="DU35" s="695"/>
      <c r="DV35" s="696"/>
      <c r="DW35" s="664">
        <v>0.7</v>
      </c>
      <c r="DX35" s="693"/>
      <c r="DY35" s="693"/>
      <c r="DZ35" s="693"/>
      <c r="EA35" s="693"/>
      <c r="EB35" s="693"/>
      <c r="EC35" s="694"/>
    </row>
    <row r="36" spans="2:133" ht="11.25" customHeight="1">
      <c r="B36" s="656" t="s">
        <v>325</v>
      </c>
      <c r="C36" s="657"/>
      <c r="D36" s="657"/>
      <c r="E36" s="657"/>
      <c r="F36" s="657"/>
      <c r="G36" s="657"/>
      <c r="H36" s="657"/>
      <c r="I36" s="657"/>
      <c r="J36" s="657"/>
      <c r="K36" s="657"/>
      <c r="L36" s="657"/>
      <c r="M36" s="657"/>
      <c r="N36" s="657"/>
      <c r="O36" s="657"/>
      <c r="P36" s="657"/>
      <c r="Q36" s="658"/>
      <c r="R36" s="659" t="s">
        <v>169</v>
      </c>
      <c r="S36" s="660"/>
      <c r="T36" s="660"/>
      <c r="U36" s="660"/>
      <c r="V36" s="660"/>
      <c r="W36" s="660"/>
      <c r="X36" s="660"/>
      <c r="Y36" s="661"/>
      <c r="Z36" s="662" t="s">
        <v>224</v>
      </c>
      <c r="AA36" s="662"/>
      <c r="AB36" s="662"/>
      <c r="AC36" s="662"/>
      <c r="AD36" s="663" t="s">
        <v>131</v>
      </c>
      <c r="AE36" s="663"/>
      <c r="AF36" s="663"/>
      <c r="AG36" s="663"/>
      <c r="AH36" s="663"/>
      <c r="AI36" s="663"/>
      <c r="AJ36" s="663"/>
      <c r="AK36" s="663"/>
      <c r="AL36" s="664" t="s">
        <v>224</v>
      </c>
      <c r="AM36" s="665"/>
      <c r="AN36" s="665"/>
      <c r="AO36" s="666"/>
      <c r="AQ36" s="736" t="s">
        <v>326</v>
      </c>
      <c r="AR36" s="737"/>
      <c r="AS36" s="737"/>
      <c r="AT36" s="737"/>
      <c r="AU36" s="737"/>
      <c r="AV36" s="737"/>
      <c r="AW36" s="737"/>
      <c r="AX36" s="737"/>
      <c r="AY36" s="738"/>
      <c r="AZ36" s="659">
        <v>247609</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25046</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563425</v>
      </c>
      <c r="CS36" s="660"/>
      <c r="CT36" s="660"/>
      <c r="CU36" s="660"/>
      <c r="CV36" s="660"/>
      <c r="CW36" s="660"/>
      <c r="CX36" s="660"/>
      <c r="CY36" s="661"/>
      <c r="CZ36" s="664">
        <v>11.2</v>
      </c>
      <c r="DA36" s="693"/>
      <c r="DB36" s="693"/>
      <c r="DC36" s="697"/>
      <c r="DD36" s="668">
        <v>421762</v>
      </c>
      <c r="DE36" s="660"/>
      <c r="DF36" s="660"/>
      <c r="DG36" s="660"/>
      <c r="DH36" s="660"/>
      <c r="DI36" s="660"/>
      <c r="DJ36" s="660"/>
      <c r="DK36" s="661"/>
      <c r="DL36" s="668">
        <v>336819</v>
      </c>
      <c r="DM36" s="660"/>
      <c r="DN36" s="660"/>
      <c r="DO36" s="660"/>
      <c r="DP36" s="660"/>
      <c r="DQ36" s="660"/>
      <c r="DR36" s="660"/>
      <c r="DS36" s="660"/>
      <c r="DT36" s="660"/>
      <c r="DU36" s="660"/>
      <c r="DV36" s="661"/>
      <c r="DW36" s="664">
        <v>10.1</v>
      </c>
      <c r="DX36" s="693"/>
      <c r="DY36" s="693"/>
      <c r="DZ36" s="693"/>
      <c r="EA36" s="693"/>
      <c r="EB36" s="693"/>
      <c r="EC36" s="694"/>
    </row>
    <row r="37" spans="2:133" ht="11.25" customHeight="1">
      <c r="B37" s="656" t="s">
        <v>329</v>
      </c>
      <c r="C37" s="657"/>
      <c r="D37" s="657"/>
      <c r="E37" s="657"/>
      <c r="F37" s="657"/>
      <c r="G37" s="657"/>
      <c r="H37" s="657"/>
      <c r="I37" s="657"/>
      <c r="J37" s="657"/>
      <c r="K37" s="657"/>
      <c r="L37" s="657"/>
      <c r="M37" s="657"/>
      <c r="N37" s="657"/>
      <c r="O37" s="657"/>
      <c r="P37" s="657"/>
      <c r="Q37" s="658"/>
      <c r="R37" s="659">
        <v>217647</v>
      </c>
      <c r="S37" s="660"/>
      <c r="T37" s="660"/>
      <c r="U37" s="660"/>
      <c r="V37" s="660"/>
      <c r="W37" s="660"/>
      <c r="X37" s="660"/>
      <c r="Y37" s="661"/>
      <c r="Z37" s="662">
        <v>4.2</v>
      </c>
      <c r="AA37" s="662"/>
      <c r="AB37" s="662"/>
      <c r="AC37" s="662"/>
      <c r="AD37" s="663" t="s">
        <v>131</v>
      </c>
      <c r="AE37" s="663"/>
      <c r="AF37" s="663"/>
      <c r="AG37" s="663"/>
      <c r="AH37" s="663"/>
      <c r="AI37" s="663"/>
      <c r="AJ37" s="663"/>
      <c r="AK37" s="663"/>
      <c r="AL37" s="664" t="s">
        <v>131</v>
      </c>
      <c r="AM37" s="665"/>
      <c r="AN37" s="665"/>
      <c r="AO37" s="666"/>
      <c r="AQ37" s="736" t="s">
        <v>330</v>
      </c>
      <c r="AR37" s="737"/>
      <c r="AS37" s="737"/>
      <c r="AT37" s="737"/>
      <c r="AU37" s="737"/>
      <c r="AV37" s="737"/>
      <c r="AW37" s="737"/>
      <c r="AX37" s="737"/>
      <c r="AY37" s="738"/>
      <c r="AZ37" s="659">
        <v>28851</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1233</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226318</v>
      </c>
      <c r="CS37" s="695"/>
      <c r="CT37" s="695"/>
      <c r="CU37" s="695"/>
      <c r="CV37" s="695"/>
      <c r="CW37" s="695"/>
      <c r="CX37" s="695"/>
      <c r="CY37" s="696"/>
      <c r="CZ37" s="664">
        <v>4.5</v>
      </c>
      <c r="DA37" s="693"/>
      <c r="DB37" s="693"/>
      <c r="DC37" s="697"/>
      <c r="DD37" s="668">
        <v>212218</v>
      </c>
      <c r="DE37" s="695"/>
      <c r="DF37" s="695"/>
      <c r="DG37" s="695"/>
      <c r="DH37" s="695"/>
      <c r="DI37" s="695"/>
      <c r="DJ37" s="695"/>
      <c r="DK37" s="696"/>
      <c r="DL37" s="668">
        <v>182950</v>
      </c>
      <c r="DM37" s="695"/>
      <c r="DN37" s="695"/>
      <c r="DO37" s="695"/>
      <c r="DP37" s="695"/>
      <c r="DQ37" s="695"/>
      <c r="DR37" s="695"/>
      <c r="DS37" s="695"/>
      <c r="DT37" s="695"/>
      <c r="DU37" s="695"/>
      <c r="DV37" s="696"/>
      <c r="DW37" s="664">
        <v>5.5</v>
      </c>
      <c r="DX37" s="693"/>
      <c r="DY37" s="693"/>
      <c r="DZ37" s="693"/>
      <c r="EA37" s="693"/>
      <c r="EB37" s="693"/>
      <c r="EC37" s="694"/>
    </row>
    <row r="38" spans="2:133" ht="11.25" customHeight="1">
      <c r="B38" s="704" t="s">
        <v>333</v>
      </c>
      <c r="C38" s="705"/>
      <c r="D38" s="705"/>
      <c r="E38" s="705"/>
      <c r="F38" s="705"/>
      <c r="G38" s="705"/>
      <c r="H38" s="705"/>
      <c r="I38" s="705"/>
      <c r="J38" s="705"/>
      <c r="K38" s="705"/>
      <c r="L38" s="705"/>
      <c r="M38" s="705"/>
      <c r="N38" s="705"/>
      <c r="O38" s="705"/>
      <c r="P38" s="705"/>
      <c r="Q38" s="706"/>
      <c r="R38" s="739">
        <v>5204714</v>
      </c>
      <c r="S38" s="740"/>
      <c r="T38" s="740"/>
      <c r="U38" s="740"/>
      <c r="V38" s="740"/>
      <c r="W38" s="740"/>
      <c r="X38" s="740"/>
      <c r="Y38" s="741"/>
      <c r="Z38" s="742">
        <v>100</v>
      </c>
      <c r="AA38" s="742"/>
      <c r="AB38" s="742"/>
      <c r="AC38" s="742"/>
      <c r="AD38" s="743">
        <v>3118343</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v>4552</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2026</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713451</v>
      </c>
      <c r="CS38" s="660"/>
      <c r="CT38" s="660"/>
      <c r="CU38" s="660"/>
      <c r="CV38" s="660"/>
      <c r="CW38" s="660"/>
      <c r="CX38" s="660"/>
      <c r="CY38" s="661"/>
      <c r="CZ38" s="664">
        <v>14.1</v>
      </c>
      <c r="DA38" s="693"/>
      <c r="DB38" s="693"/>
      <c r="DC38" s="697"/>
      <c r="DD38" s="668">
        <v>636472</v>
      </c>
      <c r="DE38" s="660"/>
      <c r="DF38" s="660"/>
      <c r="DG38" s="660"/>
      <c r="DH38" s="660"/>
      <c r="DI38" s="660"/>
      <c r="DJ38" s="660"/>
      <c r="DK38" s="661"/>
      <c r="DL38" s="668">
        <v>577643</v>
      </c>
      <c r="DM38" s="660"/>
      <c r="DN38" s="660"/>
      <c r="DO38" s="660"/>
      <c r="DP38" s="660"/>
      <c r="DQ38" s="660"/>
      <c r="DR38" s="660"/>
      <c r="DS38" s="660"/>
      <c r="DT38" s="660"/>
      <c r="DU38" s="660"/>
      <c r="DV38" s="661"/>
      <c r="DW38" s="664">
        <v>17.3</v>
      </c>
      <c r="DX38" s="693"/>
      <c r="DY38" s="693"/>
      <c r="DZ38" s="693"/>
      <c r="EA38" s="693"/>
      <c r="EB38" s="693"/>
      <c r="EC38" s="694"/>
    </row>
    <row r="39" spans="2:133" ht="11.25" customHeight="1">
      <c r="AQ39" s="736" t="s">
        <v>337</v>
      </c>
      <c r="AR39" s="737"/>
      <c r="AS39" s="737"/>
      <c r="AT39" s="737"/>
      <c r="AU39" s="737"/>
      <c r="AV39" s="737"/>
      <c r="AW39" s="737"/>
      <c r="AX39" s="737"/>
      <c r="AY39" s="738"/>
      <c r="AZ39" s="659" t="s">
        <v>169</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87</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3039</v>
      </c>
      <c r="CS39" s="695"/>
      <c r="CT39" s="695"/>
      <c r="CU39" s="695"/>
      <c r="CV39" s="695"/>
      <c r="CW39" s="695"/>
      <c r="CX39" s="695"/>
      <c r="CY39" s="696"/>
      <c r="CZ39" s="664">
        <v>0.1</v>
      </c>
      <c r="DA39" s="693"/>
      <c r="DB39" s="693"/>
      <c r="DC39" s="697"/>
      <c r="DD39" s="668">
        <v>1</v>
      </c>
      <c r="DE39" s="695"/>
      <c r="DF39" s="695"/>
      <c r="DG39" s="695"/>
      <c r="DH39" s="695"/>
      <c r="DI39" s="695"/>
      <c r="DJ39" s="695"/>
      <c r="DK39" s="696"/>
      <c r="DL39" s="668" t="s">
        <v>131</v>
      </c>
      <c r="DM39" s="695"/>
      <c r="DN39" s="695"/>
      <c r="DO39" s="695"/>
      <c r="DP39" s="695"/>
      <c r="DQ39" s="695"/>
      <c r="DR39" s="695"/>
      <c r="DS39" s="695"/>
      <c r="DT39" s="695"/>
      <c r="DU39" s="695"/>
      <c r="DV39" s="696"/>
      <c r="DW39" s="664" t="s">
        <v>169</v>
      </c>
      <c r="DX39" s="693"/>
      <c r="DY39" s="693"/>
      <c r="DZ39" s="693"/>
      <c r="EA39" s="693"/>
      <c r="EB39" s="693"/>
      <c r="EC39" s="694"/>
    </row>
    <row r="40" spans="2:133" ht="11.25" customHeight="1">
      <c r="AQ40" s="736" t="s">
        <v>341</v>
      </c>
      <c r="AR40" s="737"/>
      <c r="AS40" s="737"/>
      <c r="AT40" s="737"/>
      <c r="AU40" s="737"/>
      <c r="AV40" s="737"/>
      <c r="AW40" s="737"/>
      <c r="AX40" s="737"/>
      <c r="AY40" s="738"/>
      <c r="AZ40" s="659">
        <v>114833</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186</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3240</v>
      </c>
      <c r="CS40" s="660"/>
      <c r="CT40" s="660"/>
      <c r="CU40" s="660"/>
      <c r="CV40" s="660"/>
      <c r="CW40" s="660"/>
      <c r="CX40" s="660"/>
      <c r="CY40" s="661"/>
      <c r="CZ40" s="664">
        <v>0.1</v>
      </c>
      <c r="DA40" s="693"/>
      <c r="DB40" s="693"/>
      <c r="DC40" s="697"/>
      <c r="DD40" s="668" t="s">
        <v>169</v>
      </c>
      <c r="DE40" s="660"/>
      <c r="DF40" s="660"/>
      <c r="DG40" s="660"/>
      <c r="DH40" s="660"/>
      <c r="DI40" s="660"/>
      <c r="DJ40" s="660"/>
      <c r="DK40" s="661"/>
      <c r="DL40" s="668" t="s">
        <v>131</v>
      </c>
      <c r="DM40" s="660"/>
      <c r="DN40" s="660"/>
      <c r="DO40" s="660"/>
      <c r="DP40" s="660"/>
      <c r="DQ40" s="660"/>
      <c r="DR40" s="660"/>
      <c r="DS40" s="660"/>
      <c r="DT40" s="660"/>
      <c r="DU40" s="660"/>
      <c r="DV40" s="661"/>
      <c r="DW40" s="664" t="s">
        <v>169</v>
      </c>
      <c r="DX40" s="693"/>
      <c r="DY40" s="693"/>
      <c r="DZ40" s="693"/>
      <c r="EA40" s="693"/>
      <c r="EB40" s="693"/>
      <c r="EC40" s="694"/>
    </row>
    <row r="41" spans="2:133" ht="11.25" customHeight="1">
      <c r="AQ41" s="746" t="s">
        <v>344</v>
      </c>
      <c r="AR41" s="747"/>
      <c r="AS41" s="747"/>
      <c r="AT41" s="747"/>
      <c r="AU41" s="747"/>
      <c r="AV41" s="747"/>
      <c r="AW41" s="747"/>
      <c r="AX41" s="747"/>
      <c r="AY41" s="748"/>
      <c r="AZ41" s="739">
        <v>317606</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390</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169</v>
      </c>
      <c r="CS41" s="695"/>
      <c r="CT41" s="695"/>
      <c r="CU41" s="695"/>
      <c r="CV41" s="695"/>
      <c r="CW41" s="695"/>
      <c r="CX41" s="695"/>
      <c r="CY41" s="696"/>
      <c r="CZ41" s="664" t="s">
        <v>131</v>
      </c>
      <c r="DA41" s="693"/>
      <c r="DB41" s="693"/>
      <c r="DC41" s="697"/>
      <c r="DD41" s="668" t="s">
        <v>131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697581</v>
      </c>
      <c r="CS42" s="660"/>
      <c r="CT42" s="660"/>
      <c r="CU42" s="660"/>
      <c r="CV42" s="660"/>
      <c r="CW42" s="660"/>
      <c r="CX42" s="660"/>
      <c r="CY42" s="661"/>
      <c r="CZ42" s="664">
        <v>13.8</v>
      </c>
      <c r="DA42" s="665"/>
      <c r="DB42" s="665"/>
      <c r="DC42" s="760"/>
      <c r="DD42" s="668">
        <v>145853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38030</v>
      </c>
      <c r="CS43" s="695"/>
      <c r="CT43" s="695"/>
      <c r="CU43" s="695"/>
      <c r="CV43" s="695"/>
      <c r="CW43" s="695"/>
      <c r="CX43" s="695"/>
      <c r="CY43" s="696"/>
      <c r="CZ43" s="664">
        <v>0.8</v>
      </c>
      <c r="DA43" s="693"/>
      <c r="DB43" s="693"/>
      <c r="DC43" s="697"/>
      <c r="DD43" s="668">
        <v>38030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351</v>
      </c>
      <c r="CD44" s="771" t="s">
        <v>302</v>
      </c>
      <c r="CE44" s="772"/>
      <c r="CF44" s="656" t="s">
        <v>352</v>
      </c>
      <c r="CG44" s="657"/>
      <c r="CH44" s="657"/>
      <c r="CI44" s="657"/>
      <c r="CJ44" s="657"/>
      <c r="CK44" s="657"/>
      <c r="CL44" s="657"/>
      <c r="CM44" s="657"/>
      <c r="CN44" s="657"/>
      <c r="CO44" s="657"/>
      <c r="CP44" s="657"/>
      <c r="CQ44" s="658"/>
      <c r="CR44" s="659">
        <v>541068</v>
      </c>
      <c r="CS44" s="660"/>
      <c r="CT44" s="660"/>
      <c r="CU44" s="660"/>
      <c r="CV44" s="660"/>
      <c r="CW44" s="660"/>
      <c r="CX44" s="660"/>
      <c r="CY44" s="661"/>
      <c r="CZ44" s="664">
        <v>10.7</v>
      </c>
      <c r="DA44" s="665"/>
      <c r="DB44" s="665"/>
      <c r="DC44" s="760"/>
      <c r="DD44" s="668">
        <v>88596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353</v>
      </c>
      <c r="CG45" s="657"/>
      <c r="CH45" s="657"/>
      <c r="CI45" s="657"/>
      <c r="CJ45" s="657"/>
      <c r="CK45" s="657"/>
      <c r="CL45" s="657"/>
      <c r="CM45" s="657"/>
      <c r="CN45" s="657"/>
      <c r="CO45" s="657"/>
      <c r="CP45" s="657"/>
      <c r="CQ45" s="658"/>
      <c r="CR45" s="659">
        <v>360152</v>
      </c>
      <c r="CS45" s="695"/>
      <c r="CT45" s="695"/>
      <c r="CU45" s="695"/>
      <c r="CV45" s="695"/>
      <c r="CW45" s="695"/>
      <c r="CX45" s="695"/>
      <c r="CY45" s="696"/>
      <c r="CZ45" s="664">
        <v>7.1</v>
      </c>
      <c r="DA45" s="693"/>
      <c r="DB45" s="693"/>
      <c r="DC45" s="697"/>
      <c r="DD45" s="668">
        <v>36561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354</v>
      </c>
      <c r="CG46" s="657"/>
      <c r="CH46" s="657"/>
      <c r="CI46" s="657"/>
      <c r="CJ46" s="657"/>
      <c r="CK46" s="657"/>
      <c r="CL46" s="657"/>
      <c r="CM46" s="657"/>
      <c r="CN46" s="657"/>
      <c r="CO46" s="657"/>
      <c r="CP46" s="657"/>
      <c r="CQ46" s="658"/>
      <c r="CR46" s="659">
        <v>129258</v>
      </c>
      <c r="CS46" s="660"/>
      <c r="CT46" s="660"/>
      <c r="CU46" s="660"/>
      <c r="CV46" s="660"/>
      <c r="CW46" s="660"/>
      <c r="CX46" s="660"/>
      <c r="CY46" s="661"/>
      <c r="CZ46" s="664">
        <v>2.6</v>
      </c>
      <c r="DA46" s="665"/>
      <c r="DB46" s="665"/>
      <c r="DC46" s="760"/>
      <c r="DD46" s="668">
        <v>39477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355</v>
      </c>
      <c r="CG47" s="657"/>
      <c r="CH47" s="657"/>
      <c r="CI47" s="657"/>
      <c r="CJ47" s="657"/>
      <c r="CK47" s="657"/>
      <c r="CL47" s="657"/>
      <c r="CM47" s="657"/>
      <c r="CN47" s="657"/>
      <c r="CO47" s="657"/>
      <c r="CP47" s="657"/>
      <c r="CQ47" s="658"/>
      <c r="CR47" s="659">
        <v>156513</v>
      </c>
      <c r="CS47" s="695"/>
      <c r="CT47" s="695"/>
      <c r="CU47" s="695"/>
      <c r="CV47" s="695"/>
      <c r="CW47" s="695"/>
      <c r="CX47" s="695"/>
      <c r="CY47" s="696"/>
      <c r="CZ47" s="664">
        <v>3.1</v>
      </c>
      <c r="DA47" s="693"/>
      <c r="DB47" s="693"/>
      <c r="DC47" s="697"/>
      <c r="DD47" s="668">
        <v>57257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356</v>
      </c>
      <c r="CG48" s="657"/>
      <c r="CH48" s="657"/>
      <c r="CI48" s="657"/>
      <c r="CJ48" s="657"/>
      <c r="CK48" s="657"/>
      <c r="CL48" s="657"/>
      <c r="CM48" s="657"/>
      <c r="CN48" s="657"/>
      <c r="CO48" s="657"/>
      <c r="CP48" s="657"/>
      <c r="CQ48" s="658"/>
      <c r="CR48" s="659" t="s">
        <v>169</v>
      </c>
      <c r="CS48" s="660"/>
      <c r="CT48" s="660"/>
      <c r="CU48" s="660"/>
      <c r="CV48" s="660"/>
      <c r="CW48" s="660"/>
      <c r="CX48" s="660"/>
      <c r="CY48" s="661"/>
      <c r="CZ48" s="664" t="s">
        <v>169</v>
      </c>
      <c r="DA48" s="665"/>
      <c r="DB48" s="665"/>
      <c r="DC48" s="760"/>
      <c r="DD48" s="668" t="s">
        <v>131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357</v>
      </c>
      <c r="CE49" s="705"/>
      <c r="CF49" s="705"/>
      <c r="CG49" s="705"/>
      <c r="CH49" s="705"/>
      <c r="CI49" s="705"/>
      <c r="CJ49" s="705"/>
      <c r="CK49" s="705"/>
      <c r="CL49" s="705"/>
      <c r="CM49" s="705"/>
      <c r="CN49" s="705"/>
      <c r="CO49" s="705"/>
      <c r="CP49" s="705"/>
      <c r="CQ49" s="706"/>
      <c r="CR49" s="739">
        <v>5049643</v>
      </c>
      <c r="CS49" s="729"/>
      <c r="CT49" s="729"/>
      <c r="CU49" s="729"/>
      <c r="CV49" s="729"/>
      <c r="CW49" s="729"/>
      <c r="CX49" s="729"/>
      <c r="CY49" s="761"/>
      <c r="CZ49" s="744">
        <v>100</v>
      </c>
      <c r="DA49" s="762"/>
      <c r="DB49" s="762"/>
      <c r="DC49" s="763"/>
      <c r="DD49" s="764">
        <v>3479591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OFXdRqd7NpPEjwc0rbO5gGF1za8SySAwoAHTx6AfYZO/nes2neUOfH6IUxcPYaF1R2iG4qNjPy9dR15zNmss1A==" saltValue="P+loH0LABlIRnfLMkKxOP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380</v>
      </c>
      <c r="C7" s="792"/>
      <c r="D7" s="792"/>
      <c r="E7" s="792"/>
      <c r="F7" s="792"/>
      <c r="G7" s="792"/>
      <c r="H7" s="792"/>
      <c r="I7" s="792"/>
      <c r="J7" s="792"/>
      <c r="K7" s="792"/>
      <c r="L7" s="792"/>
      <c r="M7" s="792"/>
      <c r="N7" s="792"/>
      <c r="O7" s="792"/>
      <c r="P7" s="793"/>
      <c r="Q7" s="794">
        <v>5205</v>
      </c>
      <c r="R7" s="795"/>
      <c r="S7" s="795"/>
      <c r="T7" s="795"/>
      <c r="U7" s="795"/>
      <c r="V7" s="795">
        <v>5050</v>
      </c>
      <c r="W7" s="795"/>
      <c r="X7" s="795"/>
      <c r="Y7" s="795"/>
      <c r="Z7" s="795"/>
      <c r="AA7" s="795">
        <v>155</v>
      </c>
      <c r="AB7" s="795"/>
      <c r="AC7" s="795"/>
      <c r="AD7" s="795"/>
      <c r="AE7" s="796"/>
      <c r="AF7" s="797">
        <v>106</v>
      </c>
      <c r="AG7" s="798"/>
      <c r="AH7" s="798"/>
      <c r="AI7" s="798"/>
      <c r="AJ7" s="799"/>
      <c r="AK7" s="834">
        <v>103</v>
      </c>
      <c r="AL7" s="835"/>
      <c r="AM7" s="835"/>
      <c r="AN7" s="835"/>
      <c r="AO7" s="835"/>
      <c r="AP7" s="835">
        <v>7789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382</v>
      </c>
      <c r="B23" s="850" t="s">
        <v>383</v>
      </c>
      <c r="C23" s="851"/>
      <c r="D23" s="851"/>
      <c r="E23" s="851"/>
      <c r="F23" s="851"/>
      <c r="G23" s="851"/>
      <c r="H23" s="851"/>
      <c r="I23" s="851"/>
      <c r="J23" s="851"/>
      <c r="K23" s="851"/>
      <c r="L23" s="851"/>
      <c r="M23" s="851"/>
      <c r="N23" s="851"/>
      <c r="O23" s="851"/>
      <c r="P23" s="852"/>
      <c r="Q23" s="853">
        <v>5205</v>
      </c>
      <c r="R23" s="854"/>
      <c r="S23" s="854"/>
      <c r="T23" s="854"/>
      <c r="U23" s="854"/>
      <c r="V23" s="854">
        <v>5050</v>
      </c>
      <c r="W23" s="854"/>
      <c r="X23" s="854"/>
      <c r="Y23" s="854"/>
      <c r="Z23" s="854"/>
      <c r="AA23" s="854">
        <v>155</v>
      </c>
      <c r="AB23" s="854"/>
      <c r="AC23" s="854"/>
      <c r="AD23" s="854"/>
      <c r="AE23" s="855"/>
      <c r="AF23" s="856">
        <v>106</v>
      </c>
      <c r="AG23" s="854"/>
      <c r="AH23" s="854"/>
      <c r="AI23" s="854"/>
      <c r="AJ23" s="857"/>
      <c r="AK23" s="858"/>
      <c r="AL23" s="859"/>
      <c r="AM23" s="859"/>
      <c r="AN23" s="859"/>
      <c r="AO23" s="859"/>
      <c r="AP23" s="854">
        <v>7789</v>
      </c>
      <c r="AQ23" s="854"/>
      <c r="AR23" s="854"/>
      <c r="AS23" s="854"/>
      <c r="AT23" s="854"/>
      <c r="AU23" s="860"/>
      <c r="AV23" s="860"/>
      <c r="AW23" s="860"/>
      <c r="AX23" s="860"/>
      <c r="AY23" s="861"/>
      <c r="AZ23" s="869" t="s">
        <v>384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363</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395</v>
      </c>
      <c r="C28" s="792"/>
      <c r="D28" s="792"/>
      <c r="E28" s="792"/>
      <c r="F28" s="792"/>
      <c r="G28" s="792"/>
      <c r="H28" s="792"/>
      <c r="I28" s="792"/>
      <c r="J28" s="792"/>
      <c r="K28" s="792"/>
      <c r="L28" s="792"/>
      <c r="M28" s="792"/>
      <c r="N28" s="792"/>
      <c r="O28" s="792"/>
      <c r="P28" s="793"/>
      <c r="Q28" s="882">
        <v>1320</v>
      </c>
      <c r="R28" s="883"/>
      <c r="S28" s="883"/>
      <c r="T28" s="883"/>
      <c r="U28" s="883"/>
      <c r="V28" s="883">
        <v>1269</v>
      </c>
      <c r="W28" s="883"/>
      <c r="X28" s="883"/>
      <c r="Y28" s="883"/>
      <c r="Z28" s="883"/>
      <c r="AA28" s="883">
        <v>51</v>
      </c>
      <c r="AB28" s="883"/>
      <c r="AC28" s="883"/>
      <c r="AD28" s="883"/>
      <c r="AE28" s="884"/>
      <c r="AF28" s="885">
        <v>51</v>
      </c>
      <c r="AG28" s="883"/>
      <c r="AH28" s="883"/>
      <c r="AI28" s="883"/>
      <c r="AJ28" s="886"/>
      <c r="AK28" s="887">
        <v>91</v>
      </c>
      <c r="AL28" s="878"/>
      <c r="AM28" s="878"/>
      <c r="AN28" s="878"/>
      <c r="AO28" s="878"/>
      <c r="AP28" s="878" t="s">
        <v>586</v>
      </c>
      <c r="AQ28" s="878"/>
      <c r="AR28" s="878"/>
      <c r="AS28" s="878"/>
      <c r="AT28" s="878"/>
      <c r="AU28" s="878" t="s">
        <v>587</v>
      </c>
      <c r="AV28" s="878"/>
      <c r="AW28" s="878"/>
      <c r="AX28" s="878"/>
      <c r="AY28" s="878"/>
      <c r="AZ28" s="879" t="s">
        <v>586</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396</v>
      </c>
      <c r="C29" s="816"/>
      <c r="D29" s="816"/>
      <c r="E29" s="816"/>
      <c r="F29" s="816"/>
      <c r="G29" s="816"/>
      <c r="H29" s="816"/>
      <c r="I29" s="816"/>
      <c r="J29" s="816"/>
      <c r="K29" s="816"/>
      <c r="L29" s="816"/>
      <c r="M29" s="816"/>
      <c r="N29" s="816"/>
      <c r="O29" s="816"/>
      <c r="P29" s="817"/>
      <c r="Q29" s="818">
        <v>897</v>
      </c>
      <c r="R29" s="819"/>
      <c r="S29" s="819"/>
      <c r="T29" s="819"/>
      <c r="U29" s="819"/>
      <c r="V29" s="819">
        <v>878</v>
      </c>
      <c r="W29" s="819"/>
      <c r="X29" s="819"/>
      <c r="Y29" s="819"/>
      <c r="Z29" s="819"/>
      <c r="AA29" s="819">
        <v>19</v>
      </c>
      <c r="AB29" s="819"/>
      <c r="AC29" s="819"/>
      <c r="AD29" s="819"/>
      <c r="AE29" s="820"/>
      <c r="AF29" s="821">
        <v>18</v>
      </c>
      <c r="AG29" s="822"/>
      <c r="AH29" s="822"/>
      <c r="AI29" s="822"/>
      <c r="AJ29" s="823"/>
      <c r="AK29" s="890">
        <v>123</v>
      </c>
      <c r="AL29" s="891"/>
      <c r="AM29" s="891"/>
      <c r="AN29" s="891"/>
      <c r="AO29" s="891"/>
      <c r="AP29" s="891" t="s">
        <v>586</v>
      </c>
      <c r="AQ29" s="891"/>
      <c r="AR29" s="891"/>
      <c r="AS29" s="891"/>
      <c r="AT29" s="891"/>
      <c r="AU29" s="891" t="s">
        <v>588</v>
      </c>
      <c r="AV29" s="891"/>
      <c r="AW29" s="891"/>
      <c r="AX29" s="891"/>
      <c r="AY29" s="891"/>
      <c r="AZ29" s="892" t="s">
        <v>586</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397</v>
      </c>
      <c r="C30" s="816"/>
      <c r="D30" s="816"/>
      <c r="E30" s="816"/>
      <c r="F30" s="816"/>
      <c r="G30" s="816"/>
      <c r="H30" s="816"/>
      <c r="I30" s="816"/>
      <c r="J30" s="816"/>
      <c r="K30" s="816"/>
      <c r="L30" s="816"/>
      <c r="M30" s="816"/>
      <c r="N30" s="816"/>
      <c r="O30" s="816"/>
      <c r="P30" s="817"/>
      <c r="Q30" s="818">
        <v>110</v>
      </c>
      <c r="R30" s="819"/>
      <c r="S30" s="819"/>
      <c r="T30" s="819"/>
      <c r="U30" s="819"/>
      <c r="V30" s="819">
        <v>108</v>
      </c>
      <c r="W30" s="819"/>
      <c r="X30" s="819"/>
      <c r="Y30" s="819"/>
      <c r="Z30" s="819"/>
      <c r="AA30" s="819">
        <v>2</v>
      </c>
      <c r="AB30" s="819"/>
      <c r="AC30" s="819"/>
      <c r="AD30" s="819"/>
      <c r="AE30" s="820"/>
      <c r="AF30" s="821">
        <v>2</v>
      </c>
      <c r="AG30" s="822"/>
      <c r="AH30" s="822"/>
      <c r="AI30" s="822"/>
      <c r="AJ30" s="823"/>
      <c r="AK30" s="890">
        <v>41</v>
      </c>
      <c r="AL30" s="891"/>
      <c r="AM30" s="891"/>
      <c r="AN30" s="891"/>
      <c r="AO30" s="891"/>
      <c r="AP30" s="891" t="s">
        <v>587</v>
      </c>
      <c r="AQ30" s="891"/>
      <c r="AR30" s="891"/>
      <c r="AS30" s="891"/>
      <c r="AT30" s="891"/>
      <c r="AU30" s="891" t="s">
        <v>587</v>
      </c>
      <c r="AV30" s="891"/>
      <c r="AW30" s="891"/>
      <c r="AX30" s="891"/>
      <c r="AY30" s="891"/>
      <c r="AZ30" s="892" t="s">
        <v>587</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398</v>
      </c>
      <c r="C31" s="816"/>
      <c r="D31" s="816"/>
      <c r="E31" s="816"/>
      <c r="F31" s="816"/>
      <c r="G31" s="816"/>
      <c r="H31" s="816"/>
      <c r="I31" s="816"/>
      <c r="J31" s="816"/>
      <c r="K31" s="816"/>
      <c r="L31" s="816"/>
      <c r="M31" s="816"/>
      <c r="N31" s="816"/>
      <c r="O31" s="816"/>
      <c r="P31" s="817"/>
      <c r="Q31" s="818">
        <v>228</v>
      </c>
      <c r="R31" s="819"/>
      <c r="S31" s="819"/>
      <c r="T31" s="819"/>
      <c r="U31" s="819"/>
      <c r="V31" s="819">
        <v>223</v>
      </c>
      <c r="W31" s="819"/>
      <c r="X31" s="819"/>
      <c r="Y31" s="819"/>
      <c r="Z31" s="819"/>
      <c r="AA31" s="819">
        <v>5</v>
      </c>
      <c r="AB31" s="819"/>
      <c r="AC31" s="819"/>
      <c r="AD31" s="819"/>
      <c r="AE31" s="820"/>
      <c r="AF31" s="821">
        <v>5</v>
      </c>
      <c r="AG31" s="822"/>
      <c r="AH31" s="822"/>
      <c r="AI31" s="822"/>
      <c r="AJ31" s="823"/>
      <c r="AK31" s="890">
        <v>39</v>
      </c>
      <c r="AL31" s="891"/>
      <c r="AM31" s="891"/>
      <c r="AN31" s="891"/>
      <c r="AO31" s="891"/>
      <c r="AP31" s="891">
        <v>579</v>
      </c>
      <c r="AQ31" s="891"/>
      <c r="AR31" s="891"/>
      <c r="AS31" s="891"/>
      <c r="AT31" s="891"/>
      <c r="AU31" s="891">
        <v>349</v>
      </c>
      <c r="AV31" s="891"/>
      <c r="AW31" s="891"/>
      <c r="AX31" s="891"/>
      <c r="AY31" s="891"/>
      <c r="AZ31" s="892" t="s">
        <v>587</v>
      </c>
      <c r="BA31" s="892"/>
      <c r="BB31" s="892"/>
      <c r="BC31" s="892"/>
      <c r="BD31" s="892"/>
      <c r="BE31" s="888" t="s">
        <v>399</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400</v>
      </c>
      <c r="C32" s="816"/>
      <c r="D32" s="816"/>
      <c r="E32" s="816"/>
      <c r="F32" s="816"/>
      <c r="G32" s="816"/>
      <c r="H32" s="816"/>
      <c r="I32" s="816"/>
      <c r="J32" s="816"/>
      <c r="K32" s="816"/>
      <c r="L32" s="816"/>
      <c r="M32" s="816"/>
      <c r="N32" s="816"/>
      <c r="O32" s="816"/>
      <c r="P32" s="817"/>
      <c r="Q32" s="818">
        <v>348</v>
      </c>
      <c r="R32" s="819"/>
      <c r="S32" s="819"/>
      <c r="T32" s="819"/>
      <c r="U32" s="819"/>
      <c r="V32" s="819">
        <v>345</v>
      </c>
      <c r="W32" s="819"/>
      <c r="X32" s="819"/>
      <c r="Y32" s="819"/>
      <c r="Z32" s="819"/>
      <c r="AA32" s="819">
        <v>3</v>
      </c>
      <c r="AB32" s="819"/>
      <c r="AC32" s="819"/>
      <c r="AD32" s="819"/>
      <c r="AE32" s="820"/>
      <c r="AF32" s="821">
        <v>3</v>
      </c>
      <c r="AG32" s="822"/>
      <c r="AH32" s="822"/>
      <c r="AI32" s="822"/>
      <c r="AJ32" s="823"/>
      <c r="AK32" s="890">
        <v>208</v>
      </c>
      <c r="AL32" s="891"/>
      <c r="AM32" s="891"/>
      <c r="AN32" s="891"/>
      <c r="AO32" s="891"/>
      <c r="AP32" s="891">
        <v>2287</v>
      </c>
      <c r="AQ32" s="891"/>
      <c r="AR32" s="891"/>
      <c r="AS32" s="891"/>
      <c r="AT32" s="891"/>
      <c r="AU32" s="891">
        <v>2207</v>
      </c>
      <c r="AV32" s="891"/>
      <c r="AW32" s="891"/>
      <c r="AX32" s="891"/>
      <c r="AY32" s="891"/>
      <c r="AZ32" s="892" t="s">
        <v>589</v>
      </c>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402</v>
      </c>
      <c r="C33" s="816"/>
      <c r="D33" s="816"/>
      <c r="E33" s="816"/>
      <c r="F33" s="816"/>
      <c r="G33" s="816"/>
      <c r="H33" s="816"/>
      <c r="I33" s="816"/>
      <c r="J33" s="816"/>
      <c r="K33" s="816"/>
      <c r="L33" s="816"/>
      <c r="M33" s="816"/>
      <c r="N33" s="816"/>
      <c r="O33" s="816"/>
      <c r="P33" s="817"/>
      <c r="Q33" s="818">
        <v>19</v>
      </c>
      <c r="R33" s="819"/>
      <c r="S33" s="819"/>
      <c r="T33" s="819"/>
      <c r="U33" s="819"/>
      <c r="V33" s="819">
        <v>18</v>
      </c>
      <c r="W33" s="819"/>
      <c r="X33" s="819"/>
      <c r="Y33" s="819"/>
      <c r="Z33" s="819"/>
      <c r="AA33" s="819">
        <v>1</v>
      </c>
      <c r="AB33" s="819"/>
      <c r="AC33" s="819"/>
      <c r="AD33" s="819"/>
      <c r="AE33" s="820"/>
      <c r="AF33" s="821">
        <v>1</v>
      </c>
      <c r="AG33" s="822"/>
      <c r="AH33" s="822"/>
      <c r="AI33" s="822"/>
      <c r="AJ33" s="823"/>
      <c r="AK33" s="890">
        <v>15</v>
      </c>
      <c r="AL33" s="891"/>
      <c r="AM33" s="891"/>
      <c r="AN33" s="891"/>
      <c r="AO33" s="891"/>
      <c r="AP33" s="891">
        <v>126</v>
      </c>
      <c r="AQ33" s="891"/>
      <c r="AR33" s="891"/>
      <c r="AS33" s="891"/>
      <c r="AT33" s="891"/>
      <c r="AU33" s="891">
        <v>121</v>
      </c>
      <c r="AV33" s="891"/>
      <c r="AW33" s="891"/>
      <c r="AX33" s="891"/>
      <c r="AY33" s="891"/>
      <c r="AZ33" s="892" t="s">
        <v>586</v>
      </c>
      <c r="BA33" s="892"/>
      <c r="BB33" s="892"/>
      <c r="BC33" s="892"/>
      <c r="BD33" s="892"/>
      <c r="BE33" s="888" t="s">
        <v>403</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404</v>
      </c>
      <c r="C34" s="816"/>
      <c r="D34" s="816"/>
      <c r="E34" s="816"/>
      <c r="F34" s="816"/>
      <c r="G34" s="816"/>
      <c r="H34" s="816"/>
      <c r="I34" s="816"/>
      <c r="J34" s="816"/>
      <c r="K34" s="816"/>
      <c r="L34" s="816"/>
      <c r="M34" s="816"/>
      <c r="N34" s="816"/>
      <c r="O34" s="816"/>
      <c r="P34" s="817"/>
      <c r="Q34" s="818">
        <v>47</v>
      </c>
      <c r="R34" s="819"/>
      <c r="S34" s="819"/>
      <c r="T34" s="819"/>
      <c r="U34" s="819"/>
      <c r="V34" s="819">
        <v>45</v>
      </c>
      <c r="W34" s="819"/>
      <c r="X34" s="819"/>
      <c r="Y34" s="819"/>
      <c r="Z34" s="819"/>
      <c r="AA34" s="819">
        <v>2</v>
      </c>
      <c r="AB34" s="819"/>
      <c r="AC34" s="819"/>
      <c r="AD34" s="819"/>
      <c r="AE34" s="820"/>
      <c r="AF34" s="821">
        <v>2</v>
      </c>
      <c r="AG34" s="822"/>
      <c r="AH34" s="822"/>
      <c r="AI34" s="822"/>
      <c r="AJ34" s="823"/>
      <c r="AK34" s="890">
        <v>25</v>
      </c>
      <c r="AL34" s="891"/>
      <c r="AM34" s="891"/>
      <c r="AN34" s="891"/>
      <c r="AO34" s="891"/>
      <c r="AP34" s="891">
        <v>167</v>
      </c>
      <c r="AQ34" s="891"/>
      <c r="AR34" s="891"/>
      <c r="AS34" s="891"/>
      <c r="AT34" s="891"/>
      <c r="AU34" s="891">
        <v>165</v>
      </c>
      <c r="AV34" s="891"/>
      <c r="AW34" s="891"/>
      <c r="AX34" s="891"/>
      <c r="AY34" s="891"/>
      <c r="AZ34" s="892" t="s">
        <v>588</v>
      </c>
      <c r="BA34" s="892"/>
      <c r="BB34" s="892"/>
      <c r="BC34" s="892"/>
      <c r="BD34" s="892"/>
      <c r="BE34" s="888" t="s">
        <v>399</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405</v>
      </c>
      <c r="C35" s="816"/>
      <c r="D35" s="816"/>
      <c r="E35" s="816"/>
      <c r="F35" s="816"/>
      <c r="G35" s="816"/>
      <c r="H35" s="816"/>
      <c r="I35" s="816"/>
      <c r="J35" s="816"/>
      <c r="K35" s="816"/>
      <c r="L35" s="816"/>
      <c r="M35" s="816"/>
      <c r="N35" s="816"/>
      <c r="O35" s="816"/>
      <c r="P35" s="817"/>
      <c r="Q35" s="818">
        <v>5</v>
      </c>
      <c r="R35" s="819"/>
      <c r="S35" s="819"/>
      <c r="T35" s="819"/>
      <c r="U35" s="819"/>
      <c r="V35" s="819">
        <v>5</v>
      </c>
      <c r="W35" s="819"/>
      <c r="X35" s="819"/>
      <c r="Y35" s="819"/>
      <c r="Z35" s="819"/>
      <c r="AA35" s="819">
        <v>0</v>
      </c>
      <c r="AB35" s="819"/>
      <c r="AC35" s="819"/>
      <c r="AD35" s="819"/>
      <c r="AE35" s="820"/>
      <c r="AF35" s="821">
        <v>31</v>
      </c>
      <c r="AG35" s="822"/>
      <c r="AH35" s="822"/>
      <c r="AI35" s="822"/>
      <c r="AJ35" s="823"/>
      <c r="AK35" s="890">
        <v>5</v>
      </c>
      <c r="AL35" s="891"/>
      <c r="AM35" s="891"/>
      <c r="AN35" s="891"/>
      <c r="AO35" s="891"/>
      <c r="AP35" s="891" t="s">
        <v>587</v>
      </c>
      <c r="AQ35" s="891"/>
      <c r="AR35" s="891"/>
      <c r="AS35" s="891"/>
      <c r="AT35" s="891"/>
      <c r="AU35" s="891" t="s">
        <v>586</v>
      </c>
      <c r="AV35" s="891"/>
      <c r="AW35" s="891"/>
      <c r="AX35" s="891"/>
      <c r="AY35" s="891"/>
      <c r="AZ35" s="892" t="s">
        <v>590</v>
      </c>
      <c r="BA35" s="892"/>
      <c r="BB35" s="892"/>
      <c r="BC35" s="892"/>
      <c r="BD35" s="892"/>
      <c r="BE35" s="888" t="s">
        <v>401</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406</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382</v>
      </c>
      <c r="B63" s="850" t="s">
        <v>407</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112</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408</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410</v>
      </c>
      <c r="B66" s="801"/>
      <c r="C66" s="801"/>
      <c r="D66" s="801"/>
      <c r="E66" s="801"/>
      <c r="F66" s="801"/>
      <c r="G66" s="801"/>
      <c r="H66" s="801"/>
      <c r="I66" s="801"/>
      <c r="J66" s="801"/>
      <c r="K66" s="801"/>
      <c r="L66" s="801"/>
      <c r="M66" s="801"/>
      <c r="N66" s="801"/>
      <c r="O66" s="801"/>
      <c r="P66" s="802"/>
      <c r="Q66" s="777" t="s">
        <v>411</v>
      </c>
      <c r="R66" s="778"/>
      <c r="S66" s="778"/>
      <c r="T66" s="778"/>
      <c r="U66" s="779"/>
      <c r="V66" s="777" t="s">
        <v>412</v>
      </c>
      <c r="W66" s="778"/>
      <c r="X66" s="778"/>
      <c r="Y66" s="778"/>
      <c r="Z66" s="779"/>
      <c r="AA66" s="777" t="s">
        <v>413</v>
      </c>
      <c r="AB66" s="778"/>
      <c r="AC66" s="778"/>
      <c r="AD66" s="778"/>
      <c r="AE66" s="779"/>
      <c r="AF66" s="912" t="s">
        <v>414</v>
      </c>
      <c r="AG66" s="873"/>
      <c r="AH66" s="873"/>
      <c r="AI66" s="873"/>
      <c r="AJ66" s="913"/>
      <c r="AK66" s="777" t="s">
        <v>415</v>
      </c>
      <c r="AL66" s="801"/>
      <c r="AM66" s="801"/>
      <c r="AN66" s="801"/>
      <c r="AO66" s="802"/>
      <c r="AP66" s="777" t="s">
        <v>416</v>
      </c>
      <c r="AQ66" s="778"/>
      <c r="AR66" s="778"/>
      <c r="AS66" s="778"/>
      <c r="AT66" s="779"/>
      <c r="AU66" s="777" t="s">
        <v>417</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578</v>
      </c>
      <c r="C68" s="930"/>
      <c r="D68" s="930"/>
      <c r="E68" s="930"/>
      <c r="F68" s="930"/>
      <c r="G68" s="930"/>
      <c r="H68" s="930"/>
      <c r="I68" s="930"/>
      <c r="J68" s="930"/>
      <c r="K68" s="930"/>
      <c r="L68" s="930"/>
      <c r="M68" s="930"/>
      <c r="N68" s="930"/>
      <c r="O68" s="930"/>
      <c r="P68" s="931"/>
      <c r="Q68" s="932">
        <v>12354</v>
      </c>
      <c r="R68" s="926"/>
      <c r="S68" s="926"/>
      <c r="T68" s="926"/>
      <c r="U68" s="926"/>
      <c r="V68" s="926">
        <v>11350</v>
      </c>
      <c r="W68" s="926"/>
      <c r="X68" s="926"/>
      <c r="Y68" s="926"/>
      <c r="Z68" s="926"/>
      <c r="AA68" s="926">
        <v>1004</v>
      </c>
      <c r="AB68" s="926"/>
      <c r="AC68" s="926"/>
      <c r="AD68" s="926"/>
      <c r="AE68" s="926"/>
      <c r="AF68" s="926">
        <v>1004</v>
      </c>
      <c r="AG68" s="926"/>
      <c r="AH68" s="926"/>
      <c r="AI68" s="926"/>
      <c r="AJ68" s="926"/>
      <c r="AK68" s="926">
        <v>3718</v>
      </c>
      <c r="AL68" s="926"/>
      <c r="AM68" s="926"/>
      <c r="AN68" s="926"/>
      <c r="AO68" s="926"/>
      <c r="AP68" s="926" t="s">
        <v>582</v>
      </c>
      <c r="AQ68" s="926"/>
      <c r="AR68" s="926"/>
      <c r="AS68" s="926"/>
      <c r="AT68" s="926"/>
      <c r="AU68" s="926" t="s">
        <v>583</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579</v>
      </c>
      <c r="C69" s="934"/>
      <c r="D69" s="934"/>
      <c r="E69" s="934"/>
      <c r="F69" s="934"/>
      <c r="G69" s="934"/>
      <c r="H69" s="934"/>
      <c r="I69" s="934"/>
      <c r="J69" s="934"/>
      <c r="K69" s="934"/>
      <c r="L69" s="934"/>
      <c r="M69" s="934"/>
      <c r="N69" s="934"/>
      <c r="O69" s="934"/>
      <c r="P69" s="935"/>
      <c r="Q69" s="936">
        <v>3826</v>
      </c>
      <c r="R69" s="891"/>
      <c r="S69" s="891"/>
      <c r="T69" s="891"/>
      <c r="U69" s="891"/>
      <c r="V69" s="891">
        <v>3674</v>
      </c>
      <c r="W69" s="891"/>
      <c r="X69" s="891"/>
      <c r="Y69" s="891"/>
      <c r="Z69" s="891"/>
      <c r="AA69" s="891">
        <v>152</v>
      </c>
      <c r="AB69" s="891"/>
      <c r="AC69" s="891"/>
      <c r="AD69" s="891"/>
      <c r="AE69" s="891"/>
      <c r="AF69" s="891">
        <v>152</v>
      </c>
      <c r="AG69" s="891"/>
      <c r="AH69" s="891"/>
      <c r="AI69" s="891"/>
      <c r="AJ69" s="891"/>
      <c r="AK69" s="891">
        <v>63</v>
      </c>
      <c r="AL69" s="891"/>
      <c r="AM69" s="891"/>
      <c r="AN69" s="891"/>
      <c r="AO69" s="891"/>
      <c r="AP69" s="891">
        <v>1</v>
      </c>
      <c r="AQ69" s="891"/>
      <c r="AR69" s="891"/>
      <c r="AS69" s="891"/>
      <c r="AT69" s="891"/>
      <c r="AU69" s="891">
        <v>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580</v>
      </c>
      <c r="C70" s="934"/>
      <c r="D70" s="934"/>
      <c r="E70" s="934"/>
      <c r="F70" s="934"/>
      <c r="G70" s="934"/>
      <c r="H70" s="934"/>
      <c r="I70" s="934"/>
      <c r="J70" s="934"/>
      <c r="K70" s="934"/>
      <c r="L70" s="934"/>
      <c r="M70" s="934"/>
      <c r="N70" s="934"/>
      <c r="O70" s="934"/>
      <c r="P70" s="935"/>
      <c r="Q70" s="936">
        <v>284</v>
      </c>
      <c r="R70" s="891"/>
      <c r="S70" s="891"/>
      <c r="T70" s="891"/>
      <c r="U70" s="891"/>
      <c r="V70" s="891">
        <v>254</v>
      </c>
      <c r="W70" s="891"/>
      <c r="X70" s="891"/>
      <c r="Y70" s="891"/>
      <c r="Z70" s="891"/>
      <c r="AA70" s="891">
        <v>30</v>
      </c>
      <c r="AB70" s="891"/>
      <c r="AC70" s="891"/>
      <c r="AD70" s="891"/>
      <c r="AE70" s="891"/>
      <c r="AF70" s="891">
        <v>30</v>
      </c>
      <c r="AG70" s="891"/>
      <c r="AH70" s="891"/>
      <c r="AI70" s="891"/>
      <c r="AJ70" s="891"/>
      <c r="AK70" s="891" t="s">
        <v>584</v>
      </c>
      <c r="AL70" s="891"/>
      <c r="AM70" s="891"/>
      <c r="AN70" s="891"/>
      <c r="AO70" s="891"/>
      <c r="AP70" s="891" t="s">
        <v>585</v>
      </c>
      <c r="AQ70" s="891"/>
      <c r="AR70" s="891"/>
      <c r="AS70" s="891"/>
      <c r="AT70" s="891"/>
      <c r="AU70" s="891" t="s">
        <v>583</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581</v>
      </c>
      <c r="C71" s="934"/>
      <c r="D71" s="934"/>
      <c r="E71" s="934"/>
      <c r="F71" s="934"/>
      <c r="G71" s="934"/>
      <c r="H71" s="934"/>
      <c r="I71" s="934"/>
      <c r="J71" s="934"/>
      <c r="K71" s="934"/>
      <c r="L71" s="934"/>
      <c r="M71" s="934"/>
      <c r="N71" s="934"/>
      <c r="O71" s="934"/>
      <c r="P71" s="935"/>
      <c r="Q71" s="936">
        <v>290289</v>
      </c>
      <c r="R71" s="891"/>
      <c r="S71" s="891"/>
      <c r="T71" s="891"/>
      <c r="U71" s="891"/>
      <c r="V71" s="891">
        <v>278734</v>
      </c>
      <c r="W71" s="891"/>
      <c r="X71" s="891"/>
      <c r="Y71" s="891"/>
      <c r="Z71" s="891"/>
      <c r="AA71" s="891">
        <v>11555</v>
      </c>
      <c r="AB71" s="891"/>
      <c r="AC71" s="891"/>
      <c r="AD71" s="891"/>
      <c r="AE71" s="891"/>
      <c r="AF71" s="891">
        <v>11555</v>
      </c>
      <c r="AG71" s="891"/>
      <c r="AH71" s="891"/>
      <c r="AI71" s="891"/>
      <c r="AJ71" s="891"/>
      <c r="AK71" s="891" t="s">
        <v>584</v>
      </c>
      <c r="AL71" s="891"/>
      <c r="AM71" s="891"/>
      <c r="AN71" s="891"/>
      <c r="AO71" s="891"/>
      <c r="AP71" s="891" t="s">
        <v>584</v>
      </c>
      <c r="AQ71" s="891"/>
      <c r="AR71" s="891"/>
      <c r="AS71" s="891"/>
      <c r="AT71" s="891"/>
      <c r="AU71" s="891" t="s">
        <v>582</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382</v>
      </c>
      <c r="B88" s="850" t="s">
        <v>418</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419</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427</v>
      </c>
      <c r="AB109" s="955"/>
      <c r="AC109" s="955"/>
      <c r="AD109" s="955"/>
      <c r="AE109" s="956"/>
      <c r="AF109" s="954" t="s">
        <v>301</v>
      </c>
      <c r="AG109" s="955"/>
      <c r="AH109" s="955"/>
      <c r="AI109" s="955"/>
      <c r="AJ109" s="956"/>
      <c r="AK109" s="954" t="s">
        <v>300</v>
      </c>
      <c r="AL109" s="955"/>
      <c r="AM109" s="955"/>
      <c r="AN109" s="955"/>
      <c r="AO109" s="956"/>
      <c r="AP109" s="954" t="s">
        <v>428</v>
      </c>
      <c r="AQ109" s="955"/>
      <c r="AR109" s="955"/>
      <c r="AS109" s="955"/>
      <c r="AT109" s="957"/>
      <c r="AU109" s="974" t="s">
        <v>426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427</v>
      </c>
      <c r="BR109" s="955"/>
      <c r="BS109" s="955"/>
      <c r="BT109" s="955"/>
      <c r="BU109" s="956"/>
      <c r="BV109" s="954" t="s">
        <v>301</v>
      </c>
      <c r="BW109" s="955"/>
      <c r="BX109" s="955"/>
      <c r="BY109" s="955"/>
      <c r="BZ109" s="956"/>
      <c r="CA109" s="954" t="s">
        <v>300</v>
      </c>
      <c r="CB109" s="955"/>
      <c r="CC109" s="955"/>
      <c r="CD109" s="955"/>
      <c r="CE109" s="956"/>
      <c r="CF109" s="975" t="s">
        <v>428</v>
      </c>
      <c r="CG109" s="975"/>
      <c r="CH109" s="975"/>
      <c r="CI109" s="975"/>
      <c r="CJ109" s="975"/>
      <c r="CK109" s="954" t="s">
        <v>429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427</v>
      </c>
      <c r="DH109" s="955"/>
      <c r="DI109" s="955"/>
      <c r="DJ109" s="955"/>
      <c r="DK109" s="956"/>
      <c r="DL109" s="954" t="s">
        <v>301</v>
      </c>
      <c r="DM109" s="955"/>
      <c r="DN109" s="955"/>
      <c r="DO109" s="955"/>
      <c r="DP109" s="956"/>
      <c r="DQ109" s="954" t="s">
        <v>300</v>
      </c>
      <c r="DR109" s="955"/>
      <c r="DS109" s="955"/>
      <c r="DT109" s="955"/>
      <c r="DU109" s="956"/>
      <c r="DV109" s="954" t="s">
        <v>428</v>
      </c>
      <c r="DW109" s="955"/>
      <c r="DX109" s="955"/>
      <c r="DY109" s="955"/>
      <c r="DZ109" s="957"/>
    </row>
    <row r="110" spans="1:131" s="226" customFormat="1" ht="26.25" customHeight="1">
      <c r="A110" s="958" t="s">
        <v>430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646586</v>
      </c>
      <c r="AB110" s="962"/>
      <c r="AC110" s="962"/>
      <c r="AD110" s="962"/>
      <c r="AE110" s="963"/>
      <c r="AF110" s="964">
        <v>672126</v>
      </c>
      <c r="AG110" s="962"/>
      <c r="AH110" s="962"/>
      <c r="AI110" s="962"/>
      <c r="AJ110" s="963"/>
      <c r="AK110" s="964">
        <v>668251</v>
      </c>
      <c r="AL110" s="962"/>
      <c r="AM110" s="962"/>
      <c r="AN110" s="962"/>
      <c r="AO110" s="963"/>
      <c r="AP110" s="965">
        <v>24.6</v>
      </c>
      <c r="AQ110" s="966"/>
      <c r="AR110" s="966"/>
      <c r="AS110" s="966"/>
      <c r="AT110" s="967"/>
      <c r="AU110" s="968" t="s">
        <v>66</v>
      </c>
      <c r="AV110" s="969"/>
      <c r="AW110" s="969"/>
      <c r="AX110" s="969"/>
      <c r="AY110" s="969"/>
      <c r="AZ110" s="1010" t="s">
        <v>431</v>
      </c>
      <c r="BA110" s="959"/>
      <c r="BB110" s="959"/>
      <c r="BC110" s="959"/>
      <c r="BD110" s="959"/>
      <c r="BE110" s="959"/>
      <c r="BF110" s="959"/>
      <c r="BG110" s="959"/>
      <c r="BH110" s="959"/>
      <c r="BI110" s="959"/>
      <c r="BJ110" s="959"/>
      <c r="BK110" s="959"/>
      <c r="BL110" s="959"/>
      <c r="BM110" s="959"/>
      <c r="BN110" s="959"/>
      <c r="BO110" s="959"/>
      <c r="BP110" s="960"/>
      <c r="BQ110" s="996">
        <v>7888916</v>
      </c>
      <c r="BR110" s="997"/>
      <c r="BS110" s="997"/>
      <c r="BT110" s="997"/>
      <c r="BU110" s="997"/>
      <c r="BV110" s="997">
        <v>7912272</v>
      </c>
      <c r="BW110" s="997"/>
      <c r="BX110" s="997"/>
      <c r="BY110" s="997"/>
      <c r="BZ110" s="997"/>
      <c r="CA110" s="997">
        <v>7789265</v>
      </c>
      <c r="CB110" s="997"/>
      <c r="CC110" s="997"/>
      <c r="CD110" s="997"/>
      <c r="CE110" s="997"/>
      <c r="CF110" s="1011">
        <v>286.5</v>
      </c>
      <c r="CG110" s="1012"/>
      <c r="CH110" s="1012"/>
      <c r="CI110" s="1012"/>
      <c r="CJ110" s="1012"/>
      <c r="CK110" s="1013" t="s">
        <v>432</v>
      </c>
      <c r="CL110" s="1014"/>
      <c r="CM110" s="993" t="s">
        <v>433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384</v>
      </c>
      <c r="DH110" s="997"/>
      <c r="DI110" s="997"/>
      <c r="DJ110" s="997"/>
      <c r="DK110" s="997"/>
      <c r="DL110" s="997" t="s">
        <v>408</v>
      </c>
      <c r="DM110" s="997"/>
      <c r="DN110" s="997"/>
      <c r="DO110" s="997"/>
      <c r="DP110" s="997"/>
      <c r="DQ110" s="997" t="s">
        <v>384</v>
      </c>
      <c r="DR110" s="997"/>
      <c r="DS110" s="997"/>
      <c r="DT110" s="997"/>
      <c r="DU110" s="997"/>
      <c r="DV110" s="998" t="s">
        <v>408</v>
      </c>
      <c r="DW110" s="998"/>
      <c r="DX110" s="998"/>
      <c r="DY110" s="998"/>
      <c r="DZ110" s="999"/>
    </row>
    <row r="111" spans="1:131" s="226" customFormat="1" ht="26.25" customHeight="1">
      <c r="A111" s="1000" t="s">
        <v>434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408</v>
      </c>
      <c r="AB111" s="1004"/>
      <c r="AC111" s="1004"/>
      <c r="AD111" s="1004"/>
      <c r="AE111" s="1005"/>
      <c r="AF111" s="1006" t="s">
        <v>384</v>
      </c>
      <c r="AG111" s="1004"/>
      <c r="AH111" s="1004"/>
      <c r="AI111" s="1004"/>
      <c r="AJ111" s="1005"/>
      <c r="AK111" s="1006" t="s">
        <v>384</v>
      </c>
      <c r="AL111" s="1004"/>
      <c r="AM111" s="1004"/>
      <c r="AN111" s="1004"/>
      <c r="AO111" s="1005"/>
      <c r="AP111" s="1007" t="s">
        <v>384</v>
      </c>
      <c r="AQ111" s="1008"/>
      <c r="AR111" s="1008"/>
      <c r="AS111" s="1008"/>
      <c r="AT111" s="1009"/>
      <c r="AU111" s="970"/>
      <c r="AV111" s="971"/>
      <c r="AW111" s="971"/>
      <c r="AX111" s="971"/>
      <c r="AY111" s="971"/>
      <c r="AZ111" s="1019" t="s">
        <v>435</v>
      </c>
      <c r="BA111" s="1020"/>
      <c r="BB111" s="1020"/>
      <c r="BC111" s="1020"/>
      <c r="BD111" s="1020"/>
      <c r="BE111" s="1020"/>
      <c r="BF111" s="1020"/>
      <c r="BG111" s="1020"/>
      <c r="BH111" s="1020"/>
      <c r="BI111" s="1020"/>
      <c r="BJ111" s="1020"/>
      <c r="BK111" s="1020"/>
      <c r="BL111" s="1020"/>
      <c r="BM111" s="1020"/>
      <c r="BN111" s="1020"/>
      <c r="BO111" s="1020"/>
      <c r="BP111" s="1021"/>
      <c r="BQ111" s="989" t="s">
        <v>436</v>
      </c>
      <c r="BR111" s="990"/>
      <c r="BS111" s="990"/>
      <c r="BT111" s="990"/>
      <c r="BU111" s="990"/>
      <c r="BV111" s="990" t="s">
        <v>436</v>
      </c>
      <c r="BW111" s="990"/>
      <c r="BX111" s="990"/>
      <c r="BY111" s="990"/>
      <c r="BZ111" s="990"/>
      <c r="CA111" s="990" t="s">
        <v>437</v>
      </c>
      <c r="CB111" s="990"/>
      <c r="CC111" s="990"/>
      <c r="CD111" s="990"/>
      <c r="CE111" s="990"/>
      <c r="CF111" s="984" t="s">
        <v>408</v>
      </c>
      <c r="CG111" s="985"/>
      <c r="CH111" s="985"/>
      <c r="CI111" s="985"/>
      <c r="CJ111" s="985"/>
      <c r="CK111" s="1015"/>
      <c r="CL111" s="1016"/>
      <c r="CM111" s="986" t="s">
        <v>438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384</v>
      </c>
      <c r="DH111" s="990"/>
      <c r="DI111" s="990"/>
      <c r="DJ111" s="990"/>
      <c r="DK111" s="990"/>
      <c r="DL111" s="990" t="s">
        <v>384</v>
      </c>
      <c r="DM111" s="990"/>
      <c r="DN111" s="990"/>
      <c r="DO111" s="990"/>
      <c r="DP111" s="990"/>
      <c r="DQ111" s="990" t="s">
        <v>384</v>
      </c>
      <c r="DR111" s="990"/>
      <c r="DS111" s="990"/>
      <c r="DT111" s="990"/>
      <c r="DU111" s="990"/>
      <c r="DV111" s="991" t="s">
        <v>408</v>
      </c>
      <c r="DW111" s="991"/>
      <c r="DX111" s="991"/>
      <c r="DY111" s="991"/>
      <c r="DZ111" s="992"/>
    </row>
    <row r="112" spans="1:131" s="226" customFormat="1" ht="26.25" customHeight="1">
      <c r="A112" s="1022" t="s">
        <v>439</v>
      </c>
      <c r="B112" s="1023"/>
      <c r="C112" s="1020" t="s">
        <v>440</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436</v>
      </c>
      <c r="AB112" s="1029"/>
      <c r="AC112" s="1029"/>
      <c r="AD112" s="1029"/>
      <c r="AE112" s="1030"/>
      <c r="AF112" s="1031" t="s">
        <v>384</v>
      </c>
      <c r="AG112" s="1029"/>
      <c r="AH112" s="1029"/>
      <c r="AI112" s="1029"/>
      <c r="AJ112" s="1030"/>
      <c r="AK112" s="1031" t="s">
        <v>408</v>
      </c>
      <c r="AL112" s="1029"/>
      <c r="AM112" s="1029"/>
      <c r="AN112" s="1029"/>
      <c r="AO112" s="1030"/>
      <c r="AP112" s="1032" t="s">
        <v>384</v>
      </c>
      <c r="AQ112" s="1033"/>
      <c r="AR112" s="1033"/>
      <c r="AS112" s="1033"/>
      <c r="AT112" s="1034"/>
      <c r="AU112" s="970"/>
      <c r="AV112" s="971"/>
      <c r="AW112" s="971"/>
      <c r="AX112" s="971"/>
      <c r="AY112" s="971"/>
      <c r="AZ112" s="1019" t="s">
        <v>441</v>
      </c>
      <c r="BA112" s="1020"/>
      <c r="BB112" s="1020"/>
      <c r="BC112" s="1020"/>
      <c r="BD112" s="1020"/>
      <c r="BE112" s="1020"/>
      <c r="BF112" s="1020"/>
      <c r="BG112" s="1020"/>
      <c r="BH112" s="1020"/>
      <c r="BI112" s="1020"/>
      <c r="BJ112" s="1020"/>
      <c r="BK112" s="1020"/>
      <c r="BL112" s="1020"/>
      <c r="BM112" s="1020"/>
      <c r="BN112" s="1020"/>
      <c r="BO112" s="1020"/>
      <c r="BP112" s="1021"/>
      <c r="BQ112" s="989">
        <v>3379526</v>
      </c>
      <c r="BR112" s="990"/>
      <c r="BS112" s="990"/>
      <c r="BT112" s="990"/>
      <c r="BU112" s="990"/>
      <c r="BV112" s="990">
        <v>3019066</v>
      </c>
      <c r="BW112" s="990"/>
      <c r="BX112" s="990"/>
      <c r="BY112" s="990"/>
      <c r="BZ112" s="990"/>
      <c r="CA112" s="990">
        <v>2729192</v>
      </c>
      <c r="CB112" s="990"/>
      <c r="CC112" s="990"/>
      <c r="CD112" s="990"/>
      <c r="CE112" s="990"/>
      <c r="CF112" s="984">
        <v>100.4</v>
      </c>
      <c r="CG112" s="985"/>
      <c r="CH112" s="985"/>
      <c r="CI112" s="985"/>
      <c r="CJ112" s="985"/>
      <c r="CK112" s="1015"/>
      <c r="CL112" s="1016"/>
      <c r="CM112" s="986" t="s">
        <v>442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408</v>
      </c>
      <c r="DH112" s="990"/>
      <c r="DI112" s="990"/>
      <c r="DJ112" s="990"/>
      <c r="DK112" s="990"/>
      <c r="DL112" s="990" t="s">
        <v>384</v>
      </c>
      <c r="DM112" s="990"/>
      <c r="DN112" s="990"/>
      <c r="DO112" s="990"/>
      <c r="DP112" s="990"/>
      <c r="DQ112" s="990" t="s">
        <v>384</v>
      </c>
      <c r="DR112" s="990"/>
      <c r="DS112" s="990"/>
      <c r="DT112" s="990"/>
      <c r="DU112" s="990"/>
      <c r="DV112" s="991" t="s">
        <v>384</v>
      </c>
      <c r="DW112" s="991"/>
      <c r="DX112" s="991"/>
      <c r="DY112" s="991"/>
      <c r="DZ112" s="992"/>
    </row>
    <row r="113" spans="1:130" s="226" customFormat="1" ht="26.25" customHeight="1">
      <c r="A113" s="1024"/>
      <c r="B113" s="1025"/>
      <c r="C113" s="1020" t="s">
        <v>443</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298342</v>
      </c>
      <c r="AB113" s="1004"/>
      <c r="AC113" s="1004"/>
      <c r="AD113" s="1004"/>
      <c r="AE113" s="1005"/>
      <c r="AF113" s="1006">
        <v>289104</v>
      </c>
      <c r="AG113" s="1004"/>
      <c r="AH113" s="1004"/>
      <c r="AI113" s="1004"/>
      <c r="AJ113" s="1005"/>
      <c r="AK113" s="1006">
        <v>260520</v>
      </c>
      <c r="AL113" s="1004"/>
      <c r="AM113" s="1004"/>
      <c r="AN113" s="1004"/>
      <c r="AO113" s="1005"/>
      <c r="AP113" s="1007">
        <v>9.6</v>
      </c>
      <c r="AQ113" s="1008"/>
      <c r="AR113" s="1008"/>
      <c r="AS113" s="1008"/>
      <c r="AT113" s="1009"/>
      <c r="AU113" s="970"/>
      <c r="AV113" s="971"/>
      <c r="AW113" s="971"/>
      <c r="AX113" s="971"/>
      <c r="AY113" s="971"/>
      <c r="AZ113" s="1019" t="s">
        <v>444</v>
      </c>
      <c r="BA113" s="1020"/>
      <c r="BB113" s="1020"/>
      <c r="BC113" s="1020"/>
      <c r="BD113" s="1020"/>
      <c r="BE113" s="1020"/>
      <c r="BF113" s="1020"/>
      <c r="BG113" s="1020"/>
      <c r="BH113" s="1020"/>
      <c r="BI113" s="1020"/>
      <c r="BJ113" s="1020"/>
      <c r="BK113" s="1020"/>
      <c r="BL113" s="1020"/>
      <c r="BM113" s="1020"/>
      <c r="BN113" s="1020"/>
      <c r="BO113" s="1020"/>
      <c r="BP113" s="1021"/>
      <c r="BQ113" s="989">
        <v>473</v>
      </c>
      <c r="BR113" s="990"/>
      <c r="BS113" s="990"/>
      <c r="BT113" s="990"/>
      <c r="BU113" s="990"/>
      <c r="BV113" s="990">
        <v>284</v>
      </c>
      <c r="BW113" s="990"/>
      <c r="BX113" s="990"/>
      <c r="BY113" s="990"/>
      <c r="BZ113" s="990"/>
      <c r="CA113" s="990">
        <v>95</v>
      </c>
      <c r="CB113" s="990"/>
      <c r="CC113" s="990"/>
      <c r="CD113" s="990"/>
      <c r="CE113" s="990"/>
      <c r="CF113" s="984">
        <v>0</v>
      </c>
      <c r="CG113" s="985"/>
      <c r="CH113" s="985"/>
      <c r="CI113" s="985"/>
      <c r="CJ113" s="985"/>
      <c r="CK113" s="1015"/>
      <c r="CL113" s="1016"/>
      <c r="CM113" s="986" t="s">
        <v>445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384</v>
      </c>
      <c r="DH113" s="1029"/>
      <c r="DI113" s="1029"/>
      <c r="DJ113" s="1029"/>
      <c r="DK113" s="1030"/>
      <c r="DL113" s="1031" t="s">
        <v>408</v>
      </c>
      <c r="DM113" s="1029"/>
      <c r="DN113" s="1029"/>
      <c r="DO113" s="1029"/>
      <c r="DP113" s="1030"/>
      <c r="DQ113" s="1031" t="s">
        <v>384</v>
      </c>
      <c r="DR113" s="1029"/>
      <c r="DS113" s="1029"/>
      <c r="DT113" s="1029"/>
      <c r="DU113" s="1030"/>
      <c r="DV113" s="1032" t="s">
        <v>384</v>
      </c>
      <c r="DW113" s="1033"/>
      <c r="DX113" s="1033"/>
      <c r="DY113" s="1033"/>
      <c r="DZ113" s="1034"/>
    </row>
    <row r="114" spans="1:130" s="226" customFormat="1" ht="26.25" customHeight="1">
      <c r="A114" s="1024"/>
      <c r="B114" s="1025"/>
      <c r="C114" s="1020" t="s">
        <v>446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2594</v>
      </c>
      <c r="AB114" s="1029"/>
      <c r="AC114" s="1029"/>
      <c r="AD114" s="1029"/>
      <c r="AE114" s="1030"/>
      <c r="AF114" s="1031">
        <v>199</v>
      </c>
      <c r="AG114" s="1029"/>
      <c r="AH114" s="1029"/>
      <c r="AI114" s="1029"/>
      <c r="AJ114" s="1030"/>
      <c r="AK114" s="1031">
        <v>197</v>
      </c>
      <c r="AL114" s="1029"/>
      <c r="AM114" s="1029"/>
      <c r="AN114" s="1029"/>
      <c r="AO114" s="1030"/>
      <c r="AP114" s="1032">
        <v>0</v>
      </c>
      <c r="AQ114" s="1033"/>
      <c r="AR114" s="1033"/>
      <c r="AS114" s="1033"/>
      <c r="AT114" s="1034"/>
      <c r="AU114" s="970"/>
      <c r="AV114" s="971"/>
      <c r="AW114" s="971"/>
      <c r="AX114" s="971"/>
      <c r="AY114" s="971"/>
      <c r="AZ114" s="1019" t="s">
        <v>447</v>
      </c>
      <c r="BA114" s="1020"/>
      <c r="BB114" s="1020"/>
      <c r="BC114" s="1020"/>
      <c r="BD114" s="1020"/>
      <c r="BE114" s="1020"/>
      <c r="BF114" s="1020"/>
      <c r="BG114" s="1020"/>
      <c r="BH114" s="1020"/>
      <c r="BI114" s="1020"/>
      <c r="BJ114" s="1020"/>
      <c r="BK114" s="1020"/>
      <c r="BL114" s="1020"/>
      <c r="BM114" s="1020"/>
      <c r="BN114" s="1020"/>
      <c r="BO114" s="1020"/>
      <c r="BP114" s="1021"/>
      <c r="BQ114" s="989">
        <v>884033</v>
      </c>
      <c r="BR114" s="990"/>
      <c r="BS114" s="990"/>
      <c r="BT114" s="990"/>
      <c r="BU114" s="990"/>
      <c r="BV114" s="990">
        <v>804650</v>
      </c>
      <c r="BW114" s="990"/>
      <c r="BX114" s="990"/>
      <c r="BY114" s="990"/>
      <c r="BZ114" s="990"/>
      <c r="CA114" s="990">
        <v>909932</v>
      </c>
      <c r="CB114" s="990"/>
      <c r="CC114" s="990"/>
      <c r="CD114" s="990"/>
      <c r="CE114" s="990"/>
      <c r="CF114" s="984">
        <v>33.5</v>
      </c>
      <c r="CG114" s="985"/>
      <c r="CH114" s="985"/>
      <c r="CI114" s="985"/>
      <c r="CJ114" s="985"/>
      <c r="CK114" s="1015"/>
      <c r="CL114" s="1016"/>
      <c r="CM114" s="986" t="s">
        <v>448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436</v>
      </c>
      <c r="DH114" s="1029"/>
      <c r="DI114" s="1029"/>
      <c r="DJ114" s="1029"/>
      <c r="DK114" s="1030"/>
      <c r="DL114" s="1031" t="s">
        <v>384</v>
      </c>
      <c r="DM114" s="1029"/>
      <c r="DN114" s="1029"/>
      <c r="DO114" s="1029"/>
      <c r="DP114" s="1030"/>
      <c r="DQ114" s="1031" t="s">
        <v>384</v>
      </c>
      <c r="DR114" s="1029"/>
      <c r="DS114" s="1029"/>
      <c r="DT114" s="1029"/>
      <c r="DU114" s="1030"/>
      <c r="DV114" s="1032" t="s">
        <v>384</v>
      </c>
      <c r="DW114" s="1033"/>
      <c r="DX114" s="1033"/>
      <c r="DY114" s="1033"/>
      <c r="DZ114" s="1034"/>
    </row>
    <row r="115" spans="1:130" s="226" customFormat="1" ht="26.25" customHeight="1">
      <c r="A115" s="1024"/>
      <c r="B115" s="1025"/>
      <c r="C115" s="1020" t="s">
        <v>449</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384</v>
      </c>
      <c r="AB115" s="1004"/>
      <c r="AC115" s="1004"/>
      <c r="AD115" s="1004"/>
      <c r="AE115" s="1005"/>
      <c r="AF115" s="1006" t="s">
        <v>408</v>
      </c>
      <c r="AG115" s="1004"/>
      <c r="AH115" s="1004"/>
      <c r="AI115" s="1004"/>
      <c r="AJ115" s="1005"/>
      <c r="AK115" s="1006" t="s">
        <v>436</v>
      </c>
      <c r="AL115" s="1004"/>
      <c r="AM115" s="1004"/>
      <c r="AN115" s="1004"/>
      <c r="AO115" s="1005"/>
      <c r="AP115" s="1007" t="s">
        <v>437</v>
      </c>
      <c r="AQ115" s="1008"/>
      <c r="AR115" s="1008"/>
      <c r="AS115" s="1008"/>
      <c r="AT115" s="1009"/>
      <c r="AU115" s="970"/>
      <c r="AV115" s="971"/>
      <c r="AW115" s="971"/>
      <c r="AX115" s="971"/>
      <c r="AY115" s="971"/>
      <c r="AZ115" s="1019" t="s">
        <v>450</v>
      </c>
      <c r="BA115" s="1020"/>
      <c r="BB115" s="1020"/>
      <c r="BC115" s="1020"/>
      <c r="BD115" s="1020"/>
      <c r="BE115" s="1020"/>
      <c r="BF115" s="1020"/>
      <c r="BG115" s="1020"/>
      <c r="BH115" s="1020"/>
      <c r="BI115" s="1020"/>
      <c r="BJ115" s="1020"/>
      <c r="BK115" s="1020"/>
      <c r="BL115" s="1020"/>
      <c r="BM115" s="1020"/>
      <c r="BN115" s="1020"/>
      <c r="BO115" s="1020"/>
      <c r="BP115" s="1021"/>
      <c r="BQ115" s="989" t="s">
        <v>437</v>
      </c>
      <c r="BR115" s="990"/>
      <c r="BS115" s="990"/>
      <c r="BT115" s="990"/>
      <c r="BU115" s="990"/>
      <c r="BV115" s="990" t="s">
        <v>451</v>
      </c>
      <c r="BW115" s="990"/>
      <c r="BX115" s="990"/>
      <c r="BY115" s="990"/>
      <c r="BZ115" s="990"/>
      <c r="CA115" s="990" t="s">
        <v>384</v>
      </c>
      <c r="CB115" s="990"/>
      <c r="CC115" s="990"/>
      <c r="CD115" s="990"/>
      <c r="CE115" s="990"/>
      <c r="CF115" s="984" t="s">
        <v>384</v>
      </c>
      <c r="CG115" s="985"/>
      <c r="CH115" s="985"/>
      <c r="CI115" s="985"/>
      <c r="CJ115" s="985"/>
      <c r="CK115" s="1015"/>
      <c r="CL115" s="1016"/>
      <c r="CM115" s="1019" t="s">
        <v>452</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384</v>
      </c>
      <c r="DH115" s="1029"/>
      <c r="DI115" s="1029"/>
      <c r="DJ115" s="1029"/>
      <c r="DK115" s="1030"/>
      <c r="DL115" s="1031" t="s">
        <v>408</v>
      </c>
      <c r="DM115" s="1029"/>
      <c r="DN115" s="1029"/>
      <c r="DO115" s="1029"/>
      <c r="DP115" s="1030"/>
      <c r="DQ115" s="1031" t="s">
        <v>384</v>
      </c>
      <c r="DR115" s="1029"/>
      <c r="DS115" s="1029"/>
      <c r="DT115" s="1029"/>
      <c r="DU115" s="1030"/>
      <c r="DV115" s="1032" t="s">
        <v>408</v>
      </c>
      <c r="DW115" s="1033"/>
      <c r="DX115" s="1033"/>
      <c r="DY115" s="1033"/>
      <c r="DZ115" s="1034"/>
    </row>
    <row r="116" spans="1:130" s="226" customFormat="1" ht="26.25" customHeight="1">
      <c r="A116" s="1026"/>
      <c r="B116" s="1027"/>
      <c r="C116" s="1035" t="s">
        <v>453</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662</v>
      </c>
      <c r="AB116" s="1029"/>
      <c r="AC116" s="1029"/>
      <c r="AD116" s="1029"/>
      <c r="AE116" s="1030"/>
      <c r="AF116" s="1031">
        <v>219</v>
      </c>
      <c r="AG116" s="1029"/>
      <c r="AH116" s="1029"/>
      <c r="AI116" s="1029"/>
      <c r="AJ116" s="1030"/>
      <c r="AK116" s="1031">
        <v>124</v>
      </c>
      <c r="AL116" s="1029"/>
      <c r="AM116" s="1029"/>
      <c r="AN116" s="1029"/>
      <c r="AO116" s="1030"/>
      <c r="AP116" s="1032">
        <v>0</v>
      </c>
      <c r="AQ116" s="1033"/>
      <c r="AR116" s="1033"/>
      <c r="AS116" s="1033"/>
      <c r="AT116" s="1034"/>
      <c r="AU116" s="970"/>
      <c r="AV116" s="971"/>
      <c r="AW116" s="971"/>
      <c r="AX116" s="971"/>
      <c r="AY116" s="971"/>
      <c r="AZ116" s="1037" t="s">
        <v>454</v>
      </c>
      <c r="BA116" s="1038"/>
      <c r="BB116" s="1038"/>
      <c r="BC116" s="1038"/>
      <c r="BD116" s="1038"/>
      <c r="BE116" s="1038"/>
      <c r="BF116" s="1038"/>
      <c r="BG116" s="1038"/>
      <c r="BH116" s="1038"/>
      <c r="BI116" s="1038"/>
      <c r="BJ116" s="1038"/>
      <c r="BK116" s="1038"/>
      <c r="BL116" s="1038"/>
      <c r="BM116" s="1038"/>
      <c r="BN116" s="1038"/>
      <c r="BO116" s="1038"/>
      <c r="BP116" s="1039"/>
      <c r="BQ116" s="989" t="s">
        <v>408</v>
      </c>
      <c r="BR116" s="990"/>
      <c r="BS116" s="990"/>
      <c r="BT116" s="990"/>
      <c r="BU116" s="990"/>
      <c r="BV116" s="990" t="s">
        <v>384</v>
      </c>
      <c r="BW116" s="990"/>
      <c r="BX116" s="990"/>
      <c r="BY116" s="990"/>
      <c r="BZ116" s="990"/>
      <c r="CA116" s="990" t="s">
        <v>436</v>
      </c>
      <c r="CB116" s="990"/>
      <c r="CC116" s="990"/>
      <c r="CD116" s="990"/>
      <c r="CE116" s="990"/>
      <c r="CF116" s="984" t="s">
        <v>451</v>
      </c>
      <c r="CG116" s="985"/>
      <c r="CH116" s="985"/>
      <c r="CI116" s="985"/>
      <c r="CJ116" s="985"/>
      <c r="CK116" s="1015"/>
      <c r="CL116" s="1016"/>
      <c r="CM116" s="986" t="s">
        <v>455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384</v>
      </c>
      <c r="DH116" s="1029"/>
      <c r="DI116" s="1029"/>
      <c r="DJ116" s="1029"/>
      <c r="DK116" s="1030"/>
      <c r="DL116" s="1031" t="s">
        <v>384</v>
      </c>
      <c r="DM116" s="1029"/>
      <c r="DN116" s="1029"/>
      <c r="DO116" s="1029"/>
      <c r="DP116" s="1030"/>
      <c r="DQ116" s="1031" t="s">
        <v>384</v>
      </c>
      <c r="DR116" s="1029"/>
      <c r="DS116" s="1029"/>
      <c r="DT116" s="1029"/>
      <c r="DU116" s="1030"/>
      <c r="DV116" s="1032" t="s">
        <v>384</v>
      </c>
      <c r="DW116" s="1033"/>
      <c r="DX116" s="1033"/>
      <c r="DY116" s="1033"/>
      <c r="DZ116" s="1034"/>
    </row>
    <row r="117" spans="1:130" s="226" customFormat="1" ht="26.25" customHeight="1">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456</v>
      </c>
      <c r="Z117" s="956"/>
      <c r="AA117" s="1046">
        <v>948184</v>
      </c>
      <c r="AB117" s="1047"/>
      <c r="AC117" s="1047"/>
      <c r="AD117" s="1047"/>
      <c r="AE117" s="1048"/>
      <c r="AF117" s="1049">
        <v>961648</v>
      </c>
      <c r="AG117" s="1047"/>
      <c r="AH117" s="1047"/>
      <c r="AI117" s="1047"/>
      <c r="AJ117" s="1048"/>
      <c r="AK117" s="1049">
        <v>929092</v>
      </c>
      <c r="AL117" s="1047"/>
      <c r="AM117" s="1047"/>
      <c r="AN117" s="1047"/>
      <c r="AO117" s="1048"/>
      <c r="AP117" s="1050"/>
      <c r="AQ117" s="1051"/>
      <c r="AR117" s="1051"/>
      <c r="AS117" s="1051"/>
      <c r="AT117" s="1052"/>
      <c r="AU117" s="970"/>
      <c r="AV117" s="971"/>
      <c r="AW117" s="971"/>
      <c r="AX117" s="971"/>
      <c r="AY117" s="971"/>
      <c r="AZ117" s="1037" t="s">
        <v>457</v>
      </c>
      <c r="BA117" s="1038"/>
      <c r="BB117" s="1038"/>
      <c r="BC117" s="1038"/>
      <c r="BD117" s="1038"/>
      <c r="BE117" s="1038"/>
      <c r="BF117" s="1038"/>
      <c r="BG117" s="1038"/>
      <c r="BH117" s="1038"/>
      <c r="BI117" s="1038"/>
      <c r="BJ117" s="1038"/>
      <c r="BK117" s="1038"/>
      <c r="BL117" s="1038"/>
      <c r="BM117" s="1038"/>
      <c r="BN117" s="1038"/>
      <c r="BO117" s="1038"/>
      <c r="BP117" s="1039"/>
      <c r="BQ117" s="989" t="s">
        <v>384</v>
      </c>
      <c r="BR117" s="990"/>
      <c r="BS117" s="990"/>
      <c r="BT117" s="990"/>
      <c r="BU117" s="990"/>
      <c r="BV117" s="990" t="s">
        <v>408</v>
      </c>
      <c r="BW117" s="990"/>
      <c r="BX117" s="990"/>
      <c r="BY117" s="990"/>
      <c r="BZ117" s="990"/>
      <c r="CA117" s="990" t="s">
        <v>408</v>
      </c>
      <c r="CB117" s="990"/>
      <c r="CC117" s="990"/>
      <c r="CD117" s="990"/>
      <c r="CE117" s="990"/>
      <c r="CF117" s="984" t="s">
        <v>458</v>
      </c>
      <c r="CG117" s="985"/>
      <c r="CH117" s="985"/>
      <c r="CI117" s="985"/>
      <c r="CJ117" s="985"/>
      <c r="CK117" s="1015"/>
      <c r="CL117" s="1016"/>
      <c r="CM117" s="986" t="s">
        <v>459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408</v>
      </c>
      <c r="DH117" s="1029"/>
      <c r="DI117" s="1029"/>
      <c r="DJ117" s="1029"/>
      <c r="DK117" s="1030"/>
      <c r="DL117" s="1031" t="s">
        <v>458</v>
      </c>
      <c r="DM117" s="1029"/>
      <c r="DN117" s="1029"/>
      <c r="DO117" s="1029"/>
      <c r="DP117" s="1030"/>
      <c r="DQ117" s="1031" t="s">
        <v>408</v>
      </c>
      <c r="DR117" s="1029"/>
      <c r="DS117" s="1029"/>
      <c r="DT117" s="1029"/>
      <c r="DU117" s="1030"/>
      <c r="DV117" s="1032" t="s">
        <v>384</v>
      </c>
      <c r="DW117" s="1033"/>
      <c r="DX117" s="1033"/>
      <c r="DY117" s="1033"/>
      <c r="DZ117" s="1034"/>
    </row>
    <row r="118" spans="1:130" s="226" customFormat="1" ht="26.25" customHeight="1">
      <c r="A118" s="974" t="s">
        <v>429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427</v>
      </c>
      <c r="AB118" s="955"/>
      <c r="AC118" s="955"/>
      <c r="AD118" s="955"/>
      <c r="AE118" s="956"/>
      <c r="AF118" s="954" t="s">
        <v>301</v>
      </c>
      <c r="AG118" s="955"/>
      <c r="AH118" s="955"/>
      <c r="AI118" s="955"/>
      <c r="AJ118" s="956"/>
      <c r="AK118" s="954" t="s">
        <v>300</v>
      </c>
      <c r="AL118" s="955"/>
      <c r="AM118" s="955"/>
      <c r="AN118" s="955"/>
      <c r="AO118" s="956"/>
      <c r="AP118" s="1041" t="s">
        <v>428</v>
      </c>
      <c r="AQ118" s="1042"/>
      <c r="AR118" s="1042"/>
      <c r="AS118" s="1042"/>
      <c r="AT118" s="1043"/>
      <c r="AU118" s="970"/>
      <c r="AV118" s="971"/>
      <c r="AW118" s="971"/>
      <c r="AX118" s="971"/>
      <c r="AY118" s="971"/>
      <c r="AZ118" s="1044" t="s">
        <v>460</v>
      </c>
      <c r="BA118" s="1035"/>
      <c r="BB118" s="1035"/>
      <c r="BC118" s="1035"/>
      <c r="BD118" s="1035"/>
      <c r="BE118" s="1035"/>
      <c r="BF118" s="1035"/>
      <c r="BG118" s="1035"/>
      <c r="BH118" s="1035"/>
      <c r="BI118" s="1035"/>
      <c r="BJ118" s="1035"/>
      <c r="BK118" s="1035"/>
      <c r="BL118" s="1035"/>
      <c r="BM118" s="1035"/>
      <c r="BN118" s="1035"/>
      <c r="BO118" s="1035"/>
      <c r="BP118" s="1036"/>
      <c r="BQ118" s="1067" t="s">
        <v>384</v>
      </c>
      <c r="BR118" s="1068"/>
      <c r="BS118" s="1068"/>
      <c r="BT118" s="1068"/>
      <c r="BU118" s="1068"/>
      <c r="BV118" s="1068" t="s">
        <v>384</v>
      </c>
      <c r="BW118" s="1068"/>
      <c r="BX118" s="1068"/>
      <c r="BY118" s="1068"/>
      <c r="BZ118" s="1068"/>
      <c r="CA118" s="1068" t="s">
        <v>384</v>
      </c>
      <c r="CB118" s="1068"/>
      <c r="CC118" s="1068"/>
      <c r="CD118" s="1068"/>
      <c r="CE118" s="1068"/>
      <c r="CF118" s="984" t="s">
        <v>384</v>
      </c>
      <c r="CG118" s="985"/>
      <c r="CH118" s="985"/>
      <c r="CI118" s="985"/>
      <c r="CJ118" s="985"/>
      <c r="CK118" s="1015"/>
      <c r="CL118" s="1016"/>
      <c r="CM118" s="986" t="s">
        <v>461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384</v>
      </c>
      <c r="DH118" s="1029"/>
      <c r="DI118" s="1029"/>
      <c r="DJ118" s="1029"/>
      <c r="DK118" s="1030"/>
      <c r="DL118" s="1031" t="s">
        <v>408</v>
      </c>
      <c r="DM118" s="1029"/>
      <c r="DN118" s="1029"/>
      <c r="DO118" s="1029"/>
      <c r="DP118" s="1030"/>
      <c r="DQ118" s="1031" t="s">
        <v>384</v>
      </c>
      <c r="DR118" s="1029"/>
      <c r="DS118" s="1029"/>
      <c r="DT118" s="1029"/>
      <c r="DU118" s="1030"/>
      <c r="DV118" s="1032" t="s">
        <v>384</v>
      </c>
      <c r="DW118" s="1033"/>
      <c r="DX118" s="1033"/>
      <c r="DY118" s="1033"/>
      <c r="DZ118" s="1034"/>
    </row>
    <row r="119" spans="1:130" s="226" customFormat="1" ht="26.25" customHeight="1">
      <c r="A119" s="1128" t="s">
        <v>432</v>
      </c>
      <c r="B119" s="1014"/>
      <c r="C119" s="993" t="s">
        <v>433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384</v>
      </c>
      <c r="AB119" s="962"/>
      <c r="AC119" s="962"/>
      <c r="AD119" s="962"/>
      <c r="AE119" s="963"/>
      <c r="AF119" s="964" t="s">
        <v>384</v>
      </c>
      <c r="AG119" s="962"/>
      <c r="AH119" s="962"/>
      <c r="AI119" s="962"/>
      <c r="AJ119" s="963"/>
      <c r="AK119" s="964" t="s">
        <v>384</v>
      </c>
      <c r="AL119" s="962"/>
      <c r="AM119" s="962"/>
      <c r="AN119" s="962"/>
      <c r="AO119" s="963"/>
      <c r="AP119" s="965" t="s">
        <v>384</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462</v>
      </c>
      <c r="BP119" s="1076"/>
      <c r="BQ119" s="1067">
        <v>12152948</v>
      </c>
      <c r="BR119" s="1068"/>
      <c r="BS119" s="1068"/>
      <c r="BT119" s="1068"/>
      <c r="BU119" s="1068"/>
      <c r="BV119" s="1068">
        <v>11736272</v>
      </c>
      <c r="BW119" s="1068"/>
      <c r="BX119" s="1068"/>
      <c r="BY119" s="1068"/>
      <c r="BZ119" s="1068"/>
      <c r="CA119" s="1068">
        <v>11428484</v>
      </c>
      <c r="CB119" s="1068"/>
      <c r="CC119" s="1068"/>
      <c r="CD119" s="1068"/>
      <c r="CE119" s="1068"/>
      <c r="CF119" s="1069"/>
      <c r="CG119" s="1070"/>
      <c r="CH119" s="1070"/>
      <c r="CI119" s="1070"/>
      <c r="CJ119" s="1071"/>
      <c r="CK119" s="1017"/>
      <c r="CL119" s="1018"/>
      <c r="CM119" s="1072" t="s">
        <v>463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408</v>
      </c>
      <c r="DH119" s="1054"/>
      <c r="DI119" s="1054"/>
      <c r="DJ119" s="1054"/>
      <c r="DK119" s="1055"/>
      <c r="DL119" s="1053" t="s">
        <v>408</v>
      </c>
      <c r="DM119" s="1054"/>
      <c r="DN119" s="1054"/>
      <c r="DO119" s="1054"/>
      <c r="DP119" s="1055"/>
      <c r="DQ119" s="1053" t="s">
        <v>384</v>
      </c>
      <c r="DR119" s="1054"/>
      <c r="DS119" s="1054"/>
      <c r="DT119" s="1054"/>
      <c r="DU119" s="1055"/>
      <c r="DV119" s="1056" t="s">
        <v>408</v>
      </c>
      <c r="DW119" s="1057"/>
      <c r="DX119" s="1057"/>
      <c r="DY119" s="1057"/>
      <c r="DZ119" s="1058"/>
    </row>
    <row r="120" spans="1:130" s="226" customFormat="1" ht="26.25" customHeight="1">
      <c r="A120" s="1129"/>
      <c r="B120" s="1016"/>
      <c r="C120" s="986" t="s">
        <v>438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408</v>
      </c>
      <c r="AB120" s="1029"/>
      <c r="AC120" s="1029"/>
      <c r="AD120" s="1029"/>
      <c r="AE120" s="1030"/>
      <c r="AF120" s="1031" t="s">
        <v>408</v>
      </c>
      <c r="AG120" s="1029"/>
      <c r="AH120" s="1029"/>
      <c r="AI120" s="1029"/>
      <c r="AJ120" s="1030"/>
      <c r="AK120" s="1031" t="s">
        <v>408</v>
      </c>
      <c r="AL120" s="1029"/>
      <c r="AM120" s="1029"/>
      <c r="AN120" s="1029"/>
      <c r="AO120" s="1030"/>
      <c r="AP120" s="1032" t="s">
        <v>408</v>
      </c>
      <c r="AQ120" s="1033"/>
      <c r="AR120" s="1033"/>
      <c r="AS120" s="1033"/>
      <c r="AT120" s="1034"/>
      <c r="AU120" s="1059" t="s">
        <v>464</v>
      </c>
      <c r="AV120" s="1060"/>
      <c r="AW120" s="1060"/>
      <c r="AX120" s="1060"/>
      <c r="AY120" s="1061"/>
      <c r="AZ120" s="1010" t="s">
        <v>465</v>
      </c>
      <c r="BA120" s="959"/>
      <c r="BB120" s="959"/>
      <c r="BC120" s="959"/>
      <c r="BD120" s="959"/>
      <c r="BE120" s="959"/>
      <c r="BF120" s="959"/>
      <c r="BG120" s="959"/>
      <c r="BH120" s="959"/>
      <c r="BI120" s="959"/>
      <c r="BJ120" s="959"/>
      <c r="BK120" s="959"/>
      <c r="BL120" s="959"/>
      <c r="BM120" s="959"/>
      <c r="BN120" s="959"/>
      <c r="BO120" s="959"/>
      <c r="BP120" s="960"/>
      <c r="BQ120" s="996">
        <v>1193862</v>
      </c>
      <c r="BR120" s="997"/>
      <c r="BS120" s="997"/>
      <c r="BT120" s="997"/>
      <c r="BU120" s="997"/>
      <c r="BV120" s="997">
        <v>1111095</v>
      </c>
      <c r="BW120" s="997"/>
      <c r="BX120" s="997"/>
      <c r="BY120" s="997"/>
      <c r="BZ120" s="997"/>
      <c r="CA120" s="997">
        <v>1094894</v>
      </c>
      <c r="CB120" s="997"/>
      <c r="CC120" s="997"/>
      <c r="CD120" s="997"/>
      <c r="CE120" s="997"/>
      <c r="CF120" s="1011">
        <v>40.299999999999997</v>
      </c>
      <c r="CG120" s="1012"/>
      <c r="CH120" s="1012"/>
      <c r="CI120" s="1012"/>
      <c r="CJ120" s="1012"/>
      <c r="CK120" s="1077" t="s">
        <v>466</v>
      </c>
      <c r="CL120" s="1078"/>
      <c r="CM120" s="1078"/>
      <c r="CN120" s="1078"/>
      <c r="CO120" s="1079"/>
      <c r="CP120" s="1085" t="s">
        <v>400</v>
      </c>
      <c r="CQ120" s="1086"/>
      <c r="CR120" s="1086"/>
      <c r="CS120" s="1086"/>
      <c r="CT120" s="1086"/>
      <c r="CU120" s="1086"/>
      <c r="CV120" s="1086"/>
      <c r="CW120" s="1086"/>
      <c r="CX120" s="1086"/>
      <c r="CY120" s="1086"/>
      <c r="CZ120" s="1086"/>
      <c r="DA120" s="1086"/>
      <c r="DB120" s="1086"/>
      <c r="DC120" s="1086"/>
      <c r="DD120" s="1086"/>
      <c r="DE120" s="1086"/>
      <c r="DF120" s="1087"/>
      <c r="DG120" s="996">
        <v>2487803</v>
      </c>
      <c r="DH120" s="997"/>
      <c r="DI120" s="997"/>
      <c r="DJ120" s="997"/>
      <c r="DK120" s="997"/>
      <c r="DL120" s="997">
        <v>2364433</v>
      </c>
      <c r="DM120" s="997"/>
      <c r="DN120" s="997"/>
      <c r="DO120" s="997"/>
      <c r="DP120" s="997"/>
      <c r="DQ120" s="997">
        <v>2207030</v>
      </c>
      <c r="DR120" s="997"/>
      <c r="DS120" s="997"/>
      <c r="DT120" s="997"/>
      <c r="DU120" s="997"/>
      <c r="DV120" s="998">
        <v>81.2</v>
      </c>
      <c r="DW120" s="998"/>
      <c r="DX120" s="998"/>
      <c r="DY120" s="998"/>
      <c r="DZ120" s="999"/>
    </row>
    <row r="121" spans="1:130" s="226" customFormat="1" ht="26.25" customHeight="1">
      <c r="A121" s="1129"/>
      <c r="B121" s="1016"/>
      <c r="C121" s="1037" t="s">
        <v>467</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408</v>
      </c>
      <c r="AB121" s="1029"/>
      <c r="AC121" s="1029"/>
      <c r="AD121" s="1029"/>
      <c r="AE121" s="1030"/>
      <c r="AF121" s="1031" t="s">
        <v>408</v>
      </c>
      <c r="AG121" s="1029"/>
      <c r="AH121" s="1029"/>
      <c r="AI121" s="1029"/>
      <c r="AJ121" s="1030"/>
      <c r="AK121" s="1031" t="s">
        <v>408</v>
      </c>
      <c r="AL121" s="1029"/>
      <c r="AM121" s="1029"/>
      <c r="AN121" s="1029"/>
      <c r="AO121" s="1030"/>
      <c r="AP121" s="1032" t="s">
        <v>408</v>
      </c>
      <c r="AQ121" s="1033"/>
      <c r="AR121" s="1033"/>
      <c r="AS121" s="1033"/>
      <c r="AT121" s="1034"/>
      <c r="AU121" s="1062"/>
      <c r="AV121" s="1063"/>
      <c r="AW121" s="1063"/>
      <c r="AX121" s="1063"/>
      <c r="AY121" s="1064"/>
      <c r="AZ121" s="1019" t="s">
        <v>468</v>
      </c>
      <c r="BA121" s="1020"/>
      <c r="BB121" s="1020"/>
      <c r="BC121" s="1020"/>
      <c r="BD121" s="1020"/>
      <c r="BE121" s="1020"/>
      <c r="BF121" s="1020"/>
      <c r="BG121" s="1020"/>
      <c r="BH121" s="1020"/>
      <c r="BI121" s="1020"/>
      <c r="BJ121" s="1020"/>
      <c r="BK121" s="1020"/>
      <c r="BL121" s="1020"/>
      <c r="BM121" s="1020"/>
      <c r="BN121" s="1020"/>
      <c r="BO121" s="1020"/>
      <c r="BP121" s="1021"/>
      <c r="BQ121" s="989">
        <v>22801</v>
      </c>
      <c r="BR121" s="990"/>
      <c r="BS121" s="990"/>
      <c r="BT121" s="990"/>
      <c r="BU121" s="990"/>
      <c r="BV121" s="990">
        <v>17273</v>
      </c>
      <c r="BW121" s="990"/>
      <c r="BX121" s="990"/>
      <c r="BY121" s="990"/>
      <c r="BZ121" s="990"/>
      <c r="CA121" s="990">
        <v>14153</v>
      </c>
      <c r="CB121" s="990"/>
      <c r="CC121" s="990"/>
      <c r="CD121" s="990"/>
      <c r="CE121" s="990"/>
      <c r="CF121" s="984">
        <v>0.5</v>
      </c>
      <c r="CG121" s="985"/>
      <c r="CH121" s="985"/>
      <c r="CI121" s="985"/>
      <c r="CJ121" s="985"/>
      <c r="CK121" s="1080"/>
      <c r="CL121" s="1081"/>
      <c r="CM121" s="1081"/>
      <c r="CN121" s="1081"/>
      <c r="CO121" s="1082"/>
      <c r="CP121" s="1090" t="s">
        <v>469</v>
      </c>
      <c r="CQ121" s="1091"/>
      <c r="CR121" s="1091"/>
      <c r="CS121" s="1091"/>
      <c r="CT121" s="1091"/>
      <c r="CU121" s="1091"/>
      <c r="CV121" s="1091"/>
      <c r="CW121" s="1091"/>
      <c r="CX121" s="1091"/>
      <c r="CY121" s="1091"/>
      <c r="CZ121" s="1091"/>
      <c r="DA121" s="1091"/>
      <c r="DB121" s="1091"/>
      <c r="DC121" s="1091"/>
      <c r="DD121" s="1091"/>
      <c r="DE121" s="1091"/>
      <c r="DF121" s="1092"/>
      <c r="DG121" s="989">
        <v>569868</v>
      </c>
      <c r="DH121" s="990"/>
      <c r="DI121" s="990"/>
      <c r="DJ121" s="990"/>
      <c r="DK121" s="990"/>
      <c r="DL121" s="990">
        <v>356482</v>
      </c>
      <c r="DM121" s="990"/>
      <c r="DN121" s="990"/>
      <c r="DO121" s="990"/>
      <c r="DP121" s="990"/>
      <c r="DQ121" s="990">
        <v>238953</v>
      </c>
      <c r="DR121" s="990"/>
      <c r="DS121" s="990"/>
      <c r="DT121" s="990"/>
      <c r="DU121" s="990"/>
      <c r="DV121" s="991">
        <v>8.8000000000000007</v>
      </c>
      <c r="DW121" s="991"/>
      <c r="DX121" s="991"/>
      <c r="DY121" s="991"/>
      <c r="DZ121" s="992"/>
    </row>
    <row r="122" spans="1:130" s="226" customFormat="1" ht="26.25" customHeight="1">
      <c r="A122" s="1129"/>
      <c r="B122" s="1016"/>
      <c r="C122" s="986" t="s">
        <v>448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408</v>
      </c>
      <c r="AB122" s="1029"/>
      <c r="AC122" s="1029"/>
      <c r="AD122" s="1029"/>
      <c r="AE122" s="1030"/>
      <c r="AF122" s="1031" t="s">
        <v>408</v>
      </c>
      <c r="AG122" s="1029"/>
      <c r="AH122" s="1029"/>
      <c r="AI122" s="1029"/>
      <c r="AJ122" s="1030"/>
      <c r="AK122" s="1031" t="s">
        <v>408</v>
      </c>
      <c r="AL122" s="1029"/>
      <c r="AM122" s="1029"/>
      <c r="AN122" s="1029"/>
      <c r="AO122" s="1030"/>
      <c r="AP122" s="1032" t="s">
        <v>408</v>
      </c>
      <c r="AQ122" s="1033"/>
      <c r="AR122" s="1033"/>
      <c r="AS122" s="1033"/>
      <c r="AT122" s="1034"/>
      <c r="AU122" s="1062"/>
      <c r="AV122" s="1063"/>
      <c r="AW122" s="1063"/>
      <c r="AX122" s="1063"/>
      <c r="AY122" s="1064"/>
      <c r="AZ122" s="1044" t="s">
        <v>470</v>
      </c>
      <c r="BA122" s="1035"/>
      <c r="BB122" s="1035"/>
      <c r="BC122" s="1035"/>
      <c r="BD122" s="1035"/>
      <c r="BE122" s="1035"/>
      <c r="BF122" s="1035"/>
      <c r="BG122" s="1035"/>
      <c r="BH122" s="1035"/>
      <c r="BI122" s="1035"/>
      <c r="BJ122" s="1035"/>
      <c r="BK122" s="1035"/>
      <c r="BL122" s="1035"/>
      <c r="BM122" s="1035"/>
      <c r="BN122" s="1035"/>
      <c r="BO122" s="1035"/>
      <c r="BP122" s="1036"/>
      <c r="BQ122" s="1067">
        <v>7031739</v>
      </c>
      <c r="BR122" s="1068"/>
      <c r="BS122" s="1068"/>
      <c r="BT122" s="1068"/>
      <c r="BU122" s="1068"/>
      <c r="BV122" s="1068">
        <v>7027989</v>
      </c>
      <c r="BW122" s="1068"/>
      <c r="BX122" s="1068"/>
      <c r="BY122" s="1068"/>
      <c r="BZ122" s="1068"/>
      <c r="CA122" s="1068">
        <v>6828053</v>
      </c>
      <c r="CB122" s="1068"/>
      <c r="CC122" s="1068"/>
      <c r="CD122" s="1068"/>
      <c r="CE122" s="1068"/>
      <c r="CF122" s="1088">
        <v>251.1</v>
      </c>
      <c r="CG122" s="1089"/>
      <c r="CH122" s="1089"/>
      <c r="CI122" s="1089"/>
      <c r="CJ122" s="1089"/>
      <c r="CK122" s="1080"/>
      <c r="CL122" s="1081"/>
      <c r="CM122" s="1081"/>
      <c r="CN122" s="1081"/>
      <c r="CO122" s="1082"/>
      <c r="CP122" s="1090" t="s">
        <v>471</v>
      </c>
      <c r="CQ122" s="1091"/>
      <c r="CR122" s="1091"/>
      <c r="CS122" s="1091"/>
      <c r="CT122" s="1091"/>
      <c r="CU122" s="1091"/>
      <c r="CV122" s="1091"/>
      <c r="CW122" s="1091"/>
      <c r="CX122" s="1091"/>
      <c r="CY122" s="1091"/>
      <c r="CZ122" s="1091"/>
      <c r="DA122" s="1091"/>
      <c r="DB122" s="1091"/>
      <c r="DC122" s="1091"/>
      <c r="DD122" s="1091"/>
      <c r="DE122" s="1091"/>
      <c r="DF122" s="1092"/>
      <c r="DG122" s="989">
        <v>176930</v>
      </c>
      <c r="DH122" s="990"/>
      <c r="DI122" s="990"/>
      <c r="DJ122" s="990"/>
      <c r="DK122" s="990"/>
      <c r="DL122" s="990">
        <v>170871</v>
      </c>
      <c r="DM122" s="990"/>
      <c r="DN122" s="990"/>
      <c r="DO122" s="990"/>
      <c r="DP122" s="990"/>
      <c r="DQ122" s="990">
        <v>165192</v>
      </c>
      <c r="DR122" s="990"/>
      <c r="DS122" s="990"/>
      <c r="DT122" s="990"/>
      <c r="DU122" s="990"/>
      <c r="DV122" s="991">
        <v>6.1</v>
      </c>
      <c r="DW122" s="991"/>
      <c r="DX122" s="991"/>
      <c r="DY122" s="991"/>
      <c r="DZ122" s="992"/>
    </row>
    <row r="123" spans="1:130" s="226" customFormat="1" ht="26.25" customHeight="1">
      <c r="A123" s="1129"/>
      <c r="B123" s="1016"/>
      <c r="C123" s="986" t="s">
        <v>455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458</v>
      </c>
      <c r="AB123" s="1029"/>
      <c r="AC123" s="1029"/>
      <c r="AD123" s="1029"/>
      <c r="AE123" s="1030"/>
      <c r="AF123" s="1031" t="s">
        <v>458</v>
      </c>
      <c r="AG123" s="1029"/>
      <c r="AH123" s="1029"/>
      <c r="AI123" s="1029"/>
      <c r="AJ123" s="1030"/>
      <c r="AK123" s="1031" t="s">
        <v>458</v>
      </c>
      <c r="AL123" s="1029"/>
      <c r="AM123" s="1029"/>
      <c r="AN123" s="1029"/>
      <c r="AO123" s="1030"/>
      <c r="AP123" s="1032" t="s">
        <v>458</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472</v>
      </c>
      <c r="BP123" s="1076"/>
      <c r="BQ123" s="1135">
        <v>8248402</v>
      </c>
      <c r="BR123" s="1136"/>
      <c r="BS123" s="1136"/>
      <c r="BT123" s="1136"/>
      <c r="BU123" s="1136"/>
      <c r="BV123" s="1136">
        <v>8156357</v>
      </c>
      <c r="BW123" s="1136"/>
      <c r="BX123" s="1136"/>
      <c r="BY123" s="1136"/>
      <c r="BZ123" s="1136"/>
      <c r="CA123" s="1136">
        <v>7937100</v>
      </c>
      <c r="CB123" s="1136"/>
      <c r="CC123" s="1136"/>
      <c r="CD123" s="1136"/>
      <c r="CE123" s="1136"/>
      <c r="CF123" s="1069"/>
      <c r="CG123" s="1070"/>
      <c r="CH123" s="1070"/>
      <c r="CI123" s="1070"/>
      <c r="CJ123" s="1071"/>
      <c r="CK123" s="1080"/>
      <c r="CL123" s="1081"/>
      <c r="CM123" s="1081"/>
      <c r="CN123" s="1081"/>
      <c r="CO123" s="1082"/>
      <c r="CP123" s="1090" t="s">
        <v>473</v>
      </c>
      <c r="CQ123" s="1091"/>
      <c r="CR123" s="1091"/>
      <c r="CS123" s="1091"/>
      <c r="CT123" s="1091"/>
      <c r="CU123" s="1091"/>
      <c r="CV123" s="1091"/>
      <c r="CW123" s="1091"/>
      <c r="CX123" s="1091"/>
      <c r="CY123" s="1091"/>
      <c r="CZ123" s="1091"/>
      <c r="DA123" s="1091"/>
      <c r="DB123" s="1091"/>
      <c r="DC123" s="1091"/>
      <c r="DD123" s="1091"/>
      <c r="DE123" s="1091"/>
      <c r="DF123" s="1092"/>
      <c r="DG123" s="1028">
        <v>144925</v>
      </c>
      <c r="DH123" s="1029"/>
      <c r="DI123" s="1029"/>
      <c r="DJ123" s="1029"/>
      <c r="DK123" s="1030"/>
      <c r="DL123" s="1031">
        <v>127280</v>
      </c>
      <c r="DM123" s="1029"/>
      <c r="DN123" s="1029"/>
      <c r="DO123" s="1029"/>
      <c r="DP123" s="1030"/>
      <c r="DQ123" s="1031">
        <v>118017</v>
      </c>
      <c r="DR123" s="1029"/>
      <c r="DS123" s="1029"/>
      <c r="DT123" s="1029"/>
      <c r="DU123" s="1030"/>
      <c r="DV123" s="1032">
        <v>4.3</v>
      </c>
      <c r="DW123" s="1033"/>
      <c r="DX123" s="1033"/>
      <c r="DY123" s="1033"/>
      <c r="DZ123" s="1034"/>
    </row>
    <row r="124" spans="1:130" s="226" customFormat="1" ht="26.25" customHeight="1" thickBot="1">
      <c r="A124" s="1129"/>
      <c r="B124" s="1016"/>
      <c r="C124" s="986" t="s">
        <v>459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436</v>
      </c>
      <c r="AB124" s="1029"/>
      <c r="AC124" s="1029"/>
      <c r="AD124" s="1029"/>
      <c r="AE124" s="1030"/>
      <c r="AF124" s="1031" t="s">
        <v>131</v>
      </c>
      <c r="AG124" s="1029"/>
      <c r="AH124" s="1029"/>
      <c r="AI124" s="1029"/>
      <c r="AJ124" s="1030"/>
      <c r="AK124" s="1031" t="s">
        <v>131</v>
      </c>
      <c r="AL124" s="1029"/>
      <c r="AM124" s="1029"/>
      <c r="AN124" s="1029"/>
      <c r="AO124" s="1030"/>
      <c r="AP124" s="1032" t="s">
        <v>131</v>
      </c>
      <c r="AQ124" s="1033"/>
      <c r="AR124" s="1033"/>
      <c r="AS124" s="1033"/>
      <c r="AT124" s="1034"/>
      <c r="AU124" s="1131" t="s">
        <v>474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140.1</v>
      </c>
      <c r="BR124" s="1098"/>
      <c r="BS124" s="1098"/>
      <c r="BT124" s="1098"/>
      <c r="BU124" s="1098"/>
      <c r="BV124" s="1098">
        <v>128.69999999999999</v>
      </c>
      <c r="BW124" s="1098"/>
      <c r="BX124" s="1098"/>
      <c r="BY124" s="1098"/>
      <c r="BZ124" s="1098"/>
      <c r="CA124" s="1098">
        <v>128.30000000000001</v>
      </c>
      <c r="CB124" s="1098"/>
      <c r="CC124" s="1098"/>
      <c r="CD124" s="1098"/>
      <c r="CE124" s="1098"/>
      <c r="CF124" s="1099"/>
      <c r="CG124" s="1100"/>
      <c r="CH124" s="1100"/>
      <c r="CI124" s="1100"/>
      <c r="CJ124" s="1101"/>
      <c r="CK124" s="1083"/>
      <c r="CL124" s="1083"/>
      <c r="CM124" s="1083"/>
      <c r="CN124" s="1083"/>
      <c r="CO124" s="1084"/>
      <c r="CP124" s="1090" t="s">
        <v>475</v>
      </c>
      <c r="CQ124" s="1091"/>
      <c r="CR124" s="1091"/>
      <c r="CS124" s="1091"/>
      <c r="CT124" s="1091"/>
      <c r="CU124" s="1091"/>
      <c r="CV124" s="1091"/>
      <c r="CW124" s="1091"/>
      <c r="CX124" s="1091"/>
      <c r="CY124" s="1091"/>
      <c r="CZ124" s="1091"/>
      <c r="DA124" s="1091"/>
      <c r="DB124" s="1091"/>
      <c r="DC124" s="1091"/>
      <c r="DD124" s="1091"/>
      <c r="DE124" s="1091"/>
      <c r="DF124" s="1092"/>
      <c r="DG124" s="1075" t="s">
        <v>436</v>
      </c>
      <c r="DH124" s="1054"/>
      <c r="DI124" s="1054"/>
      <c r="DJ124" s="1054"/>
      <c r="DK124" s="1055"/>
      <c r="DL124" s="1053" t="s">
        <v>131</v>
      </c>
      <c r="DM124" s="1054"/>
      <c r="DN124" s="1054"/>
      <c r="DO124" s="1054"/>
      <c r="DP124" s="1055"/>
      <c r="DQ124" s="1053" t="s">
        <v>436</v>
      </c>
      <c r="DR124" s="1054"/>
      <c r="DS124" s="1054"/>
      <c r="DT124" s="1054"/>
      <c r="DU124" s="1055"/>
      <c r="DV124" s="1056" t="s">
        <v>131</v>
      </c>
      <c r="DW124" s="1057"/>
      <c r="DX124" s="1057"/>
      <c r="DY124" s="1057"/>
      <c r="DZ124" s="1058"/>
    </row>
    <row r="125" spans="1:130" s="226" customFormat="1" ht="26.25" customHeight="1">
      <c r="A125" s="1129"/>
      <c r="B125" s="1016"/>
      <c r="C125" s="986" t="s">
        <v>461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131</v>
      </c>
      <c r="AB125" s="1029"/>
      <c r="AC125" s="1029"/>
      <c r="AD125" s="1029"/>
      <c r="AE125" s="1030"/>
      <c r="AF125" s="1031" t="s">
        <v>131</v>
      </c>
      <c r="AG125" s="1029"/>
      <c r="AH125" s="1029"/>
      <c r="AI125" s="1029"/>
      <c r="AJ125" s="1030"/>
      <c r="AK125" s="1031" t="s">
        <v>408</v>
      </c>
      <c r="AL125" s="1029"/>
      <c r="AM125" s="1029"/>
      <c r="AN125" s="1029"/>
      <c r="AO125" s="1030"/>
      <c r="AP125" s="1032" t="s">
        <v>476</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477</v>
      </c>
      <c r="CL125" s="1078"/>
      <c r="CM125" s="1078"/>
      <c r="CN125" s="1078"/>
      <c r="CO125" s="1079"/>
      <c r="CP125" s="1010" t="s">
        <v>478</v>
      </c>
      <c r="CQ125" s="959"/>
      <c r="CR125" s="959"/>
      <c r="CS125" s="959"/>
      <c r="CT125" s="959"/>
      <c r="CU125" s="959"/>
      <c r="CV125" s="959"/>
      <c r="CW125" s="959"/>
      <c r="CX125" s="959"/>
      <c r="CY125" s="959"/>
      <c r="CZ125" s="959"/>
      <c r="DA125" s="959"/>
      <c r="DB125" s="959"/>
      <c r="DC125" s="959"/>
      <c r="DD125" s="959"/>
      <c r="DE125" s="959"/>
      <c r="DF125" s="960"/>
      <c r="DG125" s="996" t="s">
        <v>131</v>
      </c>
      <c r="DH125" s="997"/>
      <c r="DI125" s="997"/>
      <c r="DJ125" s="997"/>
      <c r="DK125" s="997"/>
      <c r="DL125" s="997" t="s">
        <v>131</v>
      </c>
      <c r="DM125" s="997"/>
      <c r="DN125" s="997"/>
      <c r="DO125" s="997"/>
      <c r="DP125" s="997"/>
      <c r="DQ125" s="997" t="s">
        <v>131</v>
      </c>
      <c r="DR125" s="997"/>
      <c r="DS125" s="997"/>
      <c r="DT125" s="997"/>
      <c r="DU125" s="997"/>
      <c r="DV125" s="998" t="s">
        <v>131</v>
      </c>
      <c r="DW125" s="998"/>
      <c r="DX125" s="998"/>
      <c r="DY125" s="998"/>
      <c r="DZ125" s="999"/>
    </row>
    <row r="126" spans="1:130" s="226" customFormat="1" ht="26.25" customHeight="1" thickBot="1">
      <c r="A126" s="1129"/>
      <c r="B126" s="1016"/>
      <c r="C126" s="986" t="s">
        <v>463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436</v>
      </c>
      <c r="AB126" s="1029"/>
      <c r="AC126" s="1029"/>
      <c r="AD126" s="1029"/>
      <c r="AE126" s="1030"/>
      <c r="AF126" s="1031" t="s">
        <v>436</v>
      </c>
      <c r="AG126" s="1029"/>
      <c r="AH126" s="1029"/>
      <c r="AI126" s="1029"/>
      <c r="AJ126" s="1030"/>
      <c r="AK126" s="1031" t="s">
        <v>408</v>
      </c>
      <c r="AL126" s="1029"/>
      <c r="AM126" s="1029"/>
      <c r="AN126" s="1029"/>
      <c r="AO126" s="1030"/>
      <c r="AP126" s="1032" t="s">
        <v>479</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480</v>
      </c>
      <c r="CQ126" s="1020"/>
      <c r="CR126" s="1020"/>
      <c r="CS126" s="1020"/>
      <c r="CT126" s="1020"/>
      <c r="CU126" s="1020"/>
      <c r="CV126" s="1020"/>
      <c r="CW126" s="1020"/>
      <c r="CX126" s="1020"/>
      <c r="CY126" s="1020"/>
      <c r="CZ126" s="1020"/>
      <c r="DA126" s="1020"/>
      <c r="DB126" s="1020"/>
      <c r="DC126" s="1020"/>
      <c r="DD126" s="1020"/>
      <c r="DE126" s="1020"/>
      <c r="DF126" s="1021"/>
      <c r="DG126" s="989" t="s">
        <v>131</v>
      </c>
      <c r="DH126" s="990"/>
      <c r="DI126" s="990"/>
      <c r="DJ126" s="990"/>
      <c r="DK126" s="990"/>
      <c r="DL126" s="990" t="s">
        <v>436</v>
      </c>
      <c r="DM126" s="990"/>
      <c r="DN126" s="990"/>
      <c r="DO126" s="990"/>
      <c r="DP126" s="990"/>
      <c r="DQ126" s="990" t="s">
        <v>131</v>
      </c>
      <c r="DR126" s="990"/>
      <c r="DS126" s="990"/>
      <c r="DT126" s="990"/>
      <c r="DU126" s="990"/>
      <c r="DV126" s="991" t="s">
        <v>408</v>
      </c>
      <c r="DW126" s="991"/>
      <c r="DX126" s="991"/>
      <c r="DY126" s="991"/>
      <c r="DZ126" s="992"/>
    </row>
    <row r="127" spans="1:130" s="226" customFormat="1" ht="26.25" customHeight="1">
      <c r="A127" s="1130"/>
      <c r="B127" s="1018"/>
      <c r="C127" s="1072" t="s">
        <v>481</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131</v>
      </c>
      <c r="AB127" s="1029"/>
      <c r="AC127" s="1029"/>
      <c r="AD127" s="1029"/>
      <c r="AE127" s="1030"/>
      <c r="AF127" s="1031" t="s">
        <v>131</v>
      </c>
      <c r="AG127" s="1029"/>
      <c r="AH127" s="1029"/>
      <c r="AI127" s="1029"/>
      <c r="AJ127" s="1030"/>
      <c r="AK127" s="1031" t="s">
        <v>408</v>
      </c>
      <c r="AL127" s="1029"/>
      <c r="AM127" s="1029"/>
      <c r="AN127" s="1029"/>
      <c r="AO127" s="1030"/>
      <c r="AP127" s="1032" t="s">
        <v>131</v>
      </c>
      <c r="AQ127" s="1033"/>
      <c r="AR127" s="1033"/>
      <c r="AS127" s="1033"/>
      <c r="AT127" s="1034"/>
      <c r="AU127" s="262"/>
      <c r="AV127" s="262"/>
      <c r="AW127" s="262"/>
      <c r="AX127" s="1102" t="s">
        <v>482</v>
      </c>
      <c r="AY127" s="1103"/>
      <c r="AZ127" s="1103"/>
      <c r="BA127" s="1103"/>
      <c r="BB127" s="1103"/>
      <c r="BC127" s="1103"/>
      <c r="BD127" s="1103"/>
      <c r="BE127" s="1104"/>
      <c r="BF127" s="1105" t="s">
        <v>483</v>
      </c>
      <c r="BG127" s="1103"/>
      <c r="BH127" s="1103"/>
      <c r="BI127" s="1103"/>
      <c r="BJ127" s="1103"/>
      <c r="BK127" s="1103"/>
      <c r="BL127" s="1104"/>
      <c r="BM127" s="1105" t="s">
        <v>484</v>
      </c>
      <c r="BN127" s="1103"/>
      <c r="BO127" s="1103"/>
      <c r="BP127" s="1103"/>
      <c r="BQ127" s="1103"/>
      <c r="BR127" s="1103"/>
      <c r="BS127" s="1104"/>
      <c r="BT127" s="1105" t="s">
        <v>485</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486</v>
      </c>
      <c r="CQ127" s="1020"/>
      <c r="CR127" s="1020"/>
      <c r="CS127" s="1020"/>
      <c r="CT127" s="1020"/>
      <c r="CU127" s="1020"/>
      <c r="CV127" s="1020"/>
      <c r="CW127" s="1020"/>
      <c r="CX127" s="1020"/>
      <c r="CY127" s="1020"/>
      <c r="CZ127" s="1020"/>
      <c r="DA127" s="1020"/>
      <c r="DB127" s="1020"/>
      <c r="DC127" s="1020"/>
      <c r="DD127" s="1020"/>
      <c r="DE127" s="1020"/>
      <c r="DF127" s="1021"/>
      <c r="DG127" s="989" t="s">
        <v>487</v>
      </c>
      <c r="DH127" s="990"/>
      <c r="DI127" s="990"/>
      <c r="DJ127" s="990"/>
      <c r="DK127" s="990"/>
      <c r="DL127" s="990" t="s">
        <v>488</v>
      </c>
      <c r="DM127" s="990"/>
      <c r="DN127" s="990"/>
      <c r="DO127" s="990"/>
      <c r="DP127" s="990"/>
      <c r="DQ127" s="990" t="s">
        <v>131</v>
      </c>
      <c r="DR127" s="990"/>
      <c r="DS127" s="990"/>
      <c r="DT127" s="990"/>
      <c r="DU127" s="990"/>
      <c r="DV127" s="991" t="s">
        <v>131</v>
      </c>
      <c r="DW127" s="991"/>
      <c r="DX127" s="991"/>
      <c r="DY127" s="991"/>
      <c r="DZ127" s="992"/>
    </row>
    <row r="128" spans="1:130" s="226" customFormat="1" ht="26.25" customHeight="1" thickBot="1">
      <c r="A128" s="1113" t="s">
        <v>489</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490</v>
      </c>
      <c r="X128" s="1115"/>
      <c r="Y128" s="1115"/>
      <c r="Z128" s="1116"/>
      <c r="AA128" s="1117">
        <v>7168</v>
      </c>
      <c r="AB128" s="1118"/>
      <c r="AC128" s="1118"/>
      <c r="AD128" s="1118"/>
      <c r="AE128" s="1119"/>
      <c r="AF128" s="1120">
        <v>7167</v>
      </c>
      <c r="AG128" s="1118"/>
      <c r="AH128" s="1118"/>
      <c r="AI128" s="1118"/>
      <c r="AJ128" s="1119"/>
      <c r="AK128" s="1120">
        <v>7168</v>
      </c>
      <c r="AL128" s="1118"/>
      <c r="AM128" s="1118"/>
      <c r="AN128" s="1118"/>
      <c r="AO128" s="1119"/>
      <c r="AP128" s="1121"/>
      <c r="AQ128" s="1122"/>
      <c r="AR128" s="1122"/>
      <c r="AS128" s="1122"/>
      <c r="AT128" s="1123"/>
      <c r="AU128" s="262"/>
      <c r="AV128" s="262"/>
      <c r="AW128" s="262"/>
      <c r="AX128" s="958" t="s">
        <v>491</v>
      </c>
      <c r="AY128" s="959"/>
      <c r="AZ128" s="959"/>
      <c r="BA128" s="959"/>
      <c r="BB128" s="959"/>
      <c r="BC128" s="959"/>
      <c r="BD128" s="959"/>
      <c r="BE128" s="960"/>
      <c r="BF128" s="1124" t="s">
        <v>131</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492</v>
      </c>
      <c r="CQ128" s="1107"/>
      <c r="CR128" s="1107"/>
      <c r="CS128" s="1107"/>
      <c r="CT128" s="1107"/>
      <c r="CU128" s="1107"/>
      <c r="CV128" s="1107"/>
      <c r="CW128" s="1107"/>
      <c r="CX128" s="1107"/>
      <c r="CY128" s="1107"/>
      <c r="CZ128" s="1107"/>
      <c r="DA128" s="1107"/>
      <c r="DB128" s="1107"/>
      <c r="DC128" s="1107"/>
      <c r="DD128" s="1107"/>
      <c r="DE128" s="1107"/>
      <c r="DF128" s="1108"/>
      <c r="DG128" s="1109" t="s">
        <v>131</v>
      </c>
      <c r="DH128" s="1110"/>
      <c r="DI128" s="1110"/>
      <c r="DJ128" s="1110"/>
      <c r="DK128" s="1110"/>
      <c r="DL128" s="1110" t="s">
        <v>488</v>
      </c>
      <c r="DM128" s="1110"/>
      <c r="DN128" s="1110"/>
      <c r="DO128" s="1110"/>
      <c r="DP128" s="1110"/>
      <c r="DQ128" s="1110" t="s">
        <v>488</v>
      </c>
      <c r="DR128" s="1110"/>
      <c r="DS128" s="1110"/>
      <c r="DT128" s="1110"/>
      <c r="DU128" s="1110"/>
      <c r="DV128" s="1111" t="s">
        <v>131</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493</v>
      </c>
      <c r="X129" s="1144"/>
      <c r="Y129" s="1144"/>
      <c r="Z129" s="1145"/>
      <c r="AA129" s="1028">
        <v>3391815</v>
      </c>
      <c r="AB129" s="1029"/>
      <c r="AC129" s="1029"/>
      <c r="AD129" s="1029"/>
      <c r="AE129" s="1030"/>
      <c r="AF129" s="1031">
        <v>3390409</v>
      </c>
      <c r="AG129" s="1029"/>
      <c r="AH129" s="1029"/>
      <c r="AI129" s="1029"/>
      <c r="AJ129" s="1030"/>
      <c r="AK129" s="1031">
        <v>3326190</v>
      </c>
      <c r="AL129" s="1029"/>
      <c r="AM129" s="1029"/>
      <c r="AN129" s="1029"/>
      <c r="AO129" s="1030"/>
      <c r="AP129" s="1146"/>
      <c r="AQ129" s="1147"/>
      <c r="AR129" s="1147"/>
      <c r="AS129" s="1147"/>
      <c r="AT129" s="1148"/>
      <c r="AU129" s="264"/>
      <c r="AV129" s="264"/>
      <c r="AW129" s="264"/>
      <c r="AX129" s="1137" t="s">
        <v>494</v>
      </c>
      <c r="AY129" s="1020"/>
      <c r="AZ129" s="1020"/>
      <c r="BA129" s="1020"/>
      <c r="BB129" s="1020"/>
      <c r="BC129" s="1020"/>
      <c r="BD129" s="1020"/>
      <c r="BE129" s="1021"/>
      <c r="BF129" s="1138" t="s">
        <v>436</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496</v>
      </c>
      <c r="X130" s="1144"/>
      <c r="Y130" s="1144"/>
      <c r="Z130" s="1145"/>
      <c r="AA130" s="1028">
        <v>605701</v>
      </c>
      <c r="AB130" s="1029"/>
      <c r="AC130" s="1029"/>
      <c r="AD130" s="1029"/>
      <c r="AE130" s="1030"/>
      <c r="AF130" s="1031">
        <v>609537</v>
      </c>
      <c r="AG130" s="1029"/>
      <c r="AH130" s="1029"/>
      <c r="AI130" s="1029"/>
      <c r="AJ130" s="1030"/>
      <c r="AK130" s="1031">
        <v>606974</v>
      </c>
      <c r="AL130" s="1029"/>
      <c r="AM130" s="1029"/>
      <c r="AN130" s="1029"/>
      <c r="AO130" s="1030"/>
      <c r="AP130" s="1146"/>
      <c r="AQ130" s="1147"/>
      <c r="AR130" s="1147"/>
      <c r="AS130" s="1147"/>
      <c r="AT130" s="1148"/>
      <c r="AU130" s="264"/>
      <c r="AV130" s="264"/>
      <c r="AW130" s="264"/>
      <c r="AX130" s="1137" t="s">
        <v>497</v>
      </c>
      <c r="AY130" s="1020"/>
      <c r="AZ130" s="1020"/>
      <c r="BA130" s="1020"/>
      <c r="BB130" s="1020"/>
      <c r="BC130" s="1020"/>
      <c r="BD130" s="1020"/>
      <c r="BE130" s="1021"/>
      <c r="BF130" s="1174">
        <v>12</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498</v>
      </c>
      <c r="X131" s="1182"/>
      <c r="Y131" s="1182"/>
      <c r="Z131" s="1183"/>
      <c r="AA131" s="1075">
        <v>2786114</v>
      </c>
      <c r="AB131" s="1054"/>
      <c r="AC131" s="1054"/>
      <c r="AD131" s="1054"/>
      <c r="AE131" s="1055"/>
      <c r="AF131" s="1053">
        <v>2780872</v>
      </c>
      <c r="AG131" s="1054"/>
      <c r="AH131" s="1054"/>
      <c r="AI131" s="1054"/>
      <c r="AJ131" s="1055"/>
      <c r="AK131" s="1053">
        <v>2719216</v>
      </c>
      <c r="AL131" s="1054"/>
      <c r="AM131" s="1054"/>
      <c r="AN131" s="1054"/>
      <c r="AO131" s="1055"/>
      <c r="AP131" s="1184"/>
      <c r="AQ131" s="1185"/>
      <c r="AR131" s="1185"/>
      <c r="AS131" s="1185"/>
      <c r="AT131" s="1186"/>
      <c r="AU131" s="264"/>
      <c r="AV131" s="264"/>
      <c r="AW131" s="264"/>
      <c r="AX131" s="1156" t="s">
        <v>499</v>
      </c>
      <c r="AY131" s="1107"/>
      <c r="AZ131" s="1107"/>
      <c r="BA131" s="1107"/>
      <c r="BB131" s="1107"/>
      <c r="BC131" s="1107"/>
      <c r="BD131" s="1107"/>
      <c r="BE131" s="1108"/>
      <c r="BF131" s="1157">
        <v>128.30000000000001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500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501</v>
      </c>
      <c r="W132" s="1167"/>
      <c r="X132" s="1167"/>
      <c r="Y132" s="1167"/>
      <c r="Z132" s="1168"/>
      <c r="AA132" s="1169">
        <v>12.03522182</v>
      </c>
      <c r="AB132" s="1170"/>
      <c r="AC132" s="1170"/>
      <c r="AD132" s="1170"/>
      <c r="AE132" s="1171"/>
      <c r="AF132" s="1172">
        <v>12.40416675</v>
      </c>
      <c r="AG132" s="1170"/>
      <c r="AH132" s="1170"/>
      <c r="AI132" s="1170"/>
      <c r="AJ132" s="1171"/>
      <c r="AK132" s="1172">
        <v>11.58238257</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502</v>
      </c>
      <c r="W133" s="1150"/>
      <c r="X133" s="1150"/>
      <c r="Y133" s="1150"/>
      <c r="Z133" s="1151"/>
      <c r="AA133" s="1152">
        <v>13.4</v>
      </c>
      <c r="AB133" s="1153"/>
      <c r="AC133" s="1153"/>
      <c r="AD133" s="1153"/>
      <c r="AE133" s="1154"/>
      <c r="AF133" s="1152">
        <v>12.2</v>
      </c>
      <c r="AG133" s="1153"/>
      <c r="AH133" s="1153"/>
      <c r="AI133" s="1153"/>
      <c r="AJ133" s="1154"/>
      <c r="AK133" s="1152">
        <v>12</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uzmGfHVSkZTeyCUkvDKc8T93puZr1y9TFvHZbE50dVJXfdxXqDxlcGSIbSwt1VNggn0KWGfLFQsr+0M9+Zlexw==" saltValue="ZASFPOF2YX/kYcbR3+Xrr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q26MFoCQ3ePCpNjE9kfnIxlAlpLUu3CJN3y6iBrfMeH7yzEoMlfa5WFgPFhrqFOfJwqVWv5tQ/EyqgKR5RDaXA==" saltValue="5VsMnFAM+RcWJSRiGGPF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4kB+RiKG6ZeM8Nyr8CY0TdLPZg7IAKY4V9afEQrztCjH/nOpVZEbz6HHYhNDWPtChgHRi5GqcCZzWCBvtHZKLA==" saltValue="WDawCmAnFxPHlgvHoZ6KG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506</v>
      </c>
      <c r="AP7" s="283"/>
      <c r="AQ7" s="284" t="s">
        <v>507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508</v>
      </c>
      <c r="AQ8" s="290" t="s">
        <v>509</v>
      </c>
      <c r="AR8" s="291" t="s">
        <v>510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511</v>
      </c>
      <c r="AL9" s="1193"/>
      <c r="AM9" s="1193"/>
      <c r="AN9" s="1194"/>
      <c r="AO9" s="292">
        <v>828179</v>
      </c>
      <c r="AP9" s="292">
        <v>111735</v>
      </c>
      <c r="AQ9" s="293">
        <v>117391</v>
      </c>
      <c r="AR9" s="294">
        <v>-4.8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512</v>
      </c>
      <c r="AL10" s="1193"/>
      <c r="AM10" s="1193"/>
      <c r="AN10" s="1194"/>
      <c r="AO10" s="295">
        <v>11041</v>
      </c>
      <c r="AP10" s="295">
        <v>1490</v>
      </c>
      <c r="AQ10" s="296">
        <v>11968</v>
      </c>
      <c r="AR10" s="297">
        <v>-87.6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513</v>
      </c>
      <c r="AL11" s="1193"/>
      <c r="AM11" s="1193"/>
      <c r="AN11" s="1194"/>
      <c r="AO11" s="295">
        <v>110891</v>
      </c>
      <c r="AP11" s="295">
        <v>14961</v>
      </c>
      <c r="AQ11" s="296">
        <v>18604</v>
      </c>
      <c r="AR11" s="297">
        <v>-19.600000000000001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514</v>
      </c>
      <c r="AL12" s="1193"/>
      <c r="AM12" s="1193"/>
      <c r="AN12" s="1194"/>
      <c r="AO12" s="295" t="s">
        <v>515</v>
      </c>
      <c r="AP12" s="295" t="s">
        <v>515</v>
      </c>
      <c r="AQ12" s="296">
        <v>928</v>
      </c>
      <c r="AR12" s="297" t="s">
        <v>515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516</v>
      </c>
      <c r="AL13" s="1193"/>
      <c r="AM13" s="1193"/>
      <c r="AN13" s="1194"/>
      <c r="AO13" s="295" t="s">
        <v>515</v>
      </c>
      <c r="AP13" s="295" t="s">
        <v>515</v>
      </c>
      <c r="AQ13" s="296" t="s">
        <v>515</v>
      </c>
      <c r="AR13" s="297" t="s">
        <v>515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517</v>
      </c>
      <c r="AL14" s="1193"/>
      <c r="AM14" s="1193"/>
      <c r="AN14" s="1194"/>
      <c r="AO14" s="295">
        <v>59586</v>
      </c>
      <c r="AP14" s="295">
        <v>8039</v>
      </c>
      <c r="AQ14" s="296">
        <v>5151</v>
      </c>
      <c r="AR14" s="297">
        <v>56.1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518</v>
      </c>
      <c r="AL15" s="1193"/>
      <c r="AM15" s="1193"/>
      <c r="AN15" s="1194"/>
      <c r="AO15" s="295">
        <v>38030</v>
      </c>
      <c r="AP15" s="295">
        <v>5131</v>
      </c>
      <c r="AQ15" s="296">
        <v>2680</v>
      </c>
      <c r="AR15" s="297">
        <v>91.5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519</v>
      </c>
      <c r="AL16" s="1196"/>
      <c r="AM16" s="1196"/>
      <c r="AN16" s="1197"/>
      <c r="AO16" s="295">
        <v>-93842</v>
      </c>
      <c r="AP16" s="295">
        <v>-12661</v>
      </c>
      <c r="AQ16" s="296">
        <v>-12014</v>
      </c>
      <c r="AR16" s="297">
        <v>5.4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953885</v>
      </c>
      <c r="AP17" s="295">
        <v>128695</v>
      </c>
      <c r="AQ17" s="296">
        <v>144708</v>
      </c>
      <c r="AR17" s="297">
        <v>-11.1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524</v>
      </c>
      <c r="AL21" s="1188"/>
      <c r="AM21" s="1188"/>
      <c r="AN21" s="1189"/>
      <c r="AO21" s="307">
        <v>11.06</v>
      </c>
      <c r="AP21" s="308">
        <v>13.77</v>
      </c>
      <c r="AQ21" s="309">
        <v>-2.71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525</v>
      </c>
      <c r="AL22" s="1188"/>
      <c r="AM22" s="1188"/>
      <c r="AN22" s="1189"/>
      <c r="AO22" s="312">
        <v>98.7</v>
      </c>
      <c r="AP22" s="313">
        <v>94.8</v>
      </c>
      <c r="AQ22" s="314">
        <v>3.9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527</v>
      </c>
      <c r="AO27" s="273"/>
      <c r="AP27" s="273"/>
      <c r="AQ27" s="273"/>
      <c r="AR27" s="273"/>
      <c r="AS27" s="273"/>
      <c r="AT27" s="273"/>
    </row>
    <row r="28" spans="1:46" ht="17.2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506</v>
      </c>
      <c r="AP30" s="283"/>
      <c r="AQ30" s="284" t="s">
        <v>507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508</v>
      </c>
      <c r="AQ31" s="290" t="s">
        <v>509</v>
      </c>
      <c r="AR31" s="291" t="s">
        <v>510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530</v>
      </c>
      <c r="AL32" s="1204"/>
      <c r="AM32" s="1204"/>
      <c r="AN32" s="1205"/>
      <c r="AO32" s="322">
        <v>668251</v>
      </c>
      <c r="AP32" s="322">
        <v>90158</v>
      </c>
      <c r="AQ32" s="323">
        <v>73070</v>
      </c>
      <c r="AR32" s="324">
        <v>23.4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531</v>
      </c>
      <c r="AL33" s="1204"/>
      <c r="AM33" s="1204"/>
      <c r="AN33" s="1205"/>
      <c r="AO33" s="322" t="s">
        <v>515</v>
      </c>
      <c r="AP33" s="322" t="s">
        <v>515</v>
      </c>
      <c r="AQ33" s="323" t="s">
        <v>515</v>
      </c>
      <c r="AR33" s="324" t="s">
        <v>515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532</v>
      </c>
      <c r="AL34" s="1204"/>
      <c r="AM34" s="1204"/>
      <c r="AN34" s="1205"/>
      <c r="AO34" s="322" t="s">
        <v>515</v>
      </c>
      <c r="AP34" s="322" t="s">
        <v>515</v>
      </c>
      <c r="AQ34" s="323">
        <v>1</v>
      </c>
      <c r="AR34" s="324" t="s">
        <v>515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533</v>
      </c>
      <c r="AL35" s="1204"/>
      <c r="AM35" s="1204"/>
      <c r="AN35" s="1205"/>
      <c r="AO35" s="322">
        <v>260520</v>
      </c>
      <c r="AP35" s="322">
        <v>35148</v>
      </c>
      <c r="AQ35" s="323">
        <v>19034</v>
      </c>
      <c r="AR35" s="324">
        <v>84.7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534</v>
      </c>
      <c r="AL36" s="1204"/>
      <c r="AM36" s="1204"/>
      <c r="AN36" s="1205"/>
      <c r="AO36" s="322">
        <v>197</v>
      </c>
      <c r="AP36" s="322">
        <v>27</v>
      </c>
      <c r="AQ36" s="323">
        <v>5455</v>
      </c>
      <c r="AR36" s="324">
        <v>-99.5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535</v>
      </c>
      <c r="AL37" s="1204"/>
      <c r="AM37" s="1204"/>
      <c r="AN37" s="1205"/>
      <c r="AO37" s="322" t="s">
        <v>515</v>
      </c>
      <c r="AP37" s="322" t="s">
        <v>515</v>
      </c>
      <c r="AQ37" s="323">
        <v>1361</v>
      </c>
      <c r="AR37" s="324" t="s">
        <v>515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536</v>
      </c>
      <c r="AL38" s="1207"/>
      <c r="AM38" s="1207"/>
      <c r="AN38" s="1208"/>
      <c r="AO38" s="325">
        <v>124</v>
      </c>
      <c r="AP38" s="325">
        <v>17</v>
      </c>
      <c r="AQ38" s="326">
        <v>4</v>
      </c>
      <c r="AR38" s="314">
        <v>325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537</v>
      </c>
      <c r="AL39" s="1207"/>
      <c r="AM39" s="1207"/>
      <c r="AN39" s="1208"/>
      <c r="AO39" s="322">
        <v>-7168</v>
      </c>
      <c r="AP39" s="322">
        <v>-967</v>
      </c>
      <c r="AQ39" s="323">
        <v>-3538</v>
      </c>
      <c r="AR39" s="324">
        <v>-72.7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538</v>
      </c>
      <c r="AL40" s="1204"/>
      <c r="AM40" s="1204"/>
      <c r="AN40" s="1205"/>
      <c r="AO40" s="322">
        <v>-606974</v>
      </c>
      <c r="AP40" s="322">
        <v>-81891</v>
      </c>
      <c r="AQ40" s="323">
        <v>-64803</v>
      </c>
      <c r="AR40" s="324">
        <v>26.4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295</v>
      </c>
      <c r="AL41" s="1210"/>
      <c r="AM41" s="1210"/>
      <c r="AN41" s="1211"/>
      <c r="AO41" s="322">
        <v>314950</v>
      </c>
      <c r="AP41" s="322">
        <v>42492</v>
      </c>
      <c r="AQ41" s="323">
        <v>30585</v>
      </c>
      <c r="AR41" s="324">
        <v>38.9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506</v>
      </c>
      <c r="AN49" s="1200" t="s">
        <v>542</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543</v>
      </c>
      <c r="AO50" s="339" t="s">
        <v>544</v>
      </c>
      <c r="AP50" s="340" t="s">
        <v>545</v>
      </c>
      <c r="AQ50" s="341" t="s">
        <v>546</v>
      </c>
      <c r="AR50" s="342" t="s">
        <v>547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2203482</v>
      </c>
      <c r="AN51" s="344">
        <v>274851</v>
      </c>
      <c r="AO51" s="345">
        <v>243.6</v>
      </c>
      <c r="AP51" s="346">
        <v>119674</v>
      </c>
      <c r="AQ51" s="347">
        <v>26.2</v>
      </c>
      <c r="AR51" s="348">
        <v>217.4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439821</v>
      </c>
      <c r="AN52" s="352">
        <v>54861</v>
      </c>
      <c r="AO52" s="353">
        <v>1</v>
      </c>
      <c r="AP52" s="354">
        <v>57803</v>
      </c>
      <c r="AQ52" s="355">
        <v>4.8</v>
      </c>
      <c r="AR52" s="356">
        <v>-3.8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1631622</v>
      </c>
      <c r="AN53" s="344">
        <v>206718</v>
      </c>
      <c r="AO53" s="345">
        <v>-24.8</v>
      </c>
      <c r="AP53" s="346">
        <v>119685</v>
      </c>
      <c r="AQ53" s="347">
        <v>0</v>
      </c>
      <c r="AR53" s="348">
        <v>-24.8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469410</v>
      </c>
      <c r="AN54" s="352">
        <v>59472</v>
      </c>
      <c r="AO54" s="353">
        <v>8.4</v>
      </c>
      <c r="AP54" s="354">
        <v>68464</v>
      </c>
      <c r="AQ54" s="355">
        <v>18.399999999999999</v>
      </c>
      <c r="AR54" s="356">
        <v>-10</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700595</v>
      </c>
      <c r="AN55" s="344">
        <v>90610</v>
      </c>
      <c r="AO55" s="345">
        <v>-56.2</v>
      </c>
      <c r="AP55" s="346">
        <v>109920</v>
      </c>
      <c r="AQ55" s="347">
        <v>-8.1999999999999993</v>
      </c>
      <c r="AR55" s="348">
        <v>-48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322415</v>
      </c>
      <c r="AN56" s="352">
        <v>41699</v>
      </c>
      <c r="AO56" s="353">
        <v>-29.9</v>
      </c>
      <c r="AP56" s="354">
        <v>62739</v>
      </c>
      <c r="AQ56" s="355">
        <v>-8.4</v>
      </c>
      <c r="AR56" s="356">
        <v>-21.5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566013</v>
      </c>
      <c r="AN57" s="344">
        <v>74889</v>
      </c>
      <c r="AO57" s="345">
        <v>-17.399999999999999</v>
      </c>
      <c r="AP57" s="346">
        <v>119882</v>
      </c>
      <c r="AQ57" s="347">
        <v>9.1</v>
      </c>
      <c r="AR57" s="348">
        <v>-26.5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355199</v>
      </c>
      <c r="AN58" s="352">
        <v>46996</v>
      </c>
      <c r="AO58" s="353">
        <v>12.7</v>
      </c>
      <c r="AP58" s="354">
        <v>66481</v>
      </c>
      <c r="AQ58" s="355">
        <v>6</v>
      </c>
      <c r="AR58" s="356">
        <v>6.7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541068</v>
      </c>
      <c r="AN59" s="344">
        <v>72999</v>
      </c>
      <c r="AO59" s="345">
        <v>-2.5</v>
      </c>
      <c r="AP59" s="346">
        <v>116162</v>
      </c>
      <c r="AQ59" s="347">
        <v>-3.1</v>
      </c>
      <c r="AR59" s="348">
        <v>0.6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129258</v>
      </c>
      <c r="AN60" s="352">
        <v>17439</v>
      </c>
      <c r="AO60" s="353">
        <v>-62.9</v>
      </c>
      <c r="AP60" s="354">
        <v>61562</v>
      </c>
      <c r="AQ60" s="355">
        <v>-7.4</v>
      </c>
      <c r="AR60" s="356">
        <v>-55.5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1128556</v>
      </c>
      <c r="AN61" s="359">
        <v>144013</v>
      </c>
      <c r="AO61" s="360">
        <v>28.5</v>
      </c>
      <c r="AP61" s="361">
        <v>117065</v>
      </c>
      <c r="AQ61" s="362">
        <v>4.8</v>
      </c>
      <c r="AR61" s="348">
        <v>23.7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343221</v>
      </c>
      <c r="AN62" s="352">
        <v>44093</v>
      </c>
      <c r="AO62" s="353">
        <v>-14.1</v>
      </c>
      <c r="AP62" s="354">
        <v>63410</v>
      </c>
      <c r="AQ62" s="355">
        <v>2.7</v>
      </c>
      <c r="AR62" s="356">
        <v>-16.8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uYddJjALakfY4N3f6ZhKDb6sxPNWXgO/q2XSw1HI4T9ZILKBnSd7j6VL9EUuR91AjCLXoVFQZdDydelIf/7fbw==" saltValue="EE0Bbg32V0p7cLcqV/o4U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Gd32Wg02k/jFRR4izx2Ah/ZFBEZGZ/cP9MG/IiWLPQR6V4kjMnrcKRUYM2iihWYv4ejCJFKpjpkD2wkQBUv2g==" saltValue="571uRJzFyQJ0+9283sskJ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auTbVSLlBbtrwIKn0u3cw4foR+FX0eJlxTeqQXtaz+0Bqr5AqSf8tNshCuHNfsAktYhWtEbln71k6rQVF/A3Q==" saltValue="8JHege97dSAyqk1mBnqPF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12" t="s">
        <v>3</v>
      </c>
      <c r="D47" s="1212"/>
      <c r="E47" s="1213"/>
      <c r="F47" s="11">
        <v>21.45</v>
      </c>
      <c r="G47" s="12">
        <v>20.6</v>
      </c>
      <c r="H47" s="12">
        <v>20.13</v>
      </c>
      <c r="I47" s="12">
        <v>18.809999999999999</v>
      </c>
      <c r="J47" s="13">
        <v>19.64</v>
      </c>
    </row>
    <row r="48" spans="2:10" ht="57.75" customHeight="1">
      <c r="B48" s="14"/>
      <c r="C48" s="1214" t="s">
        <v>4</v>
      </c>
      <c r="D48" s="1214"/>
      <c r="E48" s="1215"/>
      <c r="F48" s="15">
        <v>3.33</v>
      </c>
      <c r="G48" s="16">
        <v>3.76</v>
      </c>
      <c r="H48" s="16">
        <v>3.34</v>
      </c>
      <c r="I48" s="16">
        <v>3.79</v>
      </c>
      <c r="J48" s="17">
        <v>3.18</v>
      </c>
    </row>
    <row r="49" spans="2:10" ht="57.75" customHeight="1" thickBot="1">
      <c r="B49" s="18"/>
      <c r="C49" s="1216" t="s">
        <v>5</v>
      </c>
      <c r="D49" s="1216"/>
      <c r="E49" s="1217"/>
      <c r="F49" s="19" t="s">
        <v>563</v>
      </c>
      <c r="G49" s="20" t="s">
        <v>564</v>
      </c>
      <c r="H49" s="20" t="s">
        <v>565</v>
      </c>
      <c r="I49" s="20" t="s">
        <v>566</v>
      </c>
      <c r="J49" s="21" t="s">
        <v>567</v>
      </c>
    </row>
    <row r="50" spans="2:10" ht="13.5" customHeight="1"/>
    <row r="51" spans="2:10" ht="13.5" hidden="1" customHeight="1"/>
    <row r="52" spans="2:10" ht="13.5" hidden="1" customHeight="1"/>
    <row r="53" spans="2:10" ht="13.5" hidden="1" customHeight="1"/>
  </sheetData>
  <sheetProtection algorithmName="SHA-512" hashValue="QpVIGSnrPufS0Xg49qYjqCBITrOiXqOWsL83DZQL1repa/IdYP4g0ZILY9XoP5/Gv6JY98OqgZZBgk4uhVWdlA==" saltValue="ZRnz06vO6ESxSplSWJoq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kumamoto</cp:lastModifiedBy>
  <cp:lastPrinted>2019-03-15T02:56:47Z</cp:lastPrinted>
  <dcterms:created xsi:type="dcterms:W3CDTF">2019-02-14T05:13:52Z</dcterms:created>
  <dcterms:modified xsi:type="dcterms:W3CDTF">2019-11-12T06:05:38Z</dcterms:modified>
  <cp:category/>
</cp:coreProperties>
</file>