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tabRatio="7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CO41" i="10"/>
  <c r="BW41" i="10"/>
  <c r="BE41" i="10"/>
  <c r="AM41" i="10"/>
  <c r="U41" i="10"/>
  <c r="C41" i="10"/>
  <c r="CO40" i="10"/>
  <c r="C34" i="10"/>
  <c r="C35" i="10" s="1"/>
  <c r="C37" i="10"/>
  <c r="C38" i="10"/>
  <c r="C39" i="10"/>
  <c r="C40" i="10"/>
  <c r="U37" i="10"/>
  <c r="U38" i="10"/>
  <c r="U39" i="10"/>
  <c r="U40" i="10"/>
  <c r="AM35" i="10"/>
  <c r="AM36" i="10"/>
  <c r="AM37" i="10"/>
  <c r="AM38" i="10"/>
  <c r="AM39" i="10"/>
  <c r="AM40" i="10"/>
  <c r="BE35" i="10"/>
  <c r="BE36" i="10"/>
  <c r="BE37" i="10"/>
  <c r="BE38" i="10"/>
  <c r="BE39" i="10"/>
  <c r="BE40" i="10"/>
  <c r="CO39" i="10"/>
  <c r="CO38" i="10"/>
  <c r="CO37"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BE34"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<sst xmlns="http://schemas.openxmlformats.org/spreadsheetml/2006/main" count="1097" uniqueCount="606">
  <si>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</si>
  <si>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</si>
  <si>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</si>
  <si>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</si>
  <si>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</si>
  <si>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</si>
  <si>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</si>
  <si>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</si>
  <si>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</si>
  <si>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</si>
  <si>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</si>
  <si>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</si>
  <si>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</si>
  <si>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</si>
  <si>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</si>
  <si>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</si>
  <si>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</si>
  <si>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</si>
  <si>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</si>
  <si>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</si>
  <si>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</si>
  <si>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</si>
  <si>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</si>
  <si>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</si>
  <si>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</si>
  <si>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</si>
  <si>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</si>
  <si>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</si>
  <si>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</si>
  <si>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</si>
  <si>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</si>
  <si>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</si>
  <si>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</si>
  <si>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</si>
  <si>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</si>
  <si>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</si>
  <si>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</si>
  <si>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</si>
  <si>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</si>
  <si>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</si>
  <si>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</si>
  <si>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</si>
  <si>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</si>
  <si>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</si>
  <si>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</si>
  <si>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</si>
  <si>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</si>
  <si>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</si>
  <si>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</si>
  <si>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</si>
  <si>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</si>
  <si>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</si>
  <si>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</si>
  <si>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</si>
  <si>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</si>
  <si>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</si>
  <si>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</si>
  <si>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</si>
  <si>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</si>
  <si>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</si>
  <si>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</si>
  <si>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</si>
  <si>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</si>
  <si>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</si>
  <si>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</si>
  <si>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</si>
  <si>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</si>
  <si>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</si>
  <si>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</si>
  <si>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</si>
  <si>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</si>
  <si>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</si>
  <si>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</si>
  <si>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</si>
  <si>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</si>
  <si>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</si>
  <si>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</si>
  <si>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</si>
  <si>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</si>
  <si>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</si>
  <si>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</si>
  <si>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</si>
  <si>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</si>
  <si>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</si>
  <si>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</si>
  <si>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</si>
  <si>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</si>
  <si>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</si>
  <si>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</si>
  <si>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</si>
  <si>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</si>
  <si>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</si>
  <si>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</si>
  <si>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</si>
  <si>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</si>
  <si>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</si>
  <si>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</si>
  <si>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</si>
  <si>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</si>
  <si>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</si>
  <si>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</si>
  <si>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</si>
  <si>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</si>
  <si>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</si>
  <si>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</si>
  <si>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</si>
  <si>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</si>
  <si>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</si>
  <si>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</si>
  <si>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</si>
  <si>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</si>
  <si>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</si>
  <si>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</si>
  <si>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</si>
  <si>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</si>
  <si>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</si>
  <si>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</si>
  <si>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</si>
  <si>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</si>
  <si>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</si>
  <si>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</si>
  <si>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</si>
  <si>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</si>
  <si>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</si>
  <si>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</si>
  <si>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</si>
  <si>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</si>
  <si>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</si>
  <si>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</si>
  <si>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</si>
  <si>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</si>
  <si>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</si>
  <si>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</si>
  <si>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</si>
  <si>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</si>
  <si>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</si>
  <si>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</si>
  <si>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</si>
  <si>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</si>
  <si>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</si>
  <si>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</si>
  <si>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</si>
  <si>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</si>
  <si>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</si>
  <si>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</si>
  <si>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</si>
  <si>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</si>
  <si>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</si>
  <si>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</si>
  <si>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</si>
  <si>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</si>
  <si>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</si>
  <si>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</si>
  <si>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</si>
  <si>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</si>
  <si>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</si>
  <si>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</si>
  <si>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</si>
  <si>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</si>
  <si>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</si>
  <si>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</si>
  <si>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</si>
  <si>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</si>
  <si>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</si>
  <si>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</si>
  <si>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</si>
  <si>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</si>
  <si>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</si>
  <si>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</si>
  <si>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</si>
  <si>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</si>
  <si>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</si>
  <si>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</si>
  <si>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</si>
  <si>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</si>
  <si>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</si>
  <si>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</si>
  <si>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</si>
  <si>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</si>
  <si>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</si>
  <si>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</si>
  <si>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</si>
  <si>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</si>
  <si>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</si>
  <si>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</si>
  <si>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</si>
  <si>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</si>
  <si>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</si>
  <si>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</si>
  <si>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</si>
  <si>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</si>
  <si>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</si>
  <si>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</si>
  <si>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</si>
  <si>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</si>
  <si>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</si>
  <si>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</si>
  <si>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</si>
  <si>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</si>
  <si>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</si>
  <si>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</si>
  <si>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</si>
  <si>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</si>
  <si>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</si>
  <si>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</si>
  <si>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</si>
  <si>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熊本県あさぎり町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</si>
  <si>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</si>
  <si>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</si>
  <si>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</si>
  <si>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</si>
  <si>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</si>
  <si>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</si>
  <si>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</si>
  <si>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</si>
  <si>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</si>
  <si>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</si>
  <si>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</si>
  <si>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</si>
  <si>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</si>
  <si>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</si>
  <si>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</si>
  <si>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</si>
  <si>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</si>
  <si>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</si>
  <si>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</si>
  <si>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</si>
  <si>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</si>
  <si>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</si>
  <si>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</si>
  <si>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</si>
  <si>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</si>
  <si>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</si>
  <si>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</si>
  <si>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</si>
  <si>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</si>
  <si>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</si>
  <si>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</si>
  <si>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</si>
  <si>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</si>
  <si>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</si>
  <si>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</si>
  <si>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</si>
  <si>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</si>
  <si>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</si>
  <si>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</si>
  <si>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</si>
  <si>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</si>
  <si>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</si>
  <si>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</si>
  <si>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</si>
  <si>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</si>
  <si>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</si>
  <si>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</si>
  <si>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</si>
  <si>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</si>
  <si>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</si>
  <si>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</si>
  <si>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</si>
  <si>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</si>
  <si>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</si>
  <si>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</si>
  <si>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</si>
  <si>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</si>
  <si>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</si>
  <si>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</si>
  <si>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</si>
  <si>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</si>
  <si>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</si>
  <si>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</si>
  <si>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</si>
  <si>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</si>
  <si>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</si>
  <si>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</si>
  <si>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</si>
  <si>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</si>
  <si>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</si>
  <si>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</si>
  <si>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</si>
  <si>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</si>
  <si>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</si>
  <si>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</si>
  <si>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</si>
  <si>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</si>
  <si>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</si>
  <si>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</si>
  <si>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</si>
  <si>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</si>
  <si>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</si>
  <si>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</si>
  <si>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</si>
  <si>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</si>
  <si>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</si>
  <si>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</si>
  <si>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</si>
  <si>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</si>
  <si>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</si>
  <si>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</si>
  <si>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</si>
  <si>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</si>
  <si>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</si>
  <si>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</si>
  <si>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</si>
  <si>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</si>
  <si>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</si>
  <si>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</si>
  <si>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</si>
  <si>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</si>
  <si>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</si>
  <si>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</si>
  <si>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</si>
  <si>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</si>
  <si>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</si>
  <si>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</si>
  <si>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</si>
  <si>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</si>
  <si>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</si>
  <si>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</si>
  <si>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</si>
  <si>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</si>
  <si>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</si>
  <si>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</si>
  <si>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</si>
  <si>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</si>
  <si>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</si>
  <si>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</si>
  <si>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</si>
  <si>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</si>
  <si>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</si>
  <si>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</si>
  <si>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</si>
  <si>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</si>
  <si>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</si>
  <si>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</si>
  <si>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</si>
  <si>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</si>
  <si>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</si>
  <si>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</si>
  <si>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</si>
  <si>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</si>
  <si>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</si>
  <si>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</si>
  <si>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</si>
  <si>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</si>
  <si>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</si>
  <si>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</si>
  <si>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</si>
  <si>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</si>
  <si>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</si>
  <si>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</si>
  <si>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</si>
  <si>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</si>
  <si>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</si>
  <si>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</si>
  <si>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</si>
  <si>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</si>
  <si>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</si>
  <si>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熊本県あさぎり町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</si>
  <si>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</si>
  <si>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</si>
  <si>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</si>
  <si>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</si>
  <si>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</si>
  <si>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</si>
  <si>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</si>
  <si>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</si>
  <si>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</si>
  <si>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</si>
  <si>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</si>
  <si>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</si>
  <si>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</si>
  <si>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</si>
  <si>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</si>
  <si>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</si>
  <si>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</si>
  <si>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</si>
  <si>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</si>
  <si>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</si>
  <si>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</si>
  <si>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</si>
  <si>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</si>
  <si>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</si>
  <si>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</si>
  <si>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</si>
  <si>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</si>
  <si>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</si>
  <si>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</si>
  <si>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</si>
  <si>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</si>
  <si>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</si>
  <si>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</si>
  <si>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</si>
  <si>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</si>
  <si>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</si>
  <si>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</si>
  <si>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</si>
  <si>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</si>
  <si>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</si>
  <si>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</si>
  <si>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</si>
  <si>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</si>
  <si>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</si>
  <si>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</si>
  <si>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</si>
  <si>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</si>
  <si>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</si>
  <si>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</si>
  <si>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</si>
  <si>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</si>
  <si>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</si>
  <si>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</si>
  <si>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</si>
  <si>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</si>
  <si>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</si>
  <si>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</si>
  <si>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</si>
  <si>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</si>
  <si>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</si>
  <si>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</si>
  <si>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</si>
  <si>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</si>
  <si>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</si>
  <si>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</si>
  <si>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</si>
  <si>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</si>
  <si>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</si>
  <si>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</si>
  <si>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</si>
  <si>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</si>
  <si>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</si>
  <si>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</si>
  <si>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</si>
  <si>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</si>
  <si>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</si>
  <si>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</si>
  <si>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</si>
  <si>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</si>
  <si>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</si>
  <si>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</si>
  <si>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</si>
  <si>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</si>
  <si>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</si>
  <si>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</si>
  <si>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</si>
  <si>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</si>
  <si>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</si>
  <si>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</si>
  <si>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</si>
  <si>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</si>
  <si>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</si>
  <si>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</si>
  <si>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</si>
  <si>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</si>
  <si>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</si>
  <si>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</si>
  <si>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</si>
  <si>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</si>
  <si>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</si>
  <si>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</si>
  <si>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</si>
  <si>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</si>
  <si>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</si>
  <si>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</si>
  <si>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</si>
  <si>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</si>
  <si>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</si>
  <si>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</si>
  <si>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</si>
  <si>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</si>
  <si>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</si>
  <si>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</si>
  <si>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</si>
  <si>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</si>
  <si>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</si>
  <si>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</si>
  <si>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</si>
  <si>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</si>
  <si>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</si>
  <si>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</si>
  <si>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</si>
  <si>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</si>
  <si>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</si>
  <si>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</si>
  <si>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</si>
  <si>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</si>
  <si>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</si>
  <si>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</si>
  <si>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</si>
  <si>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</si>
  <si>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</si>
  <si>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</si>
  <si>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</si>
  <si>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</si>
  <si>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</si>
  <si>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</si>
  <si>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</si>
  <si>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</si>
  <si>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</si>
  <si>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</si>
  <si>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</si>
  <si>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</si>
  <si>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</si>
  <si>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</si>
  <si>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</si>
  <si>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</si>
  <si>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</si>
  <si>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</si>
  <si>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</si>
  <si>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</si>
  <si>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</si>
  <si>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</si>
  <si>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</si>
  <si>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</si>
  <si>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</si>
  <si>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</si>
  <si>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</si>
  <si>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</si>
  <si>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</si>
  <si>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</si>
  <si>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</si>
  <si>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</si>
  <si>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</si>
  <si>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</si>
  <si>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</si>
  <si>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</si>
  <si>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</si>
  <si>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</si>
  <si>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</si>
  <si>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</si>
  <si>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</si>
  <si>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</si>
  <si>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</si>
  <si>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</si>
  <si>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</si>
  <si>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</si>
  <si>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</si>
  <si>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</si>
  <si>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</si>
  <si>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</si>
  <si>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</si>
  <si>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</si>
  <si>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</si>
  <si>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</si>
  <si>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</si>
  <si>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</si>
  <si>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</si>
  <si>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</si>
  <si>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</si>
  <si>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</si>
  <si>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</si>
  <si>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</si>
  <si>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</si>
  <si>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</si>
  <si>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</si>
  <si>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</si>
  <si>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</si>
  <si>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</si>
  <si>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</si>
  <si>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</si>
  <si>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</si>
  <si>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</si>
  <si>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水道事業特別会計</t>
  </si>
  <si>
    <t>国民健康保険特別会計</t>
  </si>
  <si>
    <t>介護保険特別会計</t>
  </si>
  <si>
    <t>下水道事業特別会計</t>
  </si>
  <si>
    <t>後期高齢者医療特別会計</t>
  </si>
  <si>
    <t>球磨郡介護認定審査事業特別会計</t>
  </si>
  <si>
    <t>球磨郡障害認定審査事業特別会計</t>
  </si>
  <si>
    <t>その他会計（赤字）</t>
  </si>
  <si>
    <t>その他会計（黒字）</t>
  </si>
  <si>
    <t>-</t>
    <phoneticPr fontId="2"/>
  </si>
  <si>
    <t>-</t>
    <phoneticPr fontId="2"/>
  </si>
  <si>
    <t>-</t>
    <phoneticPr fontId="2"/>
  </si>
  <si>
    <t>-</t>
    <phoneticPr fontId="2"/>
  </si>
  <si>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</si>
  <si>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</si>
  <si>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</si>
  <si>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</si>
  <si>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</si>
  <si>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</si>
  <si>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</si>
  <si>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</si>
  <si>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</si>
  <si>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非法適用企業</t>
    <rPh sb="0" eb="1">
      <t>ヒ</t>
    </rPh>
    <rPh sb="1" eb="2">
      <t>ホウ</t>
    </rPh>
    <rPh sb="2" eb="4">
      <t>テキヨウ</t>
    </rPh>
    <rPh sb="4" eb="6">
      <t>キギョウ</t>
    </rPh>
    <phoneticPr fontId="2"/>
  </si>
  <si>
    <t>あさぎり町ふるさと振興社</t>
    <rPh sb="4" eb="5">
      <t>チョウ</t>
    </rPh>
    <rPh sb="9" eb="11">
      <t>シンコウ</t>
    </rPh>
    <rPh sb="11" eb="12">
      <t>シャ</t>
    </rPh>
    <phoneticPr fontId="2"/>
  </si>
  <si>
    <t>くま川鉄道（株）</t>
    <rPh sb="2" eb="3">
      <t>カワ</t>
    </rPh>
    <rPh sb="3" eb="5">
      <t>テツドウ</t>
    </rPh>
    <rPh sb="6" eb="7">
      <t>カブ</t>
    </rPh>
    <phoneticPr fontId="2"/>
  </si>
  <si>
    <t>人吉球磨林業機械センター</t>
    <rPh sb="0" eb="2">
      <t>ヒトヨシ</t>
    </rPh>
    <rPh sb="2" eb="4">
      <t>クマ</t>
    </rPh>
    <rPh sb="4" eb="6">
      <t>リンギョウ</t>
    </rPh>
    <rPh sb="6" eb="8">
      <t>キカイ</t>
    </rPh>
    <phoneticPr fontId="2"/>
  </si>
  <si>
    <t>まちづくり基金</t>
    <rPh sb="5" eb="7">
      <t>キキン</t>
    </rPh>
    <phoneticPr fontId="11"/>
  </si>
  <si>
    <t>公共施設整備基金</t>
    <rPh sb="0" eb="2">
      <t>コウキョウ</t>
    </rPh>
    <rPh sb="2" eb="4">
      <t>シセツ</t>
    </rPh>
    <rPh sb="4" eb="6">
      <t>セイビ</t>
    </rPh>
    <rPh sb="6" eb="8">
      <t>キキン</t>
    </rPh>
    <phoneticPr fontId="11"/>
  </si>
  <si>
    <t>林業振興基金</t>
    <rPh sb="0" eb="2">
      <t>リンギョウ</t>
    </rPh>
    <rPh sb="2" eb="4">
      <t>シンコウ</t>
    </rPh>
    <rPh sb="4" eb="6">
      <t>キキン</t>
    </rPh>
    <phoneticPr fontId="11"/>
  </si>
  <si>
    <t>産業活性化基金</t>
    <rPh sb="0" eb="2">
      <t>サンギョウ</t>
    </rPh>
    <rPh sb="2" eb="5">
      <t>カッセイカ</t>
    </rPh>
    <rPh sb="5" eb="7">
      <t>キキン</t>
    </rPh>
    <phoneticPr fontId="11"/>
  </si>
  <si>
    <t>ふるさと基金</t>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</si>
  <si>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</si>
  <si>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</si>
  <si>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</si>
  <si>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程度であるが、地方債の新規発行額を償還元金を下回る額に設定するなどの起債抑制策により将来負担比率が低下している。しかし、今後は、公共施設総合管理計画に基づく改修や除却事業により新規債の発行額が伸びることが予想される。</t>
    <rPh sb="27" eb="30">
      <t>チホウサイ</t>
    </rPh>
    <rPh sb="31" eb="33">
      <t>シンキ</t>
    </rPh>
    <rPh sb="33" eb="36">
      <t>ハッコウガク</t>
    </rPh>
    <rPh sb="37" eb="39">
      <t>ショウカン</t>
    </rPh>
    <rPh sb="39" eb="41">
      <t>ガンキン</t>
    </rPh>
    <rPh sb="42" eb="44">
      <t>シタマワ</t>
    </rPh>
    <rPh sb="45" eb="46">
      <t>ガク</t>
    </rPh>
    <rPh sb="47" eb="49">
      <t>セッテイ</t>
    </rPh>
    <rPh sb="54" eb="56">
      <t>キサイ</t>
    </rPh>
    <rPh sb="56" eb="58">
      <t>ヨクセイ</t>
    </rPh>
    <rPh sb="58" eb="59">
      <t>サク</t>
    </rPh>
    <rPh sb="62" eb="64">
      <t>ショウライ</t>
    </rPh>
    <rPh sb="64" eb="66">
      <t>フタン</t>
    </rPh>
    <rPh sb="66" eb="68">
      <t>ヒリツ</t>
    </rPh>
    <rPh sb="69" eb="71">
      <t>テイカ</t>
    </rPh>
    <rPh sb="80" eb="82">
      <t>コンゴ</t>
    </rPh>
    <rPh sb="84" eb="86">
      <t>コウキョウ</t>
    </rPh>
    <rPh sb="86" eb="88">
      <t>シセツ</t>
    </rPh>
    <rPh sb="88" eb="90">
      <t>ソウゴウ</t>
    </rPh>
    <rPh sb="90" eb="92">
      <t>カンリ</t>
    </rPh>
    <rPh sb="92" eb="94">
      <t>ケイカク</t>
    </rPh>
    <rPh sb="95" eb="96">
      <t>モト</t>
    </rPh>
    <rPh sb="98" eb="100">
      <t>カイシュウ</t>
    </rPh>
    <rPh sb="101" eb="103">
      <t>ジョキャク</t>
    </rPh>
    <rPh sb="103" eb="105">
      <t>ジギョウ</t>
    </rPh>
    <rPh sb="108" eb="110">
      <t>シンキ</t>
    </rPh>
    <rPh sb="110" eb="111">
      <t>サイ</t>
    </rPh>
    <rPh sb="112" eb="115">
      <t>ハッコウガク</t>
    </rPh>
    <rPh sb="116" eb="117">
      <t>ノ</t>
    </rPh>
    <rPh sb="122" eb="124">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</si>
  <si>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</si>
  <si>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</si>
  <si>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</si>
  <si>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</si>
  <si>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</si>
  <si>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</si>
  <si>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平均と比較して同程度で、将来負担比率は低くなっている。いずれも減少傾向であるが、今後は公共施設総合管理計画に伴う事業により新規債の発行額が伸びることが予想され、実質公債費率が上昇していくことが考えられるため、これまで以上に公債費の適正化に取り組んでいく必要がある。</t>
    <rPh sb="15" eb="17">
      <t>ヒカク</t>
    </rPh>
    <rPh sb="19" eb="22">
      <t>ドウテイド</t>
    </rPh>
    <rPh sb="43" eb="45">
      <t>ゲンショウ</t>
    </rPh>
    <rPh sb="45" eb="47">
      <t>ケイコウ</t>
    </rPh>
    <rPh sb="52" eb="54">
      <t>コンゴ</t>
    </rPh>
    <rPh sb="55" eb="57">
      <t>コウキョウ</t>
    </rPh>
    <rPh sb="57" eb="59">
      <t>シセツ</t>
    </rPh>
    <rPh sb="59" eb="61">
      <t>ソウゴウ</t>
    </rPh>
    <rPh sb="61" eb="63">
      <t>カンリ</t>
    </rPh>
    <rPh sb="63" eb="65">
      <t>ケイカク</t>
    </rPh>
    <rPh sb="66" eb="67">
      <t>トモナ</t>
    </rPh>
    <rPh sb="68" eb="70">
      <t>ジギョウ</t>
    </rPh>
    <rPh sb="73" eb="75">
      <t>シンキ</t>
    </rPh>
    <rPh sb="75" eb="76">
      <t>サイ</t>
    </rPh>
    <rPh sb="77" eb="79">
      <t>ハッコウ</t>
    </rPh>
    <rPh sb="79" eb="80">
      <t>ガク</t>
    </rPh>
    <rPh sb="81" eb="82">
      <t>ノ</t>
    </rPh>
    <rPh sb="87" eb="89">
      <t>ヨソウ</t>
    </rPh>
    <rPh sb="92" eb="94">
      <t>ジッシツ</t>
    </rPh>
    <rPh sb="94" eb="97">
      <t>コウサイヒ</t>
    </rPh>
    <rPh sb="97" eb="98">
      <t>リツ</t>
    </rPh>
    <rPh sb="99" eb="101">
      <t>ジョウショウ</t>
    </rPh>
    <rPh sb="108" eb="109">
      <t>カンガ</t>
    </rPh>
    <rPh sb="120" eb="122">
      <t>イジョウ</t>
    </rPh>
    <rPh sb="123" eb="125">
      <t>コウサイ</t>
    </rPh>
    <rPh sb="125" eb="126">
      <t>ヒ</t>
    </rPh>
    <rPh sb="127" eb="130">
      <t>テキセイカ</t>
    </rPh>
    <rPh sb="131" eb="132">
      <t>ト</t>
    </rPh>
    <rPh sb="133" eb="134">
      <t>ク</t>
    </rPh>
    <rPh sb="138" eb="140">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</si>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</sst>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thin">
        <color auto="1"/>
      </right>
      <top style="double">
        <color auto="1"/>
      </top>
      <bottom style="hair">
        <color auto="1"/>
      </bottom>
      <diagonal/>
    </border>
    <border>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thin">
        <color auto="1"/>
      </left>
      <right style="hair">
        <color auto="1"/>
      </right>
      <top/>
      <bottom/>
      <diagonal/>
    </border>
    <border>
      <left style="hair">
        <color auto="1"/>
      </left>
      <right style="medium">
        <color auto="1"/>
      </right>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9"/>
          <c:y val="0.18300653594771199"/>
          <c:w val="0.87003610108303198"/>
          <c:h val="0.58169934640522902"/>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3644-4CEB-9C06-8120951BAD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72684</c:v>
                </c:pt>
                <c:pt idx="1">
                  <c:v>88868</c:v>
                </c:pt>
                <c:pt idx="2">
                  <c:v>61141</c:v>
                </c:pt>
                <c:pt idx="3">
                  <c:v>71147</c:v>
                </c:pt>
                <c:pt idx="4">
                  <c:v>110161</c:v>
                </c:pt>
              </c:numCache>
            </c:numRef>
          </c:val>
          <c:smooth val="0"/>
          <c:extLst>
            <c:ext xmlns:c16="http://schemas.microsoft.com/office/drawing/2014/chart" uri="{C3380CC4-5D6E-409C-BE32-E72D297353CC}">
              <c16:uniqueId val="{00000001-3644-4CEB-9C06-8120951BAD45}"/>
            </c:ext>
          </c:extLst>
        </c:ser>
        <c:dLbls>
          <c:showLegendKey val="0"/>
          <c:showVal val="0"/>
          <c:showCatName val="0"/>
          <c:showSerName val="0"/>
          <c:showPercent val="0"/>
          <c:showBubbleSize val="0"/>
        </c:dLbls>
        <c:marker val="1"/>
        <c:smooth val="0"/>
        <c:axId val="99812480"/>
        <c:axId val="99814400"/>
      </c:lineChart>
      <c:catAx>
        <c:axId val="9981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4400"/>
        <c:crosses val="autoZero"/>
        <c:auto val="1"/>
        <c:lblAlgn val="ctr"/>
        <c:lblOffset val="100"/>
        <c:tickLblSkip val="1"/>
        <c:tickMarkSkip val="1"/>
        <c:noMultiLvlLbl val="0"/>
      </c:catAx>
      <c:valAx>
        <c:axId val="99814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96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95E-2"/>
          <c:y val="7.7726262125610804E-2"/>
          <c:w val="0.92129105322763305"/>
          <c:h val="0.84686822912978899"/>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5.99</c:v>
                </c:pt>
                <c:pt idx="1">
                  <c:v>7.02</c:v>
                </c:pt>
                <c:pt idx="2">
                  <c:v>10.06</c:v>
                </c:pt>
                <c:pt idx="3">
                  <c:v>7.41</c:v>
                </c:pt>
                <c:pt idx="4">
                  <c:v>7.52</c:v>
                </c:pt>
              </c:numCache>
            </c:numRef>
          </c:val>
          <c:extLst>
            <c:ext xmlns:c16="http://schemas.microsoft.com/office/drawing/2014/chart" uri="{C3380CC4-5D6E-409C-BE32-E72D297353CC}">
              <c16:uniqueId val="{00000000-9AAB-4BC4-9F61-2A952FC10F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49.53</c:v>
                </c:pt>
                <c:pt idx="1">
                  <c:v>55.1</c:v>
                </c:pt>
                <c:pt idx="2">
                  <c:v>62.76</c:v>
                </c:pt>
                <c:pt idx="3">
                  <c:v>76.400000000000006</c:v>
                </c:pt>
                <c:pt idx="4">
                  <c:v>86.44</c:v>
                </c:pt>
              </c:numCache>
            </c:numRef>
          </c:val>
          <c:extLst>
            <c:ext xmlns:c16="http://schemas.microsoft.com/office/drawing/2014/chart" uri="{C3380CC4-5D6E-409C-BE32-E72D297353CC}">
              <c16:uniqueId val="{00000001-9AAB-4BC4-9F61-2A952FC10F6E}"/>
            </c:ext>
          </c:extLst>
        </c:ser>
        <c:dLbls>
          <c:showLegendKey val="0"/>
          <c:showVal val="0"/>
          <c:showCatName val="0"/>
          <c:showSerName val="0"/>
          <c:showPercent val="0"/>
          <c:showBubbleSize val="0"/>
        </c:dLbls>
        <c:gapWidth val="250"/>
        <c:overlap val="100"/>
        <c:axId val="142178944"/>
        <c:axId val="14219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9.1199999999999992</c:v>
                </c:pt>
                <c:pt idx="1">
                  <c:v>5.31</c:v>
                </c:pt>
                <c:pt idx="2">
                  <c:v>8.1</c:v>
                </c:pt>
                <c:pt idx="3">
                  <c:v>7.51</c:v>
                </c:pt>
                <c:pt idx="4">
                  <c:v>6.98</c:v>
                </c:pt>
              </c:numCache>
            </c:numRef>
          </c:val>
          <c:smooth val="0"/>
          <c:extLst>
            <c:ext xmlns:c16="http://schemas.microsoft.com/office/drawing/2014/chart" uri="{C3380CC4-5D6E-409C-BE32-E72D297353CC}">
              <c16:uniqueId val="{00000002-9AAB-4BC4-9F61-2A952FC10F6E}"/>
            </c:ext>
          </c:extLst>
        </c:ser>
        <c:dLbls>
          <c:showLegendKey val="0"/>
          <c:showVal val="0"/>
          <c:showCatName val="0"/>
          <c:showSerName val="0"/>
          <c:showPercent val="0"/>
          <c:showBubbleSize val="0"/>
        </c:dLbls>
        <c:marker val="1"/>
        <c:smooth val="0"/>
        <c:axId val="142178944"/>
        <c:axId val="142193408"/>
      </c:lineChart>
      <c:catAx>
        <c:axId val="1421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193408"/>
        <c:crosses val="autoZero"/>
        <c:auto val="1"/>
        <c:lblAlgn val="ctr"/>
        <c:lblOffset val="100"/>
        <c:tickLblSkip val="1"/>
        <c:tickMarkSkip val="1"/>
        <c:noMultiLvlLbl val="0"/>
      </c:catAx>
      <c:valAx>
        <c:axId val="1421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98E-2"/>
          <c:y val="7.7340569877883306E-2"/>
          <c:w val="0.93115348674162701"/>
          <c:h val="0.7177747625508840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0.28000000000000003</c:v>
                </c:pt>
                <c:pt idx="4">
                  <c:v>#N/A</c:v>
                </c:pt>
                <c:pt idx="5">
                  <c:v>0.53</c:v>
                </c:pt>
                <c:pt idx="6">
                  <c:v>#N/A</c:v>
                </c:pt>
                <c:pt idx="7">
                  <c:v>0.79</c:v>
                </c:pt>
                <c:pt idx="8">
                  <c:v>0</c:v>
                </c:pt>
                <c:pt idx="9">
                  <c:v>0</c:v>
                </c:pt>
              </c:numCache>
            </c:numRef>
          </c:val>
          <c:extLst>
            <c:ext xmlns:c16="http://schemas.microsoft.com/office/drawing/2014/chart" uri="{C3380CC4-5D6E-409C-BE32-E72D297353CC}">
              <c16:uniqueId val="{00000000-CD67-4636-881D-D89BCB4E06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67-4636-881D-D89BCB4E060E}"/>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CD67-4636-881D-D89BCB4E060E}"/>
            </c:ext>
          </c:extLst>
        </c:ser>
        <c:ser>
          <c:idx val="3"/>
          <c:order val="3"/>
          <c:tx>
            <c:strRef>
              <c:f>データシート!$A$30</c:f>
              <c:strCache>
                <c:ptCount val="1"/>
                <c:pt idx="0">
                  <c:v>球磨郡介護認定審査事業特別会計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0.03</c:v>
                </c:pt>
              </c:numCache>
            </c:numRef>
          </c:val>
          <c:extLst>
            <c:ext xmlns:c16="http://schemas.microsoft.com/office/drawing/2014/chart" uri="{C3380CC4-5D6E-409C-BE32-E72D297353CC}">
              <c16:uniqueId val="{00000003-CD67-4636-881D-D89BCB4E06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CD67-4636-881D-D89BCB4E06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0.16</c:v>
                </c:pt>
                <c:pt idx="4">
                  <c:v>#N/A</c:v>
                </c:pt>
                <c:pt idx="5">
                  <c:v>0.38</c:v>
                </c:pt>
                <c:pt idx="6">
                  <c:v>#N/A</c:v>
                </c:pt>
                <c:pt idx="7">
                  <c:v>0.38</c:v>
                </c:pt>
                <c:pt idx="8">
                  <c:v>#N/A</c:v>
                </c:pt>
                <c:pt idx="9">
                  <c:v>0.27</c:v>
                </c:pt>
              </c:numCache>
            </c:numRef>
          </c:val>
          <c:extLst>
            <c:ext xmlns:c16="http://schemas.microsoft.com/office/drawing/2014/chart" uri="{C3380CC4-5D6E-409C-BE32-E72D297353CC}">
              <c16:uniqueId val="{00000005-CD67-4636-881D-D89BCB4E06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0.51</c:v>
                </c:pt>
                <c:pt idx="4">
                  <c:v>#N/A</c:v>
                </c:pt>
                <c:pt idx="5">
                  <c:v>0.59</c:v>
                </c:pt>
                <c:pt idx="6">
                  <c:v>#N/A</c:v>
                </c:pt>
                <c:pt idx="7">
                  <c:v>0.95</c:v>
                </c:pt>
                <c:pt idx="8">
                  <c:v>#N/A</c:v>
                </c:pt>
                <c:pt idx="9">
                  <c:v>1.63</c:v>
                </c:pt>
              </c:numCache>
            </c:numRef>
          </c:val>
          <c:extLst>
            <c:ext xmlns:c16="http://schemas.microsoft.com/office/drawing/2014/chart" uri="{C3380CC4-5D6E-409C-BE32-E72D297353CC}">
              <c16:uniqueId val="{00000006-CD67-4636-881D-D89BCB4E06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2.36</c:v>
                </c:pt>
                <c:pt idx="2">
                  <c:v>#N/A</c:v>
                </c:pt>
                <c:pt idx="3">
                  <c:v>2.31</c:v>
                </c:pt>
                <c:pt idx="4">
                  <c:v>#N/A</c:v>
                </c:pt>
                <c:pt idx="5">
                  <c:v>1.33</c:v>
                </c:pt>
                <c:pt idx="6">
                  <c:v>#N/A</c:v>
                </c:pt>
                <c:pt idx="7">
                  <c:v>4.34</c:v>
                </c:pt>
                <c:pt idx="8">
                  <c:v>#N/A</c:v>
                </c:pt>
                <c:pt idx="9">
                  <c:v>2.2400000000000002</c:v>
                </c:pt>
              </c:numCache>
            </c:numRef>
          </c:val>
          <c:extLst>
            <c:ext xmlns:c16="http://schemas.microsoft.com/office/drawing/2014/chart" uri="{C3380CC4-5D6E-409C-BE32-E72D297353CC}">
              <c16:uniqueId val="{00000007-CD67-4636-881D-D89BCB4E060E}"/>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1.98</c:v>
                </c:pt>
                <c:pt idx="2">
                  <c:v>#N/A</c:v>
                </c:pt>
                <c:pt idx="3">
                  <c:v>2.3199999999999998</c:v>
                </c:pt>
                <c:pt idx="4">
                  <c:v>#N/A</c:v>
                </c:pt>
                <c:pt idx="5">
                  <c:v>2.8</c:v>
                </c:pt>
                <c:pt idx="6">
                  <c:v>#N/A</c:v>
                </c:pt>
                <c:pt idx="7">
                  <c:v>3.41</c:v>
                </c:pt>
                <c:pt idx="8">
                  <c:v>#N/A</c:v>
                </c:pt>
                <c:pt idx="9">
                  <c:v>5.31</c:v>
                </c:pt>
              </c:numCache>
            </c:numRef>
          </c:val>
          <c:extLst>
            <c:ext xmlns:c16="http://schemas.microsoft.com/office/drawing/2014/chart" uri="{C3380CC4-5D6E-409C-BE32-E72D297353CC}">
              <c16:uniqueId val="{00000008-CD67-4636-881D-D89BCB4E06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5.93</c:v>
                </c:pt>
                <c:pt idx="2">
                  <c:v>#N/A</c:v>
                </c:pt>
                <c:pt idx="3">
                  <c:v>6.96</c:v>
                </c:pt>
                <c:pt idx="4">
                  <c:v>#N/A</c:v>
                </c:pt>
                <c:pt idx="5">
                  <c:v>10.02</c:v>
                </c:pt>
                <c:pt idx="6">
                  <c:v>#N/A</c:v>
                </c:pt>
                <c:pt idx="7">
                  <c:v>7.33</c:v>
                </c:pt>
                <c:pt idx="8">
                  <c:v>#N/A</c:v>
                </c:pt>
                <c:pt idx="9">
                  <c:v>7.46</c:v>
                </c:pt>
              </c:numCache>
            </c:numRef>
          </c:val>
          <c:extLst>
            <c:ext xmlns:c16="http://schemas.microsoft.com/office/drawing/2014/chart" uri="{C3380CC4-5D6E-409C-BE32-E72D297353CC}">
              <c16:uniqueId val="{00000009-CD67-4636-881D-D89BCB4E060E}"/>
            </c:ext>
          </c:extLst>
        </c:ser>
        <c:dLbls>
          <c:showLegendKey val="0"/>
          <c:showVal val="0"/>
          <c:showCatName val="0"/>
          <c:showSerName val="0"/>
          <c:showPercent val="0"/>
          <c:showBubbleSize val="0"/>
        </c:dLbls>
        <c:gapWidth val="150"/>
        <c:overlap val="100"/>
        <c:axId val="142566144"/>
        <c:axId val="142567680"/>
      </c:barChart>
      <c:catAx>
        <c:axId val="1425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67680"/>
        <c:crosses val="autoZero"/>
        <c:auto val="1"/>
        <c:lblAlgn val="ctr"/>
        <c:lblOffset val="100"/>
        <c:tickLblSkip val="1"/>
        <c:tickMarkSkip val="1"/>
        <c:noMultiLvlLbl val="0"/>
      </c:catAx>
      <c:valAx>
        <c:axId val="14256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6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06E-2"/>
          <c:w val="0.903563171368442"/>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1495</c:v>
                </c:pt>
                <c:pt idx="5">
                  <c:v>1540</c:v>
                </c:pt>
                <c:pt idx="8">
                  <c:v>1409</c:v>
                </c:pt>
                <c:pt idx="11">
                  <c:v>1428</c:v>
                </c:pt>
                <c:pt idx="14">
                  <c:v>1345</c:v>
                </c:pt>
              </c:numCache>
            </c:numRef>
          </c:val>
          <c:extLst>
            <c:ext xmlns:c16="http://schemas.microsoft.com/office/drawing/2014/chart" uri="{C3380CC4-5D6E-409C-BE32-E72D297353CC}">
              <c16:uniqueId val="{00000000-1F96-452F-80C7-E4736E62F5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96-452F-80C7-E4736E62F5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171</c:v>
                </c:pt>
                <c:pt idx="3">
                  <c:v>66</c:v>
                </c:pt>
                <c:pt idx="6">
                  <c:v>47</c:v>
                </c:pt>
                <c:pt idx="9">
                  <c:v>42</c:v>
                </c:pt>
                <c:pt idx="12">
                  <c:v>36</c:v>
                </c:pt>
              </c:numCache>
            </c:numRef>
          </c:val>
          <c:extLst>
            <c:ext xmlns:c16="http://schemas.microsoft.com/office/drawing/2014/chart" uri="{C3380CC4-5D6E-409C-BE32-E72D297353CC}">
              <c16:uniqueId val="{00000002-1F96-452F-80C7-E4736E62F5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107</c:v>
                </c:pt>
                <c:pt idx="6">
                  <c:v>100</c:v>
                </c:pt>
                <c:pt idx="9">
                  <c:v>84</c:v>
                </c:pt>
                <c:pt idx="12">
                  <c:v>62</c:v>
                </c:pt>
              </c:numCache>
            </c:numRef>
          </c:val>
          <c:extLst>
            <c:ext xmlns:c16="http://schemas.microsoft.com/office/drawing/2014/chart" uri="{C3380CC4-5D6E-409C-BE32-E72D297353CC}">
              <c16:uniqueId val="{00000003-1F96-452F-80C7-E4736E62F5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445</c:v>
                </c:pt>
                <c:pt idx="3">
                  <c:v>463</c:v>
                </c:pt>
                <c:pt idx="6">
                  <c:v>416</c:v>
                </c:pt>
                <c:pt idx="9">
                  <c:v>416</c:v>
                </c:pt>
                <c:pt idx="12">
                  <c:v>375</c:v>
                </c:pt>
              </c:numCache>
            </c:numRef>
          </c:val>
          <c:extLst>
            <c:ext xmlns:c16="http://schemas.microsoft.com/office/drawing/2014/chart" uri="{C3380CC4-5D6E-409C-BE32-E72D297353CC}">
              <c16:uniqueId val="{00000004-1F96-452F-80C7-E4736E62F5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96-452F-80C7-E4736E62F5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96-452F-80C7-E4736E62F5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1604</c:v>
                </c:pt>
                <c:pt idx="3">
                  <c:v>1575</c:v>
                </c:pt>
                <c:pt idx="6">
                  <c:v>1371</c:v>
                </c:pt>
                <c:pt idx="9">
                  <c:v>1375</c:v>
                </c:pt>
                <c:pt idx="12">
                  <c:v>1282</c:v>
                </c:pt>
              </c:numCache>
            </c:numRef>
          </c:val>
          <c:extLst>
            <c:ext xmlns:c16="http://schemas.microsoft.com/office/drawing/2014/chart" uri="{C3380CC4-5D6E-409C-BE32-E72D297353CC}">
              <c16:uniqueId val="{00000007-1F96-452F-80C7-E4736E62F52E}"/>
            </c:ext>
          </c:extLst>
        </c:ser>
        <c:dLbls>
          <c:showLegendKey val="0"/>
          <c:showVal val="0"/>
          <c:showCatName val="0"/>
          <c:showSerName val="0"/>
          <c:showPercent val="0"/>
          <c:showBubbleSize val="0"/>
        </c:dLbls>
        <c:gapWidth val="100"/>
        <c:overlap val="100"/>
        <c:axId val="142147584"/>
        <c:axId val="14214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833</c:v>
                </c:pt>
                <c:pt idx="2">
                  <c:v>#N/A</c:v>
                </c:pt>
                <c:pt idx="3">
                  <c:v>#N/A</c:v>
                </c:pt>
                <c:pt idx="4">
                  <c:v>671</c:v>
                </c:pt>
                <c:pt idx="5">
                  <c:v>#N/A</c:v>
                </c:pt>
                <c:pt idx="6">
                  <c:v>#N/A</c:v>
                </c:pt>
                <c:pt idx="7">
                  <c:v>525</c:v>
                </c:pt>
                <c:pt idx="8">
                  <c:v>#N/A</c:v>
                </c:pt>
                <c:pt idx="9">
                  <c:v>#N/A</c:v>
                </c:pt>
                <c:pt idx="10">
                  <c:v>489</c:v>
                </c:pt>
                <c:pt idx="11">
                  <c:v>#N/A</c:v>
                </c:pt>
                <c:pt idx="12">
                  <c:v>#N/A</c:v>
                </c:pt>
                <c:pt idx="13">
                  <c:v>410</c:v>
                </c:pt>
                <c:pt idx="14">
                  <c:v>#N/A</c:v>
                </c:pt>
              </c:numCache>
            </c:numRef>
          </c:val>
          <c:smooth val="0"/>
          <c:extLst>
            <c:ext xmlns:c16="http://schemas.microsoft.com/office/drawing/2014/chart" uri="{C3380CC4-5D6E-409C-BE32-E72D297353CC}">
              <c16:uniqueId val="{00000008-1F96-452F-80C7-E4736E62F52E}"/>
            </c:ext>
          </c:extLst>
        </c:ser>
        <c:dLbls>
          <c:showLegendKey val="0"/>
          <c:showVal val="0"/>
          <c:showCatName val="0"/>
          <c:showSerName val="0"/>
          <c:showPercent val="0"/>
          <c:showBubbleSize val="0"/>
        </c:dLbls>
        <c:marker val="1"/>
        <c:smooth val="0"/>
        <c:axId val="142147584"/>
        <c:axId val="142149504"/>
      </c:lineChart>
      <c:catAx>
        <c:axId val="1421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49504"/>
        <c:crosses val="autoZero"/>
        <c:auto val="1"/>
        <c:lblAlgn val="ctr"/>
        <c:lblOffset val="100"/>
        <c:tickLblSkip val="1"/>
        <c:tickMarkSkip val="1"/>
        <c:noMultiLvlLbl val="0"/>
      </c:catAx>
      <c:valAx>
        <c:axId val="14214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07E-2"/>
          <c:w val="0.86496884859089596"/>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14024</c:v>
                </c:pt>
                <c:pt idx="5">
                  <c:v>13467</c:v>
                </c:pt>
                <c:pt idx="8">
                  <c:v>12943</c:v>
                </c:pt>
                <c:pt idx="11">
                  <c:v>12138</c:v>
                </c:pt>
                <c:pt idx="14">
                  <c:v>11813</c:v>
                </c:pt>
              </c:numCache>
            </c:numRef>
          </c:val>
          <c:extLst>
            <c:ext xmlns:c16="http://schemas.microsoft.com/office/drawing/2014/chart" uri="{C3380CC4-5D6E-409C-BE32-E72D297353CC}">
              <c16:uniqueId val="{00000000-EAE6-4625-9695-E41C8FCE1E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504</c:v>
                </c:pt>
                <c:pt idx="5">
                  <c:v>583</c:v>
                </c:pt>
                <c:pt idx="8">
                  <c:v>515</c:v>
                </c:pt>
                <c:pt idx="11">
                  <c:v>457</c:v>
                </c:pt>
                <c:pt idx="14">
                  <c:v>260</c:v>
                </c:pt>
              </c:numCache>
            </c:numRef>
          </c:val>
          <c:extLst>
            <c:ext xmlns:c16="http://schemas.microsoft.com/office/drawing/2014/chart" uri="{C3380CC4-5D6E-409C-BE32-E72D297353CC}">
              <c16:uniqueId val="{00000001-EAE6-4625-9695-E41C8FCE1E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5365</c:v>
                </c:pt>
                <c:pt idx="5">
                  <c:v>5684</c:v>
                </c:pt>
                <c:pt idx="8">
                  <c:v>6110</c:v>
                </c:pt>
                <c:pt idx="11">
                  <c:v>6849</c:v>
                </c:pt>
                <c:pt idx="14">
                  <c:v>7497</c:v>
                </c:pt>
              </c:numCache>
            </c:numRef>
          </c:val>
          <c:extLst>
            <c:ext xmlns:c16="http://schemas.microsoft.com/office/drawing/2014/chart" uri="{C3380CC4-5D6E-409C-BE32-E72D297353CC}">
              <c16:uniqueId val="{00000002-EAE6-4625-9695-E41C8FCE1E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E6-4625-9695-E41C8FCE1E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E6-4625-9695-E41C8FCE1E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36</c:v>
                </c:pt>
                <c:pt idx="3">
                  <c:v>31</c:v>
                </c:pt>
                <c:pt idx="6">
                  <c:v>26</c:v>
                </c:pt>
                <c:pt idx="9">
                  <c:v>22</c:v>
                </c:pt>
                <c:pt idx="12">
                  <c:v>19</c:v>
                </c:pt>
              </c:numCache>
            </c:numRef>
          </c:val>
          <c:extLst>
            <c:ext xmlns:c16="http://schemas.microsoft.com/office/drawing/2014/chart" uri="{C3380CC4-5D6E-409C-BE32-E72D297353CC}">
              <c16:uniqueId val="{00000005-EAE6-4625-9695-E41C8FCE1E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2801</c:v>
                </c:pt>
                <c:pt idx="3">
                  <c:v>2581</c:v>
                </c:pt>
                <c:pt idx="6">
                  <c:v>2688</c:v>
                </c:pt>
                <c:pt idx="9">
                  <c:v>2434</c:v>
                </c:pt>
                <c:pt idx="12">
                  <c:v>2340</c:v>
                </c:pt>
              </c:numCache>
            </c:numRef>
          </c:val>
          <c:extLst>
            <c:ext xmlns:c16="http://schemas.microsoft.com/office/drawing/2014/chart" uri="{C3380CC4-5D6E-409C-BE32-E72D297353CC}">
              <c16:uniqueId val="{00000006-EAE6-4625-9695-E41C8FCE1E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419</c:v>
                </c:pt>
                <c:pt idx="3">
                  <c:v>309</c:v>
                </c:pt>
                <c:pt idx="6">
                  <c:v>443</c:v>
                </c:pt>
                <c:pt idx="9">
                  <c:v>443</c:v>
                </c:pt>
                <c:pt idx="12">
                  <c:v>390</c:v>
                </c:pt>
              </c:numCache>
            </c:numRef>
          </c:val>
          <c:extLst>
            <c:ext xmlns:c16="http://schemas.microsoft.com/office/drawing/2014/chart" uri="{C3380CC4-5D6E-409C-BE32-E72D297353CC}">
              <c16:uniqueId val="{00000007-EAE6-4625-9695-E41C8FCE1E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7585</c:v>
                </c:pt>
                <c:pt idx="3">
                  <c:v>7477</c:v>
                </c:pt>
                <c:pt idx="6">
                  <c:v>7113</c:v>
                </c:pt>
                <c:pt idx="9">
                  <c:v>6600</c:v>
                </c:pt>
                <c:pt idx="12">
                  <c:v>6193</c:v>
                </c:pt>
              </c:numCache>
            </c:numRef>
          </c:val>
          <c:extLst>
            <c:ext xmlns:c16="http://schemas.microsoft.com/office/drawing/2014/chart" uri="{C3380CC4-5D6E-409C-BE32-E72D297353CC}">
              <c16:uniqueId val="{00000008-EAE6-4625-9695-E41C8FCE1E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488</c:v>
                </c:pt>
                <c:pt idx="3">
                  <c:v>335</c:v>
                </c:pt>
                <c:pt idx="6">
                  <c:v>287</c:v>
                </c:pt>
                <c:pt idx="9">
                  <c:v>245</c:v>
                </c:pt>
                <c:pt idx="12">
                  <c:v>208</c:v>
                </c:pt>
              </c:numCache>
            </c:numRef>
          </c:val>
          <c:extLst>
            <c:ext xmlns:c16="http://schemas.microsoft.com/office/drawing/2014/chart" uri="{C3380CC4-5D6E-409C-BE32-E72D297353CC}">
              <c16:uniqueId val="{00000009-EAE6-4625-9695-E41C8FCE1E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12529</c:v>
                </c:pt>
                <c:pt idx="3">
                  <c:v>11761</c:v>
                </c:pt>
                <c:pt idx="6">
                  <c:v>11053</c:v>
                </c:pt>
                <c:pt idx="9">
                  <c:v>10369</c:v>
                </c:pt>
                <c:pt idx="12">
                  <c:v>10290</c:v>
                </c:pt>
              </c:numCache>
            </c:numRef>
          </c:val>
          <c:extLst>
            <c:ext xmlns:c16="http://schemas.microsoft.com/office/drawing/2014/chart" uri="{C3380CC4-5D6E-409C-BE32-E72D297353CC}">
              <c16:uniqueId val="{0000000A-EAE6-4625-9695-E41C8FCE1E91}"/>
            </c:ext>
          </c:extLst>
        </c:ser>
        <c:dLbls>
          <c:showLegendKey val="0"/>
          <c:showVal val="0"/>
          <c:showCatName val="0"/>
          <c:showSerName val="0"/>
          <c:showPercent val="0"/>
          <c:showBubbleSize val="0"/>
        </c:dLbls>
        <c:gapWidth val="100"/>
        <c:overlap val="100"/>
        <c:axId val="142477952"/>
        <c:axId val="14249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3965</c:v>
                </c:pt>
                <c:pt idx="2">
                  <c:v>#N/A</c:v>
                </c:pt>
                <c:pt idx="3">
                  <c:v>#N/A</c:v>
                </c:pt>
                <c:pt idx="4">
                  <c:v>2761</c:v>
                </c:pt>
                <c:pt idx="5">
                  <c:v>#N/A</c:v>
                </c:pt>
                <c:pt idx="6">
                  <c:v>#N/A</c:v>
                </c:pt>
                <c:pt idx="7">
                  <c:v>2043</c:v>
                </c:pt>
                <c:pt idx="8">
                  <c:v>#N/A</c:v>
                </c:pt>
                <c:pt idx="9">
                  <c:v>#N/A</c:v>
                </c:pt>
                <c:pt idx="10">
                  <c:v>670</c:v>
                </c:pt>
                <c:pt idx="11">
                  <c:v>#N/A</c:v>
                </c:pt>
                <c:pt idx="12">
                  <c:v>#N/A</c:v>
                </c:pt>
                <c:pt idx="13">
                  <c:v>0</c:v>
                </c:pt>
                <c:pt idx="14">
                  <c:v>#N/A</c:v>
                </c:pt>
              </c:numCache>
            </c:numRef>
          </c:val>
          <c:smooth val="0"/>
          <c:extLst>
            <c:ext xmlns:c16="http://schemas.microsoft.com/office/drawing/2014/chart" uri="{C3380CC4-5D6E-409C-BE32-E72D297353CC}">
              <c16:uniqueId val="{0000000B-EAE6-4625-9695-E41C8FCE1E91}"/>
            </c:ext>
          </c:extLst>
        </c:ser>
        <c:dLbls>
          <c:showLegendKey val="0"/>
          <c:showVal val="0"/>
          <c:showCatName val="0"/>
          <c:showSerName val="0"/>
          <c:showPercent val="0"/>
          <c:showBubbleSize val="0"/>
        </c:dLbls>
        <c:marker val="1"/>
        <c:smooth val="0"/>
        <c:axId val="142477952"/>
        <c:axId val="142492416"/>
      </c:lineChart>
      <c:catAx>
        <c:axId val="1424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92416"/>
        <c:crosses val="autoZero"/>
        <c:auto val="1"/>
        <c:lblAlgn val="ctr"/>
        <c:lblOffset val="100"/>
        <c:tickLblSkip val="1"/>
        <c:tickMarkSkip val="1"/>
        <c:noMultiLvlLbl val="0"/>
      </c:catAx>
      <c:valAx>
        <c:axId val="1424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1"/>
          <c:y val="7.7726262125610804E-2"/>
          <c:w val="0.89122665696781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4388</c:v>
                </c:pt>
                <c:pt idx="1">
                  <c:v>5099</c:v>
                </c:pt>
                <c:pt idx="2">
                  <c:v>5559</c:v>
                </c:pt>
              </c:numCache>
            </c:numRef>
          </c:val>
          <c:extLst>
            <c:ext xmlns:c16="http://schemas.microsoft.com/office/drawing/2014/chart" uri="{C3380CC4-5D6E-409C-BE32-E72D297353CC}">
              <c16:uniqueId val="{00000000-667E-4C4A-B980-E934F8863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67E-4C4A-B980-E934F8863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3614</c:v>
                </c:pt>
                <c:pt idx="1">
                  <c:v>3548</c:v>
                </c:pt>
                <c:pt idx="2">
                  <c:v>3571</c:v>
                </c:pt>
              </c:numCache>
            </c:numRef>
          </c:val>
          <c:extLst>
            <c:ext xmlns:c16="http://schemas.microsoft.com/office/drawing/2014/chart" uri="{C3380CC4-5D6E-409C-BE32-E72D297353CC}">
              <c16:uniqueId val="{00000002-667E-4C4A-B980-E934F88637E1}"/>
            </c:ext>
          </c:extLst>
        </c:ser>
        <c:dLbls>
          <c:showLegendKey val="0"/>
          <c:showVal val="0"/>
          <c:showCatName val="0"/>
          <c:showSerName val="0"/>
          <c:showPercent val="0"/>
          <c:showBubbleSize val="0"/>
        </c:dLbls>
        <c:gapWidth val="120"/>
        <c:overlap val="100"/>
        <c:axId val="142760192"/>
        <c:axId val="142766080"/>
      </c:barChart>
      <c:catAx>
        <c:axId val="14276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766080"/>
        <c:crosses val="autoZero"/>
        <c:auto val="1"/>
        <c:lblAlgn val="ctr"/>
        <c:lblOffset val="100"/>
        <c:tickLblSkip val="1"/>
        <c:tickMarkSkip val="1"/>
        <c:noMultiLvlLbl val="0"/>
      </c:catAx>
      <c:valAx>
        <c:axId val="14276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76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{4B6BD507-BE1A-4CEC-BC3B-936EB8BAD235}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B7-4551-9EBF-2A03824C3D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{34DC531A-C289-4905-B2FE-FCCC9DF09DF9}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7-4551-9EBF-2A03824C3D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{8CA0EA2B-29CA-4773-A386-CD8F8D6447EC}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7-4551-9EBF-2A03824C3D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{8DEA9F29-9826-4AE6-BCA9-05A0CD9C2899}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7-4551-9EBF-2A03824C3D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{93B148BB-21D2-4E7E-A24D-88E8B6C8C84D}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7-4551-9EBF-2A03824C3D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{A1842244-540C-46ED-988C-E43FEDE41891}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B7-4551-9EBF-2A03824C3D1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{6870A7DF-6E5E-4083-B29E-5C686158BFEC}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B7-4551-9EBF-2A03824C3D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{24B2E004-1560-4500-99F4-F4AC50F76287}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B7-4551-9EBF-2A03824C3D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{A5D2A147-B052-4C2E-8DAD-DC4BBBCB109F}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B7-4551-9EBF-2A03824C3D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55.2</c:v>
                </c:pt>
              </c:numCache>
            </c:numRef>
          </c:xVal>
          <c:yVal>
            <c:numRef>
              <c:f>公会計指標分析・財政指標組合せ分析表!$BP$51:$DC$51</c:f>
              <c:numCache>
                <c:formatCode>#,##0.0;"▲ "#,##0.0</c:formatCode>
                <c:ptCount val="40"/>
                <c:pt idx="16">
                  <c:v>36.200000000000003</c:v>
                </c:pt>
                <c:pt idx="24">
                  <c:v>12.6</c:v>
                </c:pt>
              </c:numCache>
            </c:numRef>
          </c:yVal>
          <c:smooth val="0"/>
          <c:extLst>
            <c:ext xmlns:c16="http://schemas.microsoft.com/office/drawing/2014/chart" uri="{C3380CC4-5D6E-409C-BE32-E72D297353CC}">
              <c16:uniqueId val="{00000009-90B7-4551-9EBF-2A03824C3D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{CBA277F2-7AF3-4AA9-B0D2-73CA9332C8C7}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B7-4551-9EBF-2A03824C3D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{FFF3371F-EF12-4876-A0E3-E7F67F27D300}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7-4551-9EBF-2A03824C3D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{EE055CFA-3FB1-4196-8081-0D4CBBD9ADDE}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7-4551-9EBF-2A03824C3D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{FA722159-4A37-4000-B639-49259351DE02}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7-4551-9EBF-2A03824C3D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{333E4573-2134-467A-87CE-8B37E1C4A1C2}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7-4551-9EBF-2A03824C3D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{6E7B2649-7589-4330-B109-3B6162AD9B21}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B7-4551-9EBF-2A03824C3D1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{77E541BD-6079-4F9F-84C5-60B796264A3A}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B7-4551-9EBF-2A03824C3D1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{F99C6DD7-F1DF-4305-A7C3-0D05945F3111}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B7-4551-9EBF-2A03824C3D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{6B880A13-7A32-4C99-9ACC-59216EB743D9}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B7-4551-9EBF-2A03824C3D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90B7-4551-9EBF-2A03824C3D19}"/>
            </c:ext>
          </c:extLst>
        </c:ser>
        <c:dLbls>
          <c:showLegendKey val="0"/>
          <c:showVal val="1"/>
          <c:showCatName val="0"/>
          <c:showSerName val="0"/>
          <c:showPercent val="0"/>
          <c:showBubbleSize val="0"/>
        </c:dLbls>
        <c:axId val="109451136"/>
        <c:axId val="109465600"/>
      </c:scatterChart>
      <c:valAx>
        <c:axId val="109451136"/>
        <c:scaling>
          <c:orientation val="minMax"/>
          <c:max val="56.3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65600"/>
        <c:crosses val="autoZero"/>
        <c:crossBetween val="midCat"/>
      </c:valAx>
      <c:valAx>
        <c:axId val="10946560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5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{098B5F25-54F5-4FD2-8D0E-3671851C217C}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44-4C89-B86E-3CFDA0C83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{0FFEA22F-EFFE-4FFE-A4DB-AA3A460EAB32}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44-4C89-B86E-3CFDA0C83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{37693EFA-60A5-4A02-8B50-A381D62C832C}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44-4C89-B86E-3CFDA0C83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{C6BB021E-E699-477F-8AC1-82CF1288CDA8}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44-4C89-B86E-3CFDA0C83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{530E2EED-0766-49A5-A40E-920525936E62}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44-4C89-B86E-3CFDA0C83D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{121980EC-33C3-48E5-A7FC-35F7CBE677B0}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44-4C89-B86E-3CFDA0C83D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{7E78E8AC-E898-4F4C-9B35-6D8F5F0472C2}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44-4C89-B86E-3CFDA0C83D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{27468188-B84D-4677-B2C3-1440522DEBB6}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44-4C89-B86E-3CFDA0C83DB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{6A58D6BF-C26B-4B66-8FDE-86BB66C53B7B}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44-4C89-B86E-3CFDA0C83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12.2</c:v>
                </c:pt>
                <c:pt idx="16">
                  <c:v>11</c:v>
                </c:pt>
                <c:pt idx="24">
                  <c:v>10</c:v>
                </c:pt>
                <c:pt idx="32">
                  <c:v>8.8000000000000007</c:v>
                </c:pt>
              </c:numCache>
            </c:numRef>
          </c:xVal>
          <c:yVal>
            <c:numRef>
              <c:f>公会計指標分析・財政指標組合せ分析表!$BP$73:$DC$73</c:f>
              <c:numCache>
                <c:formatCode>#,##0.0;"▲ "#,##0.0</c:formatCode>
                <c:ptCount val="40"/>
                <c:pt idx="0">
                  <c:v>65.8</c:v>
                </c:pt>
                <c:pt idx="8">
                  <c:v>47.5</c:v>
                </c:pt>
                <c:pt idx="16">
                  <c:v>36.200000000000003</c:v>
                </c:pt>
                <c:pt idx="24">
                  <c:v>12.6</c:v>
                </c:pt>
              </c:numCache>
            </c:numRef>
          </c:yVal>
          <c:smooth val="0"/>
          <c:extLst>
            <c:ext xmlns:c16="http://schemas.microsoft.com/office/drawing/2014/chart" uri="{C3380CC4-5D6E-409C-BE32-E72D297353CC}">
              <c16:uniqueId val="{00000009-2744-4C89-B86E-3CFDA0C83D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{B98AAB16-DD0B-429C-A911-DBDFBA43AA8C}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44-4C89-B86E-3CFDA0C83D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{7CEA1B07-7D47-4BE5-A7AD-D9C79A7B165B}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44-4C89-B86E-3CFDA0C83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{4A461DFD-1837-4E32-AFC8-7BFBAB00F6A2}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44-4C89-B86E-3CFDA0C83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{99C7854B-50C4-4615-B1E6-EAA964D3D525}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44-4C89-B86E-3CFDA0C83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{794EE126-6214-4C4E-953E-CCC18B1906B2}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44-4C89-B86E-3CFDA0C83D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{4158A8B6-1DF8-4A14-83E2-28BAAE7DAD7E}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44-4C89-B86E-3CFDA0C83D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{6C0F1FD4-DFDD-47E3-BB4C-19146D67FEFD}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44-4C89-B86E-3CFDA0C83D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{1B425A93-ACCD-415D-B4E5-E22A920EF45A}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44-4C89-B86E-3CFDA0C83D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{41E0F1FC-934A-4631-92A2-5E2C171B2C2B}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44-4C89-B86E-3CFDA0C83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2744-4C89-B86E-3CFDA0C83DB5}"/>
            </c:ext>
          </c:extLst>
        </c:ser>
        <c:dLbls>
          <c:showLegendKey val="0"/>
          <c:showVal val="1"/>
          <c:showCatName val="0"/>
          <c:showSerName val="0"/>
          <c:showPercent val="0"/>
          <c:showBubbleSize val="0"/>
        </c:dLbls>
        <c:axId val="109254144"/>
        <c:axId val="116181632"/>
      </c:scatterChart>
      <c:valAx>
        <c:axId val="109254144"/>
        <c:scaling>
          <c:orientation val="minMax"/>
          <c:max val="13.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81632"/>
        <c:crosses val="autoZero"/>
        <c:crossBetween val="midCat"/>
      </c:valAx>
      <c:valAx>
        <c:axId val="116181632"/>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5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実質公債費比率（分子）は減少傾向にある。これは、地方債の新規発行額を償還元金を下回る額に設定するなどの起債抑制策によるものである。</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数年は、公共施設総合管理計画に基づく改修や除却事業により新規債の発行額が伸びることが予想される。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将来負担比率（分子）は年々減少している。主な要因として、</a:t>
          </a:r>
          <a:r>
            <a:rPr kumimoji="1" lang="ja-JP" altLang="en-US" sz="1300">
              <a:solidFill>
                <a:schemeClr val="tx1"/>
              </a:solidFill>
              <a:effectLst/>
              <a:latin typeface="+mn-lt"/>
              <a:ea typeface="+mn-ea"/>
              <a:cs typeface="+mn-cs"/>
            </a:rPr>
            <a:t>地方債の新規発行額の抑制等により、地方債現在高や公営企業債等繰入見込額が減少していること</a:t>
          </a:r>
          <a:r>
            <a:rPr kumimoji="1" lang="ja-JP" altLang="ja-JP" sz="1300">
              <a:solidFill>
                <a:schemeClr val="tx1"/>
              </a:solidFill>
              <a:effectLst/>
              <a:latin typeface="+mn-lt"/>
              <a:ea typeface="+mn-ea"/>
              <a:cs typeface="+mn-cs"/>
            </a:rPr>
            <a:t>があげられる。</a:t>
          </a:r>
          <a:endParaRPr kumimoji="1" lang="en-US" altLang="ja-JP" sz="13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ゴシック" pitchFamily="49" charset="-128"/>
              <a:ea typeface="ＭＳ ゴシック" pitchFamily="49" charset="-128"/>
            </a:rPr>
            <a:t>　しかし、</a:t>
          </a:r>
          <a:r>
            <a:rPr kumimoji="1" lang="ja-JP" altLang="ja-JP" sz="1300">
              <a:solidFill>
                <a:schemeClr val="dk1"/>
              </a:solidFill>
              <a:effectLst/>
              <a:latin typeface="+mn-lt"/>
              <a:ea typeface="+mn-ea"/>
              <a:cs typeface="+mn-cs"/>
            </a:rPr>
            <a:t>今後数年は、公共施設総合管理計画に基づく改修や除却事業により新規債の発行額が伸びることが予想される</a:t>
          </a:r>
          <a:r>
            <a:rPr kumimoji="1" lang="ja-JP" altLang="en-US" sz="1300">
              <a:solidFill>
                <a:schemeClr val="dk1"/>
              </a:solidFill>
              <a:effectLst/>
              <a:latin typeface="+mn-lt"/>
              <a:ea typeface="+mn-ea"/>
              <a:cs typeface="+mn-cs"/>
            </a:rPr>
            <a:t>ことから、引き続き事業実施の適正化を図り、財政の健全化に努める。</a:t>
          </a:r>
          <a:endParaRPr kumimoji="1" lang="ja-JP" altLang="en-US" sz="13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町民の連帯強化及び地域振興を目的と</a:t>
          </a:r>
          <a:r>
            <a:rPr kumimoji="1" lang="ja-JP" altLang="en-US" sz="1300">
              <a:solidFill>
                <a:schemeClr val="dk1"/>
              </a:solidFill>
              <a:effectLst/>
              <a:latin typeface="+mn-lt"/>
              <a:ea typeface="+mn-ea"/>
              <a:cs typeface="+mn-cs"/>
            </a:rPr>
            <a:t>した事業の財源として「まちづくり基金」を２億円取り崩した一方、</a:t>
          </a:r>
          <a:r>
            <a:rPr kumimoji="1" lang="ja-JP" altLang="ja-JP" sz="1300">
              <a:solidFill>
                <a:schemeClr val="dk1"/>
              </a:solidFill>
              <a:effectLst/>
              <a:latin typeface="+mn-lt"/>
              <a:ea typeface="+mn-ea"/>
              <a:cs typeface="+mn-cs"/>
            </a:rPr>
            <a:t>普通交付税の合併算定替による特例期限終了に備え、普通交付税に４．４億円を積み立てた</a:t>
          </a:r>
          <a:r>
            <a:rPr kumimoji="1" lang="ja-JP" altLang="en-US" sz="1300">
              <a:solidFill>
                <a:schemeClr val="dk1"/>
              </a:solidFill>
              <a:effectLst/>
              <a:latin typeface="+mn-lt"/>
              <a:ea typeface="+mn-ea"/>
              <a:cs typeface="+mn-cs"/>
            </a:rPr>
            <a:t>こと、地域林業の振興を目的とし、新たに２億円の「林業振興基金」を設置したことから、基金全体としては４．８億円の増となった。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・基金の使途の明確化を図るために、財政調整基金を取り崩し、財政需要が見込まれる公共施設の適正化対策の財源として、公共施設整備基金や減債基金への積立を検討していく。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・まちづくり基金：新町建設計画に基づく、町民の連帯強化及び地域振興を目的とする事業の推進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・林業振興基金：地域林業の振興及び森林の有する多面的機能の維持増進を図る。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・産業活性化基金：産業活性化対策や雇用対策等による地域経済の振興に係る事業の推進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・ふるさと基金：ふるさと寄付金を財源とし、寄付者の思いを実現化することにより、多様な人々の参加による活力に満ちたふるさとづくりに資することを目的とする。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・まちづくり基金：基金の運用益２５百万円を積み立てた一方で、新町建設計画に基づく事業の財源として２億円を充当したことにより減額となった。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・林業振興基金：財産区を解散し、財産区と一般会計から１００百万円ずつを拠出し、林業振興を目的とした基金を設置した。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・産業活性化基金：農業支援センター運営費等の産業活性化に資する事業の財源として１６百万円を充当したことにより減額となった。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・まちづくり基金、ふるさと基金については、ソフト事業の財源として定額を取り崩していく予定である。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・その他の基金の活用については、毎年度検討することとしている。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・普通交付税の合併算定替による特例期限終了に備え、決算剰余金２．４億円を積み立てたことによる増額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・国民健康保険特別会計の財政基盤安定のために一時的に繰り出していた２億円を積み立てたことによる増額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・平成３８年度までの中期財政計画に基づき、標準財政規模の５０％程度を災害等の不測の事態への備えや公共施設の適正化対策として積み立ててきた。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また、平成３０年度からは、実質単年度収支が赤字となる見通しを立てており、収支の安定を図るため２４億円程度を積み立ててきた。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今後は、毎年度３億円程度を取り崩し、収支の安定を図りながら、実質単年度収支の黒字化へ向けた取り組みを進めていく。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や県平均と比較すると下回っている。平成２８年度に策定した公共施設等総合管理計画に基づき、将来の人口や財政規模にあった公共施設の適正化を行い、維持管理費用や更新費用の削減を図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7" name="直線コネクタ 66"/>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8"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9" name="直線コネクタ 68"/>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0"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1" name="直線コネクタ 70"/>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2"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3" name="フローチャート: 判断 72"/>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4" name="フローチャート: 判断 73"/>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5" name="フローチャート: 判断 74"/>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1" name="楕円 80"/>
        <xdr:cNvSpPr/>
      </xdr:nvSpPr>
      <xdr:spPr>
        <a:xfrm>
          <a:off x="4000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59720</xdr:rowOff>
    </xdr:from>
    <xdr:to>
      <xdr:col>15</xdr:col>
      <xdr:colOff>187325</xdr:colOff>
      <xdr:row>31</xdr:row>
      <xdr:rowOff>161320</xdr:rowOff>
    </xdr:to>
    <xdr:sp macro="" textlink="">
      <xdr:nvSpPr>
        <xdr:cNvPr id="82" name="楕円 81"/>
        <xdr:cNvSpPr/>
      </xdr:nvSpPr>
      <xdr:spPr>
        <a:xfrm>
          <a:off x="32385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110520</xdr:rowOff>
    </xdr:to>
    <xdr:cxnSp macro="">
      <xdr:nvCxnSpPr>
        <xdr:cNvPr id="83" name="直線コネクタ 82"/>
        <xdr:cNvCxnSpPr/>
      </xdr:nvCxnSpPr>
      <xdr:spPr>
        <a:xfrm flipV="1">
          <a:off x="3289300" y="6063343"/>
          <a:ext cx="762000" cy="1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4"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5"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86" name="n_1mainValue有形固定資産減価償却率"/>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152447</xdr:rowOff>
    </xdr:from>
    <xdr:ext cx="405111" cy="259045"/>
    <xdr:sp macro="" textlink="">
      <xdr:nvSpPr>
        <xdr:cNvPr id="87" name="n_2mainValue有形固定資産減価償却率"/>
        <xdr:cNvSpPr txBox="1"/>
      </xdr:nvSpPr>
      <xdr:spPr>
        <a:xfrm>
          <a:off x="3086744" y="623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額の抑制等により、将来負担比率は減少傾向であり、債務償還可能年数も類似団体平均や県平均と比較して少なくなっている。しかし、今後は、公共施設等総合管理計画に基づく改修や除却事業により新規債の発行が伸びること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6" name="直線コネクタ 115"/>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7"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8" name="直線コネクタ 117"/>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1"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2" name="フローチャート: 判断 121"/>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8" name="楕円 127"/>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29"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0" name="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71" name="楕円 70"/>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38</xdr:row>
      <xdr:rowOff>7620</xdr:rowOff>
    </xdr:to>
    <xdr:cxnSp macro="">
      <xdr:nvCxnSpPr>
        <xdr:cNvPr id="72" name="直線コネクタ 71"/>
        <xdr:cNvCxnSpPr/>
      </xdr:nvCxnSpPr>
      <xdr:spPr>
        <a:xfrm flipV="1">
          <a:off x="2908300" y="6461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75" name="n_1main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76" name="n_2mainValue【道路】&#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81464</xdr:rowOff>
    </xdr:from>
    <xdr:to>
      <xdr:col>50</xdr:col>
      <xdr:colOff>165100</xdr:colOff>
      <xdr:row>40</xdr:row>
      <xdr:rowOff>11614</xdr:rowOff>
    </xdr:to>
    <xdr:sp macro="" textlink="">
      <xdr:nvSpPr>
        <xdr:cNvPr id="119" name="楕円 118"/>
        <xdr:cNvSpPr/>
      </xdr:nvSpPr>
      <xdr:spPr>
        <a:xfrm>
          <a:off x="9588500" y="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97380</xdr:rowOff>
    </xdr:from>
    <xdr:to>
      <xdr:col>46</xdr:col>
      <xdr:colOff>38100</xdr:colOff>
      <xdr:row>40</xdr:row>
      <xdr:rowOff>27530</xdr:rowOff>
    </xdr:to>
    <xdr:sp macro="" textlink="">
      <xdr:nvSpPr>
        <xdr:cNvPr id="120" name="楕円 119"/>
        <xdr:cNvSpPr/>
      </xdr:nvSpPr>
      <xdr:spPr>
        <a:xfrm>
          <a:off x="8699500" y="67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132264</xdr:rowOff>
    </xdr:from>
    <xdr:to>
      <xdr:col>50</xdr:col>
      <xdr:colOff>114300</xdr:colOff>
      <xdr:row>39</xdr:row>
      <xdr:rowOff>148180</xdr:rowOff>
    </xdr:to>
    <xdr:cxnSp macro="">
      <xdr:nvCxnSpPr>
        <xdr:cNvPr id="121" name="直線コネクタ 120"/>
        <xdr:cNvCxnSpPr/>
      </xdr:nvCxnSpPr>
      <xdr:spPr>
        <a:xfrm flipV="1">
          <a:off x="8750300" y="6818814"/>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2741</xdr:rowOff>
    </xdr:from>
    <xdr:ext cx="534377" cy="259045"/>
    <xdr:sp macro="" textlink="">
      <xdr:nvSpPr>
        <xdr:cNvPr id="124" name="n_1mainValue【道路】&#10;一人当たり延長"/>
        <xdr:cNvSpPr txBox="1"/>
      </xdr:nvSpPr>
      <xdr:spPr>
        <a:xfrm>
          <a:off x="9359411" y="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18657</xdr:rowOff>
    </xdr:from>
    <xdr:ext cx="534377" cy="259045"/>
    <xdr:sp macro="" textlink="">
      <xdr:nvSpPr>
        <xdr:cNvPr id="125" name="n_2mainValue【道路】&#10;一人当たり延長"/>
        <xdr:cNvSpPr txBox="1"/>
      </xdr:nvSpPr>
      <xdr:spPr>
        <a:xfrm>
          <a:off x="8483111" y="68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60" name="楕円 159"/>
        <xdr:cNvSpPr/>
      </xdr:nvSpPr>
      <xdr:spPr>
        <a:xfrm>
          <a:off x="3746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109220</xdr:rowOff>
    </xdr:from>
    <xdr:to>
      <xdr:col>15</xdr:col>
      <xdr:colOff>101600</xdr:colOff>
      <xdr:row>63</xdr:row>
      <xdr:rowOff>39370</xdr:rowOff>
    </xdr:to>
    <xdr:sp macro="" textlink="">
      <xdr:nvSpPr>
        <xdr:cNvPr id="161" name="楕円 160"/>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160020</xdr:rowOff>
    </xdr:to>
    <xdr:cxnSp macro="">
      <xdr:nvCxnSpPr>
        <xdr:cNvPr id="162" name="直線コネクタ 161"/>
        <xdr:cNvCxnSpPr/>
      </xdr:nvCxnSpPr>
      <xdr:spPr>
        <a:xfrm flipV="1">
          <a:off x="2908300" y="107041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63"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64"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165" name="n_1mainValue【橋りょう・トンネル】&#10;有形固定資産減価償却率"/>
        <xdr:cNvSpPr txBox="1"/>
      </xdr:nvSpPr>
      <xdr:spPr>
        <a:xfrm>
          <a:off x="3582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66" name="n_2mainValue【橋りょう・トンネ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87819</xdr:rowOff>
    </xdr:from>
    <xdr:to>
      <xdr:col>50</xdr:col>
      <xdr:colOff>165100</xdr:colOff>
      <xdr:row>62</xdr:row>
      <xdr:rowOff>17969</xdr:rowOff>
    </xdr:to>
    <xdr:sp macro="" textlink="">
      <xdr:nvSpPr>
        <xdr:cNvPr id="206" name="楕円 205"/>
        <xdr:cNvSpPr/>
      </xdr:nvSpPr>
      <xdr:spPr>
        <a:xfrm>
          <a:off x="9588500" y="105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97317</xdr:rowOff>
    </xdr:from>
    <xdr:to>
      <xdr:col>46</xdr:col>
      <xdr:colOff>38100</xdr:colOff>
      <xdr:row>62</xdr:row>
      <xdr:rowOff>27467</xdr:rowOff>
    </xdr:to>
    <xdr:sp macro="" textlink="">
      <xdr:nvSpPr>
        <xdr:cNvPr id="207" name="楕円 206"/>
        <xdr:cNvSpPr/>
      </xdr:nvSpPr>
      <xdr:spPr>
        <a:xfrm>
          <a:off x="8699500" y="105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138619</xdr:rowOff>
    </xdr:from>
    <xdr:to>
      <xdr:col>50</xdr:col>
      <xdr:colOff>114300</xdr:colOff>
      <xdr:row>61</xdr:row>
      <xdr:rowOff>148117</xdr:rowOff>
    </xdr:to>
    <xdr:cxnSp macro="">
      <xdr:nvCxnSpPr>
        <xdr:cNvPr id="208" name="直線コネクタ 207"/>
        <xdr:cNvCxnSpPr/>
      </xdr:nvCxnSpPr>
      <xdr:spPr>
        <a:xfrm flipV="1">
          <a:off x="8750300" y="10597069"/>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09"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10"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34496</xdr:rowOff>
    </xdr:from>
    <xdr:ext cx="599010" cy="259045"/>
    <xdr:sp macro="" textlink="">
      <xdr:nvSpPr>
        <xdr:cNvPr id="211" name="n_1mainValue【橋りょう・トンネル】&#10;一人当たり有形固定資産（償却資産）額"/>
        <xdr:cNvSpPr txBox="1"/>
      </xdr:nvSpPr>
      <xdr:spPr>
        <a:xfrm>
          <a:off x="9327095" y="103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43994</xdr:rowOff>
    </xdr:from>
    <xdr:ext cx="599010" cy="259045"/>
    <xdr:sp macro="" textlink="">
      <xdr:nvSpPr>
        <xdr:cNvPr id="212" name="n_2mainValue【橋りょう・トンネル】&#10;一人当たり有形固定資産（償却資産）額"/>
        <xdr:cNvSpPr txBox="1"/>
      </xdr:nvSpPr>
      <xdr:spPr>
        <a:xfrm>
          <a:off x="8450795" y="1033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119887</xdr:rowOff>
    </xdr:from>
    <xdr:to>
      <xdr:col>20</xdr:col>
      <xdr:colOff>38100</xdr:colOff>
      <xdr:row>81</xdr:row>
      <xdr:rowOff>50037</xdr:rowOff>
    </xdr:to>
    <xdr:sp macro="" textlink="">
      <xdr:nvSpPr>
        <xdr:cNvPr id="249" name="楕円 248"/>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151892</xdr:rowOff>
    </xdr:from>
    <xdr:to>
      <xdr:col>15</xdr:col>
      <xdr:colOff>101600</xdr:colOff>
      <xdr:row>81</xdr:row>
      <xdr:rowOff>82042</xdr:rowOff>
    </xdr:to>
    <xdr:sp macro="" textlink="">
      <xdr:nvSpPr>
        <xdr:cNvPr id="250" name="楕円 249"/>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170687</xdr:rowOff>
    </xdr:from>
    <xdr:to>
      <xdr:col>19</xdr:col>
      <xdr:colOff>177800</xdr:colOff>
      <xdr:row>81</xdr:row>
      <xdr:rowOff>31242</xdr:rowOff>
    </xdr:to>
    <xdr:cxnSp macro="">
      <xdr:nvCxnSpPr>
        <xdr:cNvPr id="251" name="直線コネクタ 250"/>
        <xdr:cNvCxnSpPr/>
      </xdr:nvCxnSpPr>
      <xdr:spPr>
        <a:xfrm flipV="1">
          <a:off x="2908300" y="138866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52"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53"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66564</xdr:rowOff>
    </xdr:from>
    <xdr:ext cx="405111" cy="259045"/>
    <xdr:sp macro="" textlink="">
      <xdr:nvSpPr>
        <xdr:cNvPr id="254" name="n_1mainValue【公営住宅】&#10;有形固定資産減価償却率"/>
        <xdr:cNvSpPr txBox="1"/>
      </xdr:nvSpPr>
      <xdr:spPr>
        <a:xfrm>
          <a:off x="35820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98569</xdr:rowOff>
    </xdr:from>
    <xdr:ext cx="405111" cy="259045"/>
    <xdr:sp macro="" textlink="">
      <xdr:nvSpPr>
        <xdr:cNvPr id="255" name="n_2mainValue【公営住宅】&#10;有形固定資産減価償却率"/>
        <xdr:cNvSpPr txBox="1"/>
      </xdr:nvSpPr>
      <xdr:spPr>
        <a:xfrm>
          <a:off x="2705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9" name="直線コネクタ 278"/>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0"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1" name="直線コネクタ 280"/>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82"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83" name="直線コネクタ 282"/>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4"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5" name="フローチャート: 判断 284"/>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6" name="フローチャート: 判断 285"/>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7" name="フローチャート: 判断 286"/>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141987</xdr:rowOff>
    </xdr:from>
    <xdr:to>
      <xdr:col>50</xdr:col>
      <xdr:colOff>165100</xdr:colOff>
      <xdr:row>79</xdr:row>
      <xdr:rowOff>72137</xdr:rowOff>
    </xdr:to>
    <xdr:sp macro="" textlink="">
      <xdr:nvSpPr>
        <xdr:cNvPr id="293" name="楕円 292"/>
        <xdr:cNvSpPr/>
      </xdr:nvSpPr>
      <xdr:spPr>
        <a:xfrm>
          <a:off x="9588500" y="13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161798</xdr:rowOff>
    </xdr:from>
    <xdr:to>
      <xdr:col>46</xdr:col>
      <xdr:colOff>38100</xdr:colOff>
      <xdr:row>79</xdr:row>
      <xdr:rowOff>91948</xdr:rowOff>
    </xdr:to>
    <xdr:sp macro="" textlink="">
      <xdr:nvSpPr>
        <xdr:cNvPr id="294" name="楕円 293"/>
        <xdr:cNvSpPr/>
      </xdr:nvSpPr>
      <xdr:spPr>
        <a:xfrm>
          <a:off x="8699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21337</xdr:rowOff>
    </xdr:from>
    <xdr:to>
      <xdr:col>50</xdr:col>
      <xdr:colOff>114300</xdr:colOff>
      <xdr:row>79</xdr:row>
      <xdr:rowOff>41148</xdr:rowOff>
    </xdr:to>
    <xdr:cxnSp macro="">
      <xdr:nvCxnSpPr>
        <xdr:cNvPr id="295" name="直線コネクタ 294"/>
        <xdr:cNvCxnSpPr/>
      </xdr:nvCxnSpPr>
      <xdr:spPr>
        <a:xfrm flipV="1">
          <a:off x="8750300" y="13565887"/>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296" name="n_1aveValue【公営住宅】&#10;一人当たり面積"/>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297" name="n_2aveValue【公営住宅】&#10;一人当たり面積"/>
        <xdr:cNvSpPr txBox="1"/>
      </xdr:nvSpPr>
      <xdr:spPr>
        <a:xfrm>
          <a:off x="85154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88664</xdr:rowOff>
    </xdr:from>
    <xdr:ext cx="469744" cy="259045"/>
    <xdr:sp macro="" textlink="">
      <xdr:nvSpPr>
        <xdr:cNvPr id="298" name="n_1mainValue【公営住宅】&#10;一人当たり面積"/>
        <xdr:cNvSpPr txBox="1"/>
      </xdr:nvSpPr>
      <xdr:spPr>
        <a:xfrm>
          <a:off x="9391727" y="132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108475</xdr:rowOff>
    </xdr:from>
    <xdr:ext cx="469744" cy="259045"/>
    <xdr:sp macro="" textlink="">
      <xdr:nvSpPr>
        <xdr:cNvPr id="299" name="n_2mainValue【公営住宅】&#10;一人当たり面積"/>
        <xdr:cNvSpPr txBox="1"/>
      </xdr:nvSpPr>
      <xdr:spPr>
        <a:xfrm>
          <a:off x="8515427"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6" name="直線コネクタ 335"/>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7"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8" name="直線コネクタ 33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9"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40" name="直線コネクタ 339"/>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41"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42" name="フローチャート: 判断 341"/>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43" name="フローチャート: 判断 34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4" name="フローチャート: 判断 343"/>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350" name="楕円 349"/>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122572</xdr:rowOff>
    </xdr:from>
    <xdr:ext cx="405111" cy="259045"/>
    <xdr:sp macro="" textlink="">
      <xdr:nvSpPr>
        <xdr:cNvPr id="351"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52"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53"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77" name="直線コネクタ 376"/>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78"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79" name="直線コネクタ 378"/>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80"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1" name="直線コネクタ 380"/>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82"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3" name="フローチャート: 判断 382"/>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4" name="フローチャート: 判断 38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5" name="フローチャート: 判断 384"/>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128270</xdr:rowOff>
    </xdr:from>
    <xdr:to>
      <xdr:col>107</xdr:col>
      <xdr:colOff>101600</xdr:colOff>
      <xdr:row>38</xdr:row>
      <xdr:rowOff>58420</xdr:rowOff>
    </xdr:to>
    <xdr:sp macro="" textlink="">
      <xdr:nvSpPr>
        <xdr:cNvPr id="391" name="楕円 390"/>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101617</xdr:rowOff>
    </xdr:from>
    <xdr:ext cx="469744" cy="259045"/>
    <xdr:sp macro="" textlink="">
      <xdr:nvSpPr>
        <xdr:cNvPr id="392"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3"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49547</xdr:rowOff>
    </xdr:from>
    <xdr:ext cx="469744" cy="259045"/>
    <xdr:sp macro="" textlink="">
      <xdr:nvSpPr>
        <xdr:cNvPr id="394" name="n_2mainValue【認定こども園・幼稚園・保育所】&#10;一人当たり面積"/>
        <xdr:cNvSpPr txBox="1"/>
      </xdr:nvSpPr>
      <xdr:spPr>
        <a:xfrm>
          <a:off x="20199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19" name="直線コネクタ 418"/>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20"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21" name="直線コネクタ 420"/>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22"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23" name="直線コネクタ 422"/>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24"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25" name="フローチャート: 判断 424"/>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26" name="フローチャート: 判断 42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27" name="フローチャート: 判断 426"/>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433" name="楕円 432"/>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135890</xdr:rowOff>
    </xdr:from>
    <xdr:to>
      <xdr:col>76</xdr:col>
      <xdr:colOff>165100</xdr:colOff>
      <xdr:row>57</xdr:row>
      <xdr:rowOff>66040</xdr:rowOff>
    </xdr:to>
    <xdr:sp macro="" textlink="">
      <xdr:nvSpPr>
        <xdr:cNvPr id="434" name="楕円 433"/>
        <xdr:cNvSpPr/>
      </xdr:nvSpPr>
      <xdr:spPr>
        <a:xfrm>
          <a:off x="1454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34290</xdr:rowOff>
    </xdr:to>
    <xdr:cxnSp macro="">
      <xdr:nvCxnSpPr>
        <xdr:cNvPr id="435" name="直線コネクタ 434"/>
        <xdr:cNvCxnSpPr/>
      </xdr:nvCxnSpPr>
      <xdr:spPr>
        <a:xfrm>
          <a:off x="14592300" y="9787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3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37"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438"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439" name="n_2mainValue【学校施設】&#10;有形固定資産減価償却率"/>
        <xdr:cNvSpPr txBox="1"/>
      </xdr:nvSpPr>
      <xdr:spPr>
        <a:xfrm>
          <a:off x="14389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2" name="直線コネクタ 461"/>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3"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64" name="直線コネクタ 463"/>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65"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66" name="直線コネクタ 465"/>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67"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68" name="フローチャート: 判断 467"/>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69" name="フローチャート: 判断 468"/>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70" name="フローチャート: 判断 469"/>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476" name="楕円 475"/>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130708</xdr:rowOff>
    </xdr:from>
    <xdr:to>
      <xdr:col>107</xdr:col>
      <xdr:colOff>101600</xdr:colOff>
      <xdr:row>62</xdr:row>
      <xdr:rowOff>60858</xdr:rowOff>
    </xdr:to>
    <xdr:sp macro="" textlink="">
      <xdr:nvSpPr>
        <xdr:cNvPr id="477" name="楕円 476"/>
        <xdr:cNvSpPr/>
      </xdr:nvSpPr>
      <xdr:spPr>
        <a:xfrm>
          <a:off x="20383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10058</xdr:rowOff>
    </xdr:to>
    <xdr:cxnSp macro="">
      <xdr:nvCxnSpPr>
        <xdr:cNvPr id="478" name="直線コネクタ 477"/>
        <xdr:cNvCxnSpPr/>
      </xdr:nvCxnSpPr>
      <xdr:spPr>
        <a:xfrm flipV="1">
          <a:off x="20434300" y="1062761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479" name="n_1ave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480"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39641</xdr:rowOff>
    </xdr:from>
    <xdr:ext cx="469744" cy="259045"/>
    <xdr:sp macro="" textlink="">
      <xdr:nvSpPr>
        <xdr:cNvPr id="481" name="n_1mainValue【学校施設】&#10;一人当たり面積"/>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51985</xdr:rowOff>
    </xdr:from>
    <xdr:ext cx="469744" cy="259045"/>
    <xdr:sp macro="" textlink="">
      <xdr:nvSpPr>
        <xdr:cNvPr id="482" name="n_2mainValue【学校施設】&#10;一人当たり面積"/>
        <xdr:cNvSpPr txBox="1"/>
      </xdr:nvSpPr>
      <xdr:spPr>
        <a:xfrm>
          <a:off x="201994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09" name="テキスト ボックス 5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0" name="直線コネクタ 5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1" name="テキスト ボックス 5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2" name="直線コネクタ 5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3" name="テキスト ボックス 5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4" name="直線コネクタ 5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5" name="テキスト ボックス 5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6" name="直線コネクタ 5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7" name="テキスト ボックス 51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21" name="直線コネクタ 520"/>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22"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23" name="直線コネクタ 522"/>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24"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25" name="直線コネクタ 524"/>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526"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27" name="フローチャート: 判断 526"/>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28" name="フローチャート: 判断 52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29" name="フローチャート: 判断 528"/>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144272</xdr:rowOff>
    </xdr:from>
    <xdr:to>
      <xdr:col>81</xdr:col>
      <xdr:colOff>101600</xdr:colOff>
      <xdr:row>103</xdr:row>
      <xdr:rowOff>74422</xdr:rowOff>
    </xdr:to>
    <xdr:sp macro="" textlink="">
      <xdr:nvSpPr>
        <xdr:cNvPr id="535" name="楕円 534"/>
        <xdr:cNvSpPr/>
      </xdr:nvSpPr>
      <xdr:spPr>
        <a:xfrm>
          <a:off x="15430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536" name="楕円 535"/>
        <xdr:cNvSpPr/>
      </xdr:nvSpPr>
      <xdr:spPr>
        <a:xfrm>
          <a:off x="14541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104</xdr:row>
      <xdr:rowOff>131063</xdr:rowOff>
    </xdr:to>
    <xdr:cxnSp macro="">
      <xdr:nvCxnSpPr>
        <xdr:cNvPr id="537" name="直線コネクタ 536"/>
        <xdr:cNvCxnSpPr/>
      </xdr:nvCxnSpPr>
      <xdr:spPr>
        <a:xfrm flipV="1">
          <a:off x="14592300" y="17682972"/>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538"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539"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90949</xdr:rowOff>
    </xdr:from>
    <xdr:ext cx="405111" cy="259045"/>
    <xdr:sp macro="" textlink="">
      <xdr:nvSpPr>
        <xdr:cNvPr id="540" name="n_1mainValue【公民館】&#10;有形固定資産減価償却率"/>
        <xdr:cNvSpPr txBox="1"/>
      </xdr:nvSpPr>
      <xdr:spPr>
        <a:xfrm>
          <a:off x="15266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26940</xdr:rowOff>
    </xdr:from>
    <xdr:ext cx="405111" cy="259045"/>
    <xdr:sp macro="" textlink="">
      <xdr:nvSpPr>
        <xdr:cNvPr id="541" name="n_2mainValue【公民館】&#10;有形固定資産減価償却率"/>
        <xdr:cNvSpPr txBox="1"/>
      </xdr:nvSpPr>
      <xdr:spPr>
        <a:xfrm>
          <a:off x="143897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2" name="直線コネクタ 5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3" name="テキスト ボックス 5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4" name="直線コネクタ 5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5" name="テキスト ボックス 5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6" name="直線コネクタ 5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7" name="テキスト ボックス 5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8" name="直線コネクタ 5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9" name="テキスト ボックス 5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0" name="直線コネクタ 5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1" name="テキスト ボックス 5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2" name="直線コネクタ 5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3" name="テキスト ボックス 5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567" name="直線コネクタ 566"/>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68"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69" name="直線コネクタ 56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570"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571" name="直線コネクタ 570"/>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572"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573" name="フローチャート: 判断 572"/>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574" name="フローチャート: 判断 573"/>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75" name="フローチャート: 判断 574"/>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6" name="テキスト ボックス 5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581" name="楕円 580"/>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56424</xdr:rowOff>
    </xdr:from>
    <xdr:to>
      <xdr:col>107</xdr:col>
      <xdr:colOff>101600</xdr:colOff>
      <xdr:row>108</xdr:row>
      <xdr:rowOff>158024</xdr:rowOff>
    </xdr:to>
    <xdr:sp macro="" textlink="">
      <xdr:nvSpPr>
        <xdr:cNvPr id="582" name="楕円 581"/>
        <xdr:cNvSpPr/>
      </xdr:nvSpPr>
      <xdr:spPr>
        <a:xfrm>
          <a:off x="20383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108</xdr:row>
      <xdr:rowOff>107224</xdr:rowOff>
    </xdr:to>
    <xdr:cxnSp macro="">
      <xdr:nvCxnSpPr>
        <xdr:cNvPr id="583" name="直線コネクタ 582"/>
        <xdr:cNvCxnSpPr/>
      </xdr:nvCxnSpPr>
      <xdr:spPr>
        <a:xfrm flipV="1">
          <a:off x="20434300" y="1851115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584"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585"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586" name="n_1mainValue【公民館】&#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149151</xdr:rowOff>
    </xdr:from>
    <xdr:ext cx="469744" cy="259045"/>
    <xdr:sp macro="" textlink="">
      <xdr:nvSpPr>
        <xdr:cNvPr id="587" name="n_2mainValue【公民館】&#10;一人当たり面積"/>
        <xdr:cNvSpPr txBox="1"/>
      </xdr:nvSpPr>
      <xdr:spPr>
        <a:xfrm>
          <a:off x="20199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学校施設、公民館で、低くなっている施設は道路、橋りょうである。学校施設、公営住宅ともに改修計画を策定し事業を進めているところであるが、今後は両施設の改修計画公共施設等総合管理計画の個別計画として位置づけ、将来の人口や財政規模にあった公共施設の最適化を行い、維持管理費用や更新費用の削減を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49801</xdr:rowOff>
    </xdr:from>
    <xdr:ext cx="405111" cy="259045"/>
    <xdr:sp macro="" textlink="">
      <xdr:nvSpPr>
        <xdr:cNvPr id="62" name="n_1aveValue【図書館】&#10;有形固定資産減価償却率"/>
        <xdr:cNvSpPr txBox="1"/>
      </xdr:nvSpPr>
      <xdr:spPr>
        <a:xfrm>
          <a:off x="3582044" y="67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120413</xdr:rowOff>
    </xdr:from>
    <xdr:ext cx="405111" cy="259045"/>
    <xdr:sp macro="" textlink="">
      <xdr:nvSpPr>
        <xdr:cNvPr id="64"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151130</xdr:rowOff>
    </xdr:from>
    <xdr:to>
      <xdr:col>15</xdr:col>
      <xdr:colOff>101600</xdr:colOff>
      <xdr:row>36</xdr:row>
      <xdr:rowOff>81280</xdr:rowOff>
    </xdr:to>
    <xdr:sp macro="" textlink="">
      <xdr:nvSpPr>
        <xdr:cNvPr id="70" name="楕円 69"/>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97807</xdr:rowOff>
    </xdr:from>
    <xdr:ext cx="405111" cy="259045"/>
    <xdr:sp macro="" textlink="">
      <xdr:nvSpPr>
        <xdr:cNvPr id="71"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3" name="直線コネクタ 92"/>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4"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5" name="直線コネクタ 94"/>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6"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97" name="直線コネクタ 96"/>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98"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99" name="フローチャート: 判断 98"/>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0" name="フローチャート: 判断 99"/>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1"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2" name="フローチャート: 判断 101"/>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3"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80264</xdr:rowOff>
    </xdr:from>
    <xdr:to>
      <xdr:col>46</xdr:col>
      <xdr:colOff>38100</xdr:colOff>
      <xdr:row>41</xdr:row>
      <xdr:rowOff>10414</xdr:rowOff>
    </xdr:to>
    <xdr:sp macro="" textlink="">
      <xdr:nvSpPr>
        <xdr:cNvPr id="109" name="楕円 108"/>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1541</xdr:rowOff>
    </xdr:from>
    <xdr:ext cx="469744" cy="259045"/>
    <xdr:sp macro="" textlink="">
      <xdr:nvSpPr>
        <xdr:cNvPr id="110" name="n_2main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37" name="直線コネクタ 136"/>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38"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39" name="直線コネクタ 13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1" name="直線コネクタ 14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2"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3" name="フローチャート: 判断 142"/>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44" name="フローチャート: 判断 143"/>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145"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46" name="フローチャート: 判断 145"/>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147"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53" name="楕円 152"/>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58601</xdr:rowOff>
    </xdr:from>
    <xdr:to>
      <xdr:col>15</xdr:col>
      <xdr:colOff>101600</xdr:colOff>
      <xdr:row>61</xdr:row>
      <xdr:rowOff>160201</xdr:rowOff>
    </xdr:to>
    <xdr:sp macro="" textlink="">
      <xdr:nvSpPr>
        <xdr:cNvPr id="154" name="楕円 153"/>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168184</xdr:rowOff>
    </xdr:to>
    <xdr:cxnSp macro="">
      <xdr:nvCxnSpPr>
        <xdr:cNvPr id="155" name="直線コネクタ 154"/>
        <xdr:cNvCxnSpPr/>
      </xdr:nvCxnSpPr>
      <xdr:spPr>
        <a:xfrm>
          <a:off x="2908300" y="105678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64061</xdr:rowOff>
    </xdr:from>
    <xdr:ext cx="405111" cy="259045"/>
    <xdr:sp macro="" textlink="">
      <xdr:nvSpPr>
        <xdr:cNvPr id="156" name="n_1mainValue【体育館・プール】&#10;有形固定資産減価償却率"/>
        <xdr:cNvSpPr txBox="1"/>
      </xdr:nvSpPr>
      <xdr:spPr>
        <a:xfrm>
          <a:off x="3582044" y="1035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5278</xdr:rowOff>
    </xdr:from>
    <xdr:ext cx="405111" cy="259045"/>
    <xdr:sp macro="" textlink="">
      <xdr:nvSpPr>
        <xdr:cNvPr id="157" name="n_2mainValue【体育館・プール】&#10;有形固定資産減価償却率"/>
        <xdr:cNvSpPr txBox="1"/>
      </xdr:nvSpPr>
      <xdr:spPr>
        <a:xfrm>
          <a:off x="2705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9" name="テキスト ボックス 16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1" name="テキスト ボックス 17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3" name="テキスト ボックス 17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5" name="テキスト ボックス 17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7" name="テキスト ボックス 17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9" name="テキスト ボックス 17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153488</xdr:rowOff>
    </xdr:from>
    <xdr:to>
      <xdr:col>54</xdr:col>
      <xdr:colOff>189865</xdr:colOff>
      <xdr:row>63</xdr:row>
      <xdr:rowOff>138793</xdr:rowOff>
    </xdr:to>
    <xdr:cxnSp macro="">
      <xdr:nvCxnSpPr>
        <xdr:cNvPr id="183" name="直線コネクタ 182"/>
        <xdr:cNvCxnSpPr/>
      </xdr:nvCxnSpPr>
      <xdr:spPr>
        <a:xfrm flipV="1">
          <a:off x="10476865" y="9754688"/>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142620</xdr:rowOff>
    </xdr:from>
    <xdr:ext cx="469744" cy="259045"/>
    <xdr:sp macro="" textlink="">
      <xdr:nvSpPr>
        <xdr:cNvPr id="184" name="【体育館・プール】&#10;一人当たり面積最小値テキスト"/>
        <xdr:cNvSpPr txBox="1"/>
      </xdr:nvSpPr>
      <xdr:spPr>
        <a:xfrm>
          <a:off x="10515600" y="1094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138793</xdr:rowOff>
    </xdr:from>
    <xdr:to>
      <xdr:col>55</xdr:col>
      <xdr:colOff>88900</xdr:colOff>
      <xdr:row>63</xdr:row>
      <xdr:rowOff>138793</xdr:rowOff>
    </xdr:to>
    <xdr:cxnSp macro="">
      <xdr:nvCxnSpPr>
        <xdr:cNvPr id="185" name="直線コネクタ 184"/>
        <xdr:cNvCxnSpPr/>
      </xdr:nvCxnSpPr>
      <xdr:spPr>
        <a:xfrm>
          <a:off x="10388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100165</xdr:rowOff>
    </xdr:from>
    <xdr:ext cx="469744" cy="259045"/>
    <xdr:sp macro="" textlink="">
      <xdr:nvSpPr>
        <xdr:cNvPr id="186" name="【体育館・プール】&#10;一人当たり面積最大値テキスト"/>
        <xdr:cNvSpPr txBox="1"/>
      </xdr:nvSpPr>
      <xdr:spPr>
        <a:xfrm>
          <a:off x="10515600" y="952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153488</xdr:rowOff>
    </xdr:from>
    <xdr:to>
      <xdr:col>55</xdr:col>
      <xdr:colOff>88900</xdr:colOff>
      <xdr:row>56</xdr:row>
      <xdr:rowOff>153488</xdr:rowOff>
    </xdr:to>
    <xdr:cxnSp macro="">
      <xdr:nvCxnSpPr>
        <xdr:cNvPr id="187" name="直線コネクタ 186"/>
        <xdr:cNvCxnSpPr/>
      </xdr:nvCxnSpPr>
      <xdr:spPr>
        <a:xfrm>
          <a:off x="10388600" y="975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136633</xdr:rowOff>
    </xdr:from>
    <xdr:ext cx="469744" cy="259045"/>
    <xdr:sp macro="" textlink="">
      <xdr:nvSpPr>
        <xdr:cNvPr id="188" name="【体育館・プール】&#10;一人当たり面積平均値テキスト"/>
        <xdr:cNvSpPr txBox="1"/>
      </xdr:nvSpPr>
      <xdr:spPr>
        <a:xfrm>
          <a:off x="10515600" y="1042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158206</xdr:rowOff>
    </xdr:from>
    <xdr:to>
      <xdr:col>55</xdr:col>
      <xdr:colOff>50800</xdr:colOff>
      <xdr:row>61</xdr:row>
      <xdr:rowOff>88356</xdr:rowOff>
    </xdr:to>
    <xdr:sp macro="" textlink="">
      <xdr:nvSpPr>
        <xdr:cNvPr id="189" name="フローチャート: 判断 188"/>
        <xdr:cNvSpPr/>
      </xdr:nvSpPr>
      <xdr:spPr>
        <a:xfrm>
          <a:off x="10426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16147</xdr:rowOff>
    </xdr:from>
    <xdr:to>
      <xdr:col>50</xdr:col>
      <xdr:colOff>165100</xdr:colOff>
      <xdr:row>60</xdr:row>
      <xdr:rowOff>117747</xdr:rowOff>
    </xdr:to>
    <xdr:sp macro="" textlink="">
      <xdr:nvSpPr>
        <xdr:cNvPr id="190" name="フローチャート: 判断 189"/>
        <xdr:cNvSpPr/>
      </xdr:nvSpPr>
      <xdr:spPr>
        <a:xfrm>
          <a:off x="958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108874</xdr:rowOff>
    </xdr:from>
    <xdr:ext cx="469744" cy="259045"/>
    <xdr:sp macro="" textlink="">
      <xdr:nvSpPr>
        <xdr:cNvPr id="191" name="n_1aveValue【体育館・プール】&#10;一人当たり面積"/>
        <xdr:cNvSpPr txBox="1"/>
      </xdr:nvSpPr>
      <xdr:spPr>
        <a:xfrm>
          <a:off x="9391727" y="103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34109</xdr:rowOff>
    </xdr:from>
    <xdr:to>
      <xdr:col>46</xdr:col>
      <xdr:colOff>38100</xdr:colOff>
      <xdr:row>60</xdr:row>
      <xdr:rowOff>135709</xdr:rowOff>
    </xdr:to>
    <xdr:sp macro="" textlink="">
      <xdr:nvSpPr>
        <xdr:cNvPr id="192" name="フローチャート: 判断 191"/>
        <xdr:cNvSpPr/>
      </xdr:nvSpPr>
      <xdr:spPr>
        <a:xfrm>
          <a:off x="8699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126836</xdr:rowOff>
    </xdr:from>
    <xdr:ext cx="469744" cy="259045"/>
    <xdr:sp macro="" textlink="">
      <xdr:nvSpPr>
        <xdr:cNvPr id="193" name="n_2aveValue【体育館・プール】&#10;一人当たり面積"/>
        <xdr:cNvSpPr txBox="1"/>
      </xdr:nvSpPr>
      <xdr:spPr>
        <a:xfrm>
          <a:off x="8515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169635</xdr:rowOff>
    </xdr:from>
    <xdr:to>
      <xdr:col>50</xdr:col>
      <xdr:colOff>165100</xdr:colOff>
      <xdr:row>55</xdr:row>
      <xdr:rowOff>99785</xdr:rowOff>
    </xdr:to>
    <xdr:sp macro="" textlink="">
      <xdr:nvSpPr>
        <xdr:cNvPr id="199" name="楕円 198"/>
        <xdr:cNvSpPr/>
      </xdr:nvSpPr>
      <xdr:spPr>
        <a:xfrm>
          <a:off x="9588500" y="94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91259</xdr:rowOff>
    </xdr:from>
    <xdr:to>
      <xdr:col>46</xdr:col>
      <xdr:colOff>38100</xdr:colOff>
      <xdr:row>60</xdr:row>
      <xdr:rowOff>21409</xdr:rowOff>
    </xdr:to>
    <xdr:sp macro="" textlink="">
      <xdr:nvSpPr>
        <xdr:cNvPr id="200" name="楕円 199"/>
        <xdr:cNvSpPr/>
      </xdr:nvSpPr>
      <xdr:spPr>
        <a:xfrm>
          <a:off x="8699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48985</xdr:rowOff>
    </xdr:from>
    <xdr:to>
      <xdr:col>50</xdr:col>
      <xdr:colOff>114300</xdr:colOff>
      <xdr:row>59</xdr:row>
      <xdr:rowOff>142059</xdr:rowOff>
    </xdr:to>
    <xdr:cxnSp macro="">
      <xdr:nvCxnSpPr>
        <xdr:cNvPr id="201" name="直線コネクタ 200"/>
        <xdr:cNvCxnSpPr/>
      </xdr:nvCxnSpPr>
      <xdr:spPr>
        <a:xfrm flipV="1">
          <a:off x="8750300" y="9478735"/>
          <a:ext cx="889000" cy="77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116312</xdr:rowOff>
    </xdr:from>
    <xdr:ext cx="469744" cy="259045"/>
    <xdr:sp macro="" textlink="">
      <xdr:nvSpPr>
        <xdr:cNvPr id="202" name="n_1mainValue【体育館・プール】&#10;一人当たり面積"/>
        <xdr:cNvSpPr txBox="1"/>
      </xdr:nvSpPr>
      <xdr:spPr>
        <a:xfrm>
          <a:off x="9391727" y="920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37936</xdr:rowOff>
    </xdr:from>
    <xdr:ext cx="469744" cy="259045"/>
    <xdr:sp macro="" textlink="">
      <xdr:nvSpPr>
        <xdr:cNvPr id="203" name="n_2mainValue【体育館・プール】&#10;一人当たり面積"/>
        <xdr:cNvSpPr txBox="1"/>
      </xdr:nvSpPr>
      <xdr:spPr>
        <a:xfrm>
          <a:off x="8515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6" name="直線コネクタ 225"/>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7"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8" name="直線コネクタ 227"/>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0" name="直線コネクタ 22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1"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2" name="フローチャート: 判断 231"/>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3" name="フローチャート: 判断 232"/>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34" name="n_1aveValue【福祉施設】&#10;有形固定資産減価償却率"/>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5" name="フローチャート: 判断 234"/>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36"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151892</xdr:rowOff>
    </xdr:from>
    <xdr:to>
      <xdr:col>20</xdr:col>
      <xdr:colOff>38100</xdr:colOff>
      <xdr:row>86</xdr:row>
      <xdr:rowOff>82042</xdr:rowOff>
    </xdr:to>
    <xdr:sp macro="" textlink="">
      <xdr:nvSpPr>
        <xdr:cNvPr id="242" name="楕円 241"/>
        <xdr:cNvSpPr/>
      </xdr:nvSpPr>
      <xdr:spPr>
        <a:xfrm>
          <a:off x="3746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26163</xdr:rowOff>
    </xdr:from>
    <xdr:to>
      <xdr:col>15</xdr:col>
      <xdr:colOff>101600</xdr:colOff>
      <xdr:row>86</xdr:row>
      <xdr:rowOff>127763</xdr:rowOff>
    </xdr:to>
    <xdr:sp macro="" textlink="">
      <xdr:nvSpPr>
        <xdr:cNvPr id="243" name="楕円 242"/>
        <xdr:cNvSpPr/>
      </xdr:nvSpPr>
      <xdr:spPr>
        <a:xfrm>
          <a:off x="2857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31242</xdr:rowOff>
    </xdr:from>
    <xdr:to>
      <xdr:col>19</xdr:col>
      <xdr:colOff>177800</xdr:colOff>
      <xdr:row>86</xdr:row>
      <xdr:rowOff>76963</xdr:rowOff>
    </xdr:to>
    <xdr:cxnSp macro="">
      <xdr:nvCxnSpPr>
        <xdr:cNvPr id="244" name="直線コネクタ 243"/>
        <xdr:cNvCxnSpPr/>
      </xdr:nvCxnSpPr>
      <xdr:spPr>
        <a:xfrm flipV="1">
          <a:off x="2908300" y="147759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73169</xdr:rowOff>
    </xdr:from>
    <xdr:ext cx="405111" cy="259045"/>
    <xdr:sp macro="" textlink="">
      <xdr:nvSpPr>
        <xdr:cNvPr id="245" name="n_1mainValue【福祉施設】&#10;有形固定資産減価償却率"/>
        <xdr:cNvSpPr txBox="1"/>
      </xdr:nvSpPr>
      <xdr:spPr>
        <a:xfrm>
          <a:off x="35820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118890</xdr:rowOff>
    </xdr:from>
    <xdr:ext cx="405111" cy="259045"/>
    <xdr:sp macro="" textlink="">
      <xdr:nvSpPr>
        <xdr:cNvPr id="246" name="n_2mainValue【福祉施設】&#10;有形固定資産減価償却率"/>
        <xdr:cNvSpPr txBox="1"/>
      </xdr:nvSpPr>
      <xdr:spPr>
        <a:xfrm>
          <a:off x="27057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2" name="直線コネクタ 271"/>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3"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4" name="直線コネクタ 273"/>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5"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6" name="直線コネクタ 275"/>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7"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78" name="フローチャート: 判断 277"/>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79" name="フローチャート: 判断 278"/>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0"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1" name="フローチャート: 判断 280"/>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2" name="n_2ave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macro="" textlink="">
      <xdr:nvSpPr>
        <xdr:cNvPr id="288" name="楕円 287"/>
        <xdr:cNvSpPr/>
      </xdr:nvSpPr>
      <xdr:spPr>
        <a:xfrm>
          <a:off x="958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122827</xdr:rowOff>
    </xdr:from>
    <xdr:to>
      <xdr:col>46</xdr:col>
      <xdr:colOff>38100</xdr:colOff>
      <xdr:row>83</xdr:row>
      <xdr:rowOff>52977</xdr:rowOff>
    </xdr:to>
    <xdr:sp macro="" textlink="">
      <xdr:nvSpPr>
        <xdr:cNvPr id="289" name="楕円 288"/>
        <xdr:cNvSpPr/>
      </xdr:nvSpPr>
      <xdr:spPr>
        <a:xfrm>
          <a:off x="8699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83</xdr:row>
      <xdr:rowOff>2177</xdr:rowOff>
    </xdr:to>
    <xdr:cxnSp macro="">
      <xdr:nvCxnSpPr>
        <xdr:cNvPr id="290" name="直線コネクタ 289"/>
        <xdr:cNvCxnSpPr/>
      </xdr:nvCxnSpPr>
      <xdr:spPr>
        <a:xfrm flipV="1">
          <a:off x="8750300" y="142227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291" name="n_1main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69504</xdr:rowOff>
    </xdr:from>
    <xdr:ext cx="469744" cy="259045"/>
    <xdr:sp macro="" textlink="">
      <xdr:nvSpPr>
        <xdr:cNvPr id="292" name="n_2mainValue【福祉施設】&#10;一人当たり面積"/>
        <xdr:cNvSpPr txBox="1"/>
      </xdr:nvSpPr>
      <xdr:spPr>
        <a:xfrm>
          <a:off x="8515427" y="13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1" name="テキスト ボックス 31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15" name="直線コネクタ 314"/>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16"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17" name="直線コネクタ 316"/>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18"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19" name="直線コネクタ 318"/>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20"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21" name="フローチャート: 判断 320"/>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22" name="フローチャート: 判断 321"/>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323" name="n_1aveValue【市民会館】&#10;有形固定資産減価償却率"/>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24" name="フローチャート: 判断 323"/>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325"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331" name="楕円 330"/>
        <xdr:cNvSpPr/>
      </xdr:nvSpPr>
      <xdr:spPr>
        <a:xfrm>
          <a:off x="3746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34544</xdr:rowOff>
    </xdr:from>
    <xdr:to>
      <xdr:col>15</xdr:col>
      <xdr:colOff>101600</xdr:colOff>
      <xdr:row>105</xdr:row>
      <xdr:rowOff>136144</xdr:rowOff>
    </xdr:to>
    <xdr:sp macro="" textlink="">
      <xdr:nvSpPr>
        <xdr:cNvPr id="332" name="楕円 331"/>
        <xdr:cNvSpPr/>
      </xdr:nvSpPr>
      <xdr:spPr>
        <a:xfrm>
          <a:off x="2857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xdr:rowOff>
    </xdr:from>
    <xdr:to>
      <xdr:col>19</xdr:col>
      <xdr:colOff>177800</xdr:colOff>
      <xdr:row>105</xdr:row>
      <xdr:rowOff>85344</xdr:rowOff>
    </xdr:to>
    <xdr:cxnSp macro="">
      <xdr:nvCxnSpPr>
        <xdr:cNvPr id="333" name="直線コネクタ 332"/>
        <xdr:cNvCxnSpPr/>
      </xdr:nvCxnSpPr>
      <xdr:spPr>
        <a:xfrm flipV="1">
          <a:off x="2908300" y="1801672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56405</xdr:rowOff>
    </xdr:from>
    <xdr:ext cx="405111" cy="259045"/>
    <xdr:sp macro="" textlink="">
      <xdr:nvSpPr>
        <xdr:cNvPr id="334" name="n_1mainValue【市民会館】&#10;有形固定資産減価償却率"/>
        <xdr:cNvSpPr txBox="1"/>
      </xdr:nvSpPr>
      <xdr:spPr>
        <a:xfrm>
          <a:off x="3582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127271</xdr:rowOff>
    </xdr:from>
    <xdr:ext cx="405111" cy="259045"/>
    <xdr:sp macro="" textlink="">
      <xdr:nvSpPr>
        <xdr:cNvPr id="335" name="n_2mainValue【市民会館】&#10;有形固定資産減価償却率"/>
        <xdr:cNvSpPr txBox="1"/>
      </xdr:nvSpPr>
      <xdr:spPr>
        <a:xfrm>
          <a:off x="270574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59" name="直線コネクタ 358"/>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1" name="直線コネクタ 36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62"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63" name="直線コネクタ 362"/>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64"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65" name="フローチャート: 判断 364"/>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66" name="フローチャート: 判断 365"/>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67"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68" name="フローチャート: 判断 367"/>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69"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375" name="楕円 374"/>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76" name="楕円 375"/>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95250</xdr:rowOff>
    </xdr:to>
    <xdr:cxnSp macro="">
      <xdr:nvCxnSpPr>
        <xdr:cNvPr id="377" name="直線コネクタ 376"/>
        <xdr:cNvCxnSpPr/>
      </xdr:nvCxnSpPr>
      <xdr:spPr>
        <a:xfrm flipV="1">
          <a:off x="8750300" y="18036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76216</xdr:rowOff>
    </xdr:from>
    <xdr:ext cx="469744" cy="259045"/>
    <xdr:sp macro="" textlink="">
      <xdr:nvSpPr>
        <xdr:cNvPr id="378" name="n_1mainValue【市民会館】&#10;一人当たり面積"/>
        <xdr:cNvSpPr txBox="1"/>
      </xdr:nvSpPr>
      <xdr:spPr>
        <a:xfrm>
          <a:off x="9391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79" name="n_2main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1" name="直線コネクタ 3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2" name="テキスト ボックス 3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3" name="直線コネクタ 3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4" name="テキスト ボックス 3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5" name="直線コネクタ 3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6" name="テキスト ボックス 3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7" name="直線コネクタ 3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8" name="テキスト ボックス 39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02" name="直線コネクタ 401"/>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03"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04" name="直線コネクタ 403"/>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05"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06" name="直線コネクタ 405"/>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407"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08" name="フローチャート: 判断 407"/>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09" name="フローチャート: 判断 408"/>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410"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411" name="フローチャート: 判断 410"/>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412"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18" name="楕円 417"/>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154957</xdr:rowOff>
    </xdr:from>
    <xdr:ext cx="405111" cy="259045"/>
    <xdr:sp macro="" textlink="">
      <xdr:nvSpPr>
        <xdr:cNvPr id="419" name="n_1mainValue【一般廃棄物処理施設】&#10;有形固定資産減価償却率"/>
        <xdr:cNvSpPr txBox="1"/>
      </xdr:nvSpPr>
      <xdr:spPr>
        <a:xfrm>
          <a:off x="152660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0" name="直線コネクタ 4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1" name="テキスト ボックス 4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2" name="直線コネクタ 4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3" name="テキスト ボックス 4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4" name="直線コネクタ 4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5" name="テキスト ボックス 4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6" name="直線コネクタ 4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7" name="テキスト ボックス 4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8" name="直線コネクタ 4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9" name="テキスト ボックス 4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43" name="直線コネクタ 442"/>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44"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45" name="直線コネクタ 444"/>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46"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47" name="直線コネクタ 446"/>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448"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49" name="フローチャート: 判断 448"/>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50" name="フローチャート: 判断 449"/>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451"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452" name="フローチャート: 判断 451"/>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453"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118257</xdr:rowOff>
    </xdr:from>
    <xdr:to>
      <xdr:col>112</xdr:col>
      <xdr:colOff>38100</xdr:colOff>
      <xdr:row>40</xdr:row>
      <xdr:rowOff>48407</xdr:rowOff>
    </xdr:to>
    <xdr:sp macro="" textlink="">
      <xdr:nvSpPr>
        <xdr:cNvPr id="459" name="楕円 458"/>
        <xdr:cNvSpPr/>
      </xdr:nvSpPr>
      <xdr:spPr>
        <a:xfrm>
          <a:off x="21272500" y="68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39534</xdr:rowOff>
    </xdr:from>
    <xdr:ext cx="599010" cy="259045"/>
    <xdr:sp macro="" textlink="">
      <xdr:nvSpPr>
        <xdr:cNvPr id="460" name="n_1mainValue【一般廃棄物処理施設】&#10;一人当たり有形固定資産（償却資産）額"/>
        <xdr:cNvSpPr txBox="1"/>
      </xdr:nvSpPr>
      <xdr:spPr>
        <a:xfrm>
          <a:off x="21011095" y="689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9" name="テキスト ボックス 47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83" name="直線コネクタ 482"/>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84"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85" name="直線コネクタ 484"/>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86"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87" name="直線コネクタ 486"/>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488"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89" name="フローチャート: 判断 488"/>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90" name="フローチャート: 判断 48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491"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92" name="フローチャート: 判断 491"/>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493"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113792</xdr:rowOff>
    </xdr:from>
    <xdr:to>
      <xdr:col>81</xdr:col>
      <xdr:colOff>101600</xdr:colOff>
      <xdr:row>60</xdr:row>
      <xdr:rowOff>43942</xdr:rowOff>
    </xdr:to>
    <xdr:sp macro="" textlink="">
      <xdr:nvSpPr>
        <xdr:cNvPr id="499" name="楕円 498"/>
        <xdr:cNvSpPr/>
      </xdr:nvSpPr>
      <xdr:spPr>
        <a:xfrm>
          <a:off x="15430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xdr:rowOff>
    </xdr:from>
    <xdr:to>
      <xdr:col>76</xdr:col>
      <xdr:colOff>165100</xdr:colOff>
      <xdr:row>60</xdr:row>
      <xdr:rowOff>117094</xdr:rowOff>
    </xdr:to>
    <xdr:sp macro="" textlink="">
      <xdr:nvSpPr>
        <xdr:cNvPr id="500" name="楕円 499"/>
        <xdr:cNvSpPr/>
      </xdr:nvSpPr>
      <xdr:spPr>
        <a:xfrm>
          <a:off x="14541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164592</xdr:rowOff>
    </xdr:from>
    <xdr:to>
      <xdr:col>81</xdr:col>
      <xdr:colOff>50800</xdr:colOff>
      <xdr:row>60</xdr:row>
      <xdr:rowOff>66294</xdr:rowOff>
    </xdr:to>
    <xdr:cxnSp macro="">
      <xdr:nvCxnSpPr>
        <xdr:cNvPr id="501" name="直線コネクタ 500"/>
        <xdr:cNvCxnSpPr/>
      </xdr:nvCxnSpPr>
      <xdr:spPr>
        <a:xfrm flipV="1">
          <a:off x="14592300" y="102801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60469</xdr:rowOff>
    </xdr:from>
    <xdr:ext cx="405111" cy="259045"/>
    <xdr:sp macro="" textlink="">
      <xdr:nvSpPr>
        <xdr:cNvPr id="502" name="n_1mainValue【保健センター・保健所】&#10;有形固定資産減価償却率"/>
        <xdr:cNvSpPr txBox="1"/>
      </xdr:nvSpPr>
      <xdr:spPr>
        <a:xfrm>
          <a:off x="15266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133621</xdr:rowOff>
    </xdr:from>
    <xdr:ext cx="405111" cy="259045"/>
    <xdr:sp macro="" textlink="">
      <xdr:nvSpPr>
        <xdr:cNvPr id="503" name="n_2mainValue【保健センター・保健所】&#10;有形固定資産減価償却率"/>
        <xdr:cNvSpPr txBox="1"/>
      </xdr:nvSpPr>
      <xdr:spPr>
        <a:xfrm>
          <a:off x="14389744" y="1007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25" name="直線コネクタ 524"/>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26"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27" name="直線コネクタ 52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28"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29" name="直線コネクタ 528"/>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30"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31" name="フローチャート: 判断 53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32" name="フローチャート: 判断 531"/>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3065</xdr:rowOff>
    </xdr:from>
    <xdr:ext cx="469744" cy="259045"/>
    <xdr:sp macro="" textlink="">
      <xdr:nvSpPr>
        <xdr:cNvPr id="533" name="n_1aveValue【保健センター・保健所】&#10;一人当たり面積"/>
        <xdr:cNvSpPr txBox="1"/>
      </xdr:nvSpPr>
      <xdr:spPr>
        <a:xfrm>
          <a:off x="21075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34" name="フローチャート: 判断 533"/>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135653</xdr:rowOff>
    </xdr:from>
    <xdr:ext cx="469744" cy="259045"/>
    <xdr:sp macro="" textlink="">
      <xdr:nvSpPr>
        <xdr:cNvPr id="535" name="n_2aveValue【保健センター・保健所】&#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54356</xdr:rowOff>
    </xdr:from>
    <xdr:to>
      <xdr:col>112</xdr:col>
      <xdr:colOff>38100</xdr:colOff>
      <xdr:row>60</xdr:row>
      <xdr:rowOff>155956</xdr:rowOff>
    </xdr:to>
    <xdr:sp macro="" textlink="">
      <xdr:nvSpPr>
        <xdr:cNvPr id="541" name="楕円 540"/>
        <xdr:cNvSpPr/>
      </xdr:nvSpPr>
      <xdr:spPr>
        <a:xfrm>
          <a:off x="21272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58928</xdr:rowOff>
    </xdr:from>
    <xdr:to>
      <xdr:col>107</xdr:col>
      <xdr:colOff>101600</xdr:colOff>
      <xdr:row>60</xdr:row>
      <xdr:rowOff>160528</xdr:rowOff>
    </xdr:to>
    <xdr:sp macro="" textlink="">
      <xdr:nvSpPr>
        <xdr:cNvPr id="542" name="楕円 541"/>
        <xdr:cNvSpPr/>
      </xdr:nvSpPr>
      <xdr:spPr>
        <a:xfrm>
          <a:off x="20383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105156</xdr:rowOff>
    </xdr:from>
    <xdr:to>
      <xdr:col>111</xdr:col>
      <xdr:colOff>177800</xdr:colOff>
      <xdr:row>60</xdr:row>
      <xdr:rowOff>109728</xdr:rowOff>
    </xdr:to>
    <xdr:cxnSp macro="">
      <xdr:nvCxnSpPr>
        <xdr:cNvPr id="543" name="直線コネクタ 542"/>
        <xdr:cNvCxnSpPr/>
      </xdr:nvCxnSpPr>
      <xdr:spPr>
        <a:xfrm flipV="1">
          <a:off x="20434300" y="1039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1033</xdr:rowOff>
    </xdr:from>
    <xdr:ext cx="469744" cy="259045"/>
    <xdr:sp macro="" textlink="">
      <xdr:nvSpPr>
        <xdr:cNvPr id="544" name="n_1mainValue【保健センター・保健所】&#10;一人当たり面積"/>
        <xdr:cNvSpPr txBox="1"/>
      </xdr:nvSpPr>
      <xdr:spPr>
        <a:xfrm>
          <a:off x="21075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5605</xdr:rowOff>
    </xdr:from>
    <xdr:ext cx="469744" cy="259045"/>
    <xdr:sp macro="" textlink="">
      <xdr:nvSpPr>
        <xdr:cNvPr id="545" name="n_2mainValue【保健センター・保健所】&#10;一人当たり面積"/>
        <xdr:cNvSpPr txBox="1"/>
      </xdr:nvSpPr>
      <xdr:spPr>
        <a:xfrm>
          <a:off x="20199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7" name="直線コネクタ 55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8" name="テキスト ボックス 55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9" name="直線コネクタ 55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0" name="テキスト ボックス 55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1" name="直線コネクタ 56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2" name="テキスト ボックス 56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3" name="直線コネクタ 56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4" name="テキスト ボックス 56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83</xdr:row>
      <xdr:rowOff>111252</xdr:rowOff>
    </xdr:to>
    <xdr:cxnSp macro="">
      <xdr:nvCxnSpPr>
        <xdr:cNvPr id="568" name="直線コネクタ 567"/>
        <xdr:cNvCxnSpPr/>
      </xdr:nvCxnSpPr>
      <xdr:spPr>
        <a:xfrm flipV="1">
          <a:off x="16318864" y="1339977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115079</xdr:rowOff>
    </xdr:from>
    <xdr:ext cx="405111" cy="259045"/>
    <xdr:sp macro="" textlink="">
      <xdr:nvSpPr>
        <xdr:cNvPr id="569" name="【消防施設】&#10;有形固定資産減価償却率最小値テキスト"/>
        <xdr:cNvSpPr txBox="1"/>
      </xdr:nvSpPr>
      <xdr:spPr>
        <a:xfrm>
          <a:off x="16357600"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111252</xdr:rowOff>
    </xdr:from>
    <xdr:to>
      <xdr:col>86</xdr:col>
      <xdr:colOff>25400</xdr:colOff>
      <xdr:row>83</xdr:row>
      <xdr:rowOff>111252</xdr:rowOff>
    </xdr:to>
    <xdr:cxnSp macro="">
      <xdr:nvCxnSpPr>
        <xdr:cNvPr id="570" name="直線コネクタ 569"/>
        <xdr:cNvCxnSpPr/>
      </xdr:nvCxnSpPr>
      <xdr:spPr>
        <a:xfrm>
          <a:off x="16230600" y="143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7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72" name="直線コネクタ 57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7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4" name="フローチャート: 判断 57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75" name="フローチャート: 判断 574"/>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576"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165608</xdr:rowOff>
    </xdr:from>
    <xdr:to>
      <xdr:col>76</xdr:col>
      <xdr:colOff>165100</xdr:colOff>
      <xdr:row>83</xdr:row>
      <xdr:rowOff>95758</xdr:rowOff>
    </xdr:to>
    <xdr:sp macro="" textlink="">
      <xdr:nvSpPr>
        <xdr:cNvPr id="577" name="フローチャート: 判断 576"/>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112285</xdr:rowOff>
    </xdr:from>
    <xdr:ext cx="405111" cy="259045"/>
    <xdr:sp macro="" textlink="">
      <xdr:nvSpPr>
        <xdr:cNvPr id="578" name="n_2aveValue【消防施設】&#10;有形固定資産減価償却率"/>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97028</xdr:rowOff>
    </xdr:from>
    <xdr:to>
      <xdr:col>81</xdr:col>
      <xdr:colOff>101600</xdr:colOff>
      <xdr:row>85</xdr:row>
      <xdr:rowOff>27178</xdr:rowOff>
    </xdr:to>
    <xdr:sp macro="" textlink="">
      <xdr:nvSpPr>
        <xdr:cNvPr id="584" name="楕円 583"/>
        <xdr:cNvSpPr/>
      </xdr:nvSpPr>
      <xdr:spPr>
        <a:xfrm>
          <a:off x="15430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26163</xdr:rowOff>
    </xdr:from>
    <xdr:to>
      <xdr:col>76</xdr:col>
      <xdr:colOff>165100</xdr:colOff>
      <xdr:row>85</xdr:row>
      <xdr:rowOff>127763</xdr:rowOff>
    </xdr:to>
    <xdr:sp macro="" textlink="">
      <xdr:nvSpPr>
        <xdr:cNvPr id="585" name="楕円 584"/>
        <xdr:cNvSpPr/>
      </xdr:nvSpPr>
      <xdr:spPr>
        <a:xfrm>
          <a:off x="14541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147828</xdr:rowOff>
    </xdr:from>
    <xdr:to>
      <xdr:col>81</xdr:col>
      <xdr:colOff>50800</xdr:colOff>
      <xdr:row>85</xdr:row>
      <xdr:rowOff>76963</xdr:rowOff>
    </xdr:to>
    <xdr:cxnSp macro="">
      <xdr:nvCxnSpPr>
        <xdr:cNvPr id="586" name="直線コネクタ 585"/>
        <xdr:cNvCxnSpPr/>
      </xdr:nvCxnSpPr>
      <xdr:spPr>
        <a:xfrm flipV="1">
          <a:off x="14592300" y="14549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18305</xdr:rowOff>
    </xdr:from>
    <xdr:ext cx="405111" cy="259045"/>
    <xdr:sp macro="" textlink="">
      <xdr:nvSpPr>
        <xdr:cNvPr id="587" name="n_1mainValue【消防施設】&#10;有形固定資産減価償却率"/>
        <xdr:cNvSpPr txBox="1"/>
      </xdr:nvSpPr>
      <xdr:spPr>
        <a:xfrm>
          <a:off x="152660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118890</xdr:rowOff>
    </xdr:from>
    <xdr:ext cx="405111" cy="259045"/>
    <xdr:sp macro="" textlink="">
      <xdr:nvSpPr>
        <xdr:cNvPr id="588" name="n_2mainValue【消防施設】&#10;有形固定資産減価償却率"/>
        <xdr:cNvSpPr txBox="1"/>
      </xdr:nvSpPr>
      <xdr:spPr>
        <a:xfrm>
          <a:off x="14389744" y="146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12" name="直線コネクタ 611"/>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13"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14" name="直線コネクタ 613"/>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5"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6" name="直線コネクタ 61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617"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18" name="フローチャート: 判断 617"/>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19" name="フローチャート: 判断 618"/>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620"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621" name="フローチャート: 判断 620"/>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622"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154939</xdr:rowOff>
    </xdr:from>
    <xdr:to>
      <xdr:col>112</xdr:col>
      <xdr:colOff>38100</xdr:colOff>
      <xdr:row>81</xdr:row>
      <xdr:rowOff>85089</xdr:rowOff>
    </xdr:to>
    <xdr:sp macro="" textlink="">
      <xdr:nvSpPr>
        <xdr:cNvPr id="628" name="楕円 627"/>
        <xdr:cNvSpPr/>
      </xdr:nvSpPr>
      <xdr:spPr>
        <a:xfrm>
          <a:off x="2127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52070</xdr:rowOff>
    </xdr:from>
    <xdr:to>
      <xdr:col>107</xdr:col>
      <xdr:colOff>101600</xdr:colOff>
      <xdr:row>82</xdr:row>
      <xdr:rowOff>153670</xdr:rowOff>
    </xdr:to>
    <xdr:sp macro="" textlink="">
      <xdr:nvSpPr>
        <xdr:cNvPr id="629" name="楕円 628"/>
        <xdr:cNvSpPr/>
      </xdr:nvSpPr>
      <xdr:spPr>
        <a:xfrm>
          <a:off x="20383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34289</xdr:rowOff>
    </xdr:from>
    <xdr:to>
      <xdr:col>111</xdr:col>
      <xdr:colOff>177800</xdr:colOff>
      <xdr:row>82</xdr:row>
      <xdr:rowOff>102870</xdr:rowOff>
    </xdr:to>
    <xdr:cxnSp macro="">
      <xdr:nvCxnSpPr>
        <xdr:cNvPr id="630" name="直線コネクタ 629"/>
        <xdr:cNvCxnSpPr/>
      </xdr:nvCxnSpPr>
      <xdr:spPr>
        <a:xfrm flipV="1">
          <a:off x="20434300" y="139217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101616</xdr:rowOff>
    </xdr:from>
    <xdr:ext cx="469744" cy="259045"/>
    <xdr:sp macro="" textlink="">
      <xdr:nvSpPr>
        <xdr:cNvPr id="631" name="n_1mainValue【消防施設】&#10;一人当たり面積"/>
        <xdr:cNvSpPr txBox="1"/>
      </xdr:nvSpPr>
      <xdr:spPr>
        <a:xfrm>
          <a:off x="210757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170197</xdr:rowOff>
    </xdr:from>
    <xdr:ext cx="469744" cy="259045"/>
    <xdr:sp macro="" textlink="">
      <xdr:nvSpPr>
        <xdr:cNvPr id="632" name="n_2mainValue【消防施設】&#10;一人当たり面積"/>
        <xdr:cNvSpPr txBox="1"/>
      </xdr:nvSpPr>
      <xdr:spPr>
        <a:xfrm>
          <a:off x="201994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57" name="直線コネクタ 656"/>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58"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59" name="直線コネクタ 658"/>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660"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661" name="直線コネクタ 660"/>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62"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3" name="フローチャート: 判断 66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64" name="フローチャート: 判断 663"/>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66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66" name="フローチャート: 判断 665"/>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667"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73" name="楕円 672"/>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674" name="楕円 673"/>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91439</xdr:rowOff>
    </xdr:from>
    <xdr:to>
      <xdr:col>81</xdr:col>
      <xdr:colOff>50800</xdr:colOff>
      <xdr:row>105</xdr:row>
      <xdr:rowOff>163830</xdr:rowOff>
    </xdr:to>
    <xdr:cxnSp macro="">
      <xdr:nvCxnSpPr>
        <xdr:cNvPr id="675" name="直線コネクタ 674"/>
        <xdr:cNvCxnSpPr/>
      </xdr:nvCxnSpPr>
      <xdr:spPr>
        <a:xfrm>
          <a:off x="14592300" y="1809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34307</xdr:rowOff>
    </xdr:from>
    <xdr:ext cx="405111" cy="259045"/>
    <xdr:sp macro="" textlink="">
      <xdr:nvSpPr>
        <xdr:cNvPr id="676" name="n_1mainValue【庁舎】&#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677" name="n_2mainValue【庁舎】&#10;有形固定資産減価償却率"/>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89" name="直線コネクタ 6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0" name="テキスト ボックス 6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1" name="直線コネクタ 6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2" name="テキスト ボックス 6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3" name="直線コネクタ 6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4" name="テキスト ボックス 6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5" name="直線コネクタ 6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6" name="テキスト ボックス 6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00" name="直線コネクタ 699"/>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01"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02" name="直線コネクタ 701"/>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03"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04" name="直線コネクタ 703"/>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05"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06" name="フローチャート: 判断 705"/>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07" name="フローチャート: 判断 706"/>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708"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709" name="フローチャート: 判断 708"/>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710"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52832</xdr:rowOff>
    </xdr:from>
    <xdr:to>
      <xdr:col>112</xdr:col>
      <xdr:colOff>38100</xdr:colOff>
      <xdr:row>108</xdr:row>
      <xdr:rowOff>154432</xdr:rowOff>
    </xdr:to>
    <xdr:sp macro="" textlink="">
      <xdr:nvSpPr>
        <xdr:cNvPr id="716" name="楕円 715"/>
        <xdr:cNvSpPr/>
      </xdr:nvSpPr>
      <xdr:spPr>
        <a:xfrm>
          <a:off x="21272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146558</xdr:rowOff>
    </xdr:from>
    <xdr:to>
      <xdr:col>107</xdr:col>
      <xdr:colOff>101600</xdr:colOff>
      <xdr:row>108</xdr:row>
      <xdr:rowOff>76708</xdr:rowOff>
    </xdr:to>
    <xdr:sp macro="" textlink="">
      <xdr:nvSpPr>
        <xdr:cNvPr id="717" name="楕円 716"/>
        <xdr:cNvSpPr/>
      </xdr:nvSpPr>
      <xdr:spPr>
        <a:xfrm>
          <a:off x="20383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103632</xdr:rowOff>
    </xdr:to>
    <xdr:cxnSp macro="">
      <xdr:nvCxnSpPr>
        <xdr:cNvPr id="718" name="直線コネクタ 717"/>
        <xdr:cNvCxnSpPr/>
      </xdr:nvCxnSpPr>
      <xdr:spPr>
        <a:xfrm>
          <a:off x="20434300" y="18542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145559</xdr:rowOff>
    </xdr:from>
    <xdr:ext cx="469744" cy="259045"/>
    <xdr:sp macro="" textlink="">
      <xdr:nvSpPr>
        <xdr:cNvPr id="719" name="n_1mainValue【庁舎】&#10;一人当たり面積"/>
        <xdr:cNvSpPr txBox="1"/>
      </xdr:nvSpPr>
      <xdr:spPr>
        <a:xfrm>
          <a:off x="210757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720" name="n_2mainValue【庁舎】&#10;一人当たり面積"/>
        <xdr:cNvSpPr txBox="1"/>
      </xdr:nvSpPr>
      <xdr:spPr>
        <a:xfrm>
          <a:off x="20199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について、有形固定資産減価償却率が、類似団体平均や県平均と比較して高い。今後は公共施設等総合管理計画の個別計画に位置付け、将来の人口や財政規模にあった公共施設の最適化を行い、維持管理費用や更新費用の削減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町村合併前は、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町村のうち</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団体が財政力指数</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台であり、類似団体平均を大幅に下回っていたが、平成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300">
              <a:solidFill>
                <a:schemeClr val="dk1"/>
              </a:solidFill>
              <a:effectLst/>
              <a:latin typeface="+mn-lt"/>
              <a:ea typeface="+mn-ea"/>
              <a:cs typeface="+mn-cs"/>
            </a:rPr>
            <a:t>H15 0.22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H16 0.24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H17 0.26</a:t>
          </a:r>
          <a:r>
            <a:rPr kumimoji="1" lang="ja-JP" altLang="ja-JP" sz="1300">
              <a:solidFill>
                <a:schemeClr val="dk1"/>
              </a:solidFill>
              <a:effectLst/>
              <a:latin typeface="+mn-lt"/>
              <a:ea typeface="+mn-ea"/>
              <a:cs typeface="+mn-cs"/>
            </a:rPr>
            <a:t>）を見せていたが、平成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年度から国の財政措置による基準財政需要額の増加により、緩やかに下降している。今後は行財政改革等の取組みを通じて、財政基盤の強化に努める。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33867</xdr:rowOff>
    </xdr:to>
    <xdr:cxnSp macro="">
      <xdr:nvCxnSpPr>
        <xdr:cNvPr id="72" name="直線コネクタ 71"/>
        <xdr:cNvCxnSpPr/>
      </xdr:nvCxnSpPr>
      <xdr:spPr>
        <a:xfrm flipV="1">
          <a:off x="3225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年度から取り組んだ行財政改革の中で、職員の定員管理による人件費の削減や、</a:t>
          </a:r>
          <a:r>
            <a:rPr kumimoji="1" lang="en-US" altLang="ja-JP" sz="1300">
              <a:solidFill>
                <a:schemeClr val="dk1"/>
              </a:solidFill>
              <a:effectLst/>
              <a:latin typeface="+mn-lt"/>
              <a:ea typeface="+mn-ea"/>
              <a:cs typeface="+mn-cs"/>
            </a:rPr>
            <a:t>PDCA</a:t>
          </a:r>
          <a:r>
            <a:rPr kumimoji="1" lang="ja-JP" altLang="ja-JP" sz="1300">
              <a:solidFill>
                <a:schemeClr val="dk1"/>
              </a:solidFill>
              <a:effectLst/>
              <a:latin typeface="+mn-lt"/>
              <a:ea typeface="+mn-ea"/>
              <a:cs typeface="+mn-cs"/>
            </a:rPr>
            <a:t>サイクルに基づき全ての事務事業の点検・見直しを行ったこと等により、平成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年度から類似団体平均を下回っている。平成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は交付税の合併算定替えの特例の段階的な減少により、比率が上がってきている。今後も事務事業の見直しをさらに進めるとともに、事務事業の優先度を厳しく点検し、優先度の低い事務事業について計画的に廃止・縮小を進め、経常経費の削減を図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60</xdr:row>
      <xdr:rowOff>155702</xdr:rowOff>
    </xdr:to>
    <xdr:cxnSp macro="">
      <xdr:nvCxnSpPr>
        <xdr:cNvPr id="130" name="直線コネクタ 129"/>
        <xdr:cNvCxnSpPr/>
      </xdr:nvCxnSpPr>
      <xdr:spPr>
        <a:xfrm>
          <a:off x="4114800" y="104233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136398</xdr:rowOff>
    </xdr:to>
    <xdr:cxnSp macro="">
      <xdr:nvCxnSpPr>
        <xdr:cNvPr id="133" name="直線コネクタ 132"/>
        <xdr:cNvCxnSpPr/>
      </xdr:nvCxnSpPr>
      <xdr:spPr>
        <a:xfrm>
          <a:off x="3225800" y="102737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59</xdr:row>
      <xdr:rowOff>158242</xdr:rowOff>
    </xdr:to>
    <xdr:cxnSp macro="">
      <xdr:nvCxnSpPr>
        <xdr:cNvPr id="136" name="直線コネクタ 135"/>
        <xdr:cNvCxnSpPr/>
      </xdr:nvCxnSpPr>
      <xdr:spPr>
        <a:xfrm>
          <a:off x="2336800" y="102689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153416</xdr:rowOff>
    </xdr:to>
    <xdr:cxnSp macro="">
      <xdr:nvCxnSpPr>
        <xdr:cNvPr id="139" name="直線コネクタ 138"/>
        <xdr:cNvCxnSpPr/>
      </xdr:nvCxnSpPr>
      <xdr:spPr>
        <a:xfrm>
          <a:off x="1447800" y="100711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3" name="楕円 152"/>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4" name="テキスト ボックス 153"/>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102616</xdr:rowOff>
    </xdr:from>
    <xdr:to>
      <xdr:col>11</xdr:col>
      <xdr:colOff>82550</xdr:colOff>
      <xdr:row>60</xdr:row>
      <xdr:rowOff>32766</xdr:rowOff>
    </xdr:to>
    <xdr:sp macro="" textlink="">
      <xdr:nvSpPr>
        <xdr:cNvPr id="155" name="楕円 154"/>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42943</xdr:rowOff>
    </xdr:from>
    <xdr:ext cx="762000" cy="259045"/>
    <xdr:sp macro="" textlink="">
      <xdr:nvSpPr>
        <xdr:cNvPr id="156" name="テキスト ボックス 155"/>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人件費・物件費等の合計額の人口１人当たりの金額が平成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年度まで類似団体を上回っていたが、この主な要因は、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年度以降類似団体平均を下回った。更なる人件費の削減を図るために、平成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年度から新たな定員管理計画を策定し職員数の削減に努めている。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125630</xdr:rowOff>
    </xdr:from>
    <xdr:to>
      <xdr:col>23</xdr:col>
      <xdr:colOff>133350</xdr:colOff>
      <xdr:row>82</xdr:row>
      <xdr:rowOff>147617</xdr:rowOff>
    </xdr:to>
    <xdr:cxnSp macro="">
      <xdr:nvCxnSpPr>
        <xdr:cNvPr id="191" name="直線コネクタ 190"/>
        <xdr:cNvCxnSpPr/>
      </xdr:nvCxnSpPr>
      <xdr:spPr>
        <a:xfrm flipV="1">
          <a:off x="4114800" y="14184530"/>
          <a:ext cx="838200" cy="2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147617</xdr:rowOff>
    </xdr:from>
    <xdr:to>
      <xdr:col>19</xdr:col>
      <xdr:colOff>133350</xdr:colOff>
      <xdr:row>82</xdr:row>
      <xdr:rowOff>150006</xdr:rowOff>
    </xdr:to>
    <xdr:cxnSp macro="">
      <xdr:nvCxnSpPr>
        <xdr:cNvPr id="194" name="直線コネクタ 193"/>
        <xdr:cNvCxnSpPr/>
      </xdr:nvCxnSpPr>
      <xdr:spPr>
        <a:xfrm flipV="1">
          <a:off x="3225800" y="14206517"/>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122434</xdr:rowOff>
    </xdr:from>
    <xdr:to>
      <xdr:col>15</xdr:col>
      <xdr:colOff>82550</xdr:colOff>
      <xdr:row>82</xdr:row>
      <xdr:rowOff>150006</xdr:rowOff>
    </xdr:to>
    <xdr:cxnSp macro="">
      <xdr:nvCxnSpPr>
        <xdr:cNvPr id="197" name="直線コネクタ 196"/>
        <xdr:cNvCxnSpPr/>
      </xdr:nvCxnSpPr>
      <xdr:spPr>
        <a:xfrm>
          <a:off x="2336800" y="14181334"/>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115858</xdr:rowOff>
    </xdr:from>
    <xdr:to>
      <xdr:col>11</xdr:col>
      <xdr:colOff>31750</xdr:colOff>
      <xdr:row>82</xdr:row>
      <xdr:rowOff>122434</xdr:rowOff>
    </xdr:to>
    <xdr:cxnSp macro="">
      <xdr:nvCxnSpPr>
        <xdr:cNvPr id="200" name="直線コネクタ 199"/>
        <xdr:cNvCxnSpPr/>
      </xdr:nvCxnSpPr>
      <xdr:spPr>
        <a:xfrm>
          <a:off x="1447800" y="14174758"/>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74830</xdr:rowOff>
    </xdr:from>
    <xdr:to>
      <xdr:col>23</xdr:col>
      <xdr:colOff>184150</xdr:colOff>
      <xdr:row>83</xdr:row>
      <xdr:rowOff>4980</xdr:rowOff>
    </xdr:to>
    <xdr:sp macro="" textlink="">
      <xdr:nvSpPr>
        <xdr:cNvPr id="210" name="楕円 209"/>
        <xdr:cNvSpPr/>
      </xdr:nvSpPr>
      <xdr:spPr>
        <a:xfrm>
          <a:off x="4902200" y="14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91357</xdr:rowOff>
    </xdr:from>
    <xdr:ext cx="762000" cy="259045"/>
    <xdr:sp macro="" textlink="">
      <xdr:nvSpPr>
        <xdr:cNvPr id="211" name="人件費・物件費等の状況該当値テキスト"/>
        <xdr:cNvSpPr txBox="1"/>
      </xdr:nvSpPr>
      <xdr:spPr>
        <a:xfrm>
          <a:off x="5041900" y="139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96817</xdr:rowOff>
    </xdr:from>
    <xdr:to>
      <xdr:col>19</xdr:col>
      <xdr:colOff>184150</xdr:colOff>
      <xdr:row>83</xdr:row>
      <xdr:rowOff>26967</xdr:rowOff>
    </xdr:to>
    <xdr:sp macro="" textlink="">
      <xdr:nvSpPr>
        <xdr:cNvPr id="212" name="楕円 211"/>
        <xdr:cNvSpPr/>
      </xdr:nvSpPr>
      <xdr:spPr>
        <a:xfrm>
          <a:off x="4064000" y="141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37144</xdr:rowOff>
    </xdr:from>
    <xdr:ext cx="736600" cy="259045"/>
    <xdr:sp macro="" textlink="">
      <xdr:nvSpPr>
        <xdr:cNvPr id="213" name="テキスト ボックス 212"/>
        <xdr:cNvSpPr txBox="1"/>
      </xdr:nvSpPr>
      <xdr:spPr>
        <a:xfrm>
          <a:off x="3733800" y="1392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99206</xdr:rowOff>
    </xdr:from>
    <xdr:to>
      <xdr:col>15</xdr:col>
      <xdr:colOff>133350</xdr:colOff>
      <xdr:row>83</xdr:row>
      <xdr:rowOff>29356</xdr:rowOff>
    </xdr:to>
    <xdr:sp macro="" textlink="">
      <xdr:nvSpPr>
        <xdr:cNvPr id="214" name="楕円 213"/>
        <xdr:cNvSpPr/>
      </xdr:nvSpPr>
      <xdr:spPr>
        <a:xfrm>
          <a:off x="3175000" y="141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39533</xdr:rowOff>
    </xdr:from>
    <xdr:ext cx="762000" cy="259045"/>
    <xdr:sp macro="" textlink="">
      <xdr:nvSpPr>
        <xdr:cNvPr id="215" name="テキスト ボックス 214"/>
        <xdr:cNvSpPr txBox="1"/>
      </xdr:nvSpPr>
      <xdr:spPr>
        <a:xfrm>
          <a:off x="2844800" y="139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71634</xdr:rowOff>
    </xdr:from>
    <xdr:to>
      <xdr:col>11</xdr:col>
      <xdr:colOff>82550</xdr:colOff>
      <xdr:row>83</xdr:row>
      <xdr:rowOff>1784</xdr:rowOff>
    </xdr:to>
    <xdr:sp macro="" textlink="">
      <xdr:nvSpPr>
        <xdr:cNvPr id="216" name="楕円 215"/>
        <xdr:cNvSpPr/>
      </xdr:nvSpPr>
      <xdr:spPr>
        <a:xfrm>
          <a:off x="2286000" y="141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11961</xdr:rowOff>
    </xdr:from>
    <xdr:ext cx="762000" cy="259045"/>
    <xdr:sp macro="" textlink="">
      <xdr:nvSpPr>
        <xdr:cNvPr id="217" name="テキスト ボックス 216"/>
        <xdr:cNvSpPr txBox="1"/>
      </xdr:nvSpPr>
      <xdr:spPr>
        <a:xfrm>
          <a:off x="1955800" y="1389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65058</xdr:rowOff>
    </xdr:from>
    <xdr:to>
      <xdr:col>7</xdr:col>
      <xdr:colOff>31750</xdr:colOff>
      <xdr:row>82</xdr:row>
      <xdr:rowOff>166658</xdr:rowOff>
    </xdr:to>
    <xdr:sp macro="" textlink="">
      <xdr:nvSpPr>
        <xdr:cNvPr id="218" name="楕円 217"/>
        <xdr:cNvSpPr/>
      </xdr:nvSpPr>
      <xdr:spPr>
        <a:xfrm>
          <a:off x="1397000" y="141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5385</xdr:rowOff>
    </xdr:from>
    <xdr:ext cx="762000" cy="259045"/>
    <xdr:sp macro="" textlink="">
      <xdr:nvSpPr>
        <xdr:cNvPr id="219" name="テキスト ボックス 218"/>
        <xdr:cNvSpPr txBox="1"/>
      </xdr:nvSpPr>
      <xdr:spPr>
        <a:xfrm>
          <a:off x="1066800" y="1389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年度は類似団体平均を上回ったが、</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国家公務員に準じた給与改定を行わなかったことと、職員の階層変動が主な原因と</a:t>
          </a:r>
          <a:r>
            <a:rPr lang="ja-JP" altLang="en-US" sz="1300">
              <a:solidFill>
                <a:schemeClr val="dk1"/>
              </a:solidFill>
              <a:effectLst/>
              <a:latin typeface="+mn-lt"/>
              <a:ea typeface="+mn-ea"/>
              <a:cs typeface="+mn-cs"/>
            </a:rPr>
            <a:t>なり類似団体平均並みとなっている。</a:t>
          </a:r>
          <a:endParaRPr lang="ja-JP" altLang="ja-JP" sz="1300">
            <a:effectLst/>
          </a:endParaRPr>
        </a:p>
        <a:p>
          <a:r>
            <a:rPr lang="ja-JP" altLang="ja-JP" sz="1300">
              <a:solidFill>
                <a:schemeClr val="dk1"/>
              </a:solidFill>
              <a:effectLst/>
              <a:latin typeface="+mn-lt"/>
              <a:ea typeface="+mn-ea"/>
              <a:cs typeface="+mn-cs"/>
            </a:rPr>
            <a:t>　今後も国や県、他団体の動向を注視し、給与の適正水準の確保に努める。</a:t>
          </a:r>
          <a:endParaRPr lang="ja-JP" altLang="ja-JP" sz="1300">
            <a:effectLst/>
          </a:endParaRPr>
        </a:p>
        <a:p>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5" name="直線コネクタ 254"/>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117021</xdr:rowOff>
    </xdr:to>
    <xdr:cxnSp macro="">
      <xdr:nvCxnSpPr>
        <xdr:cNvPr id="258" name="直線コネクタ 257"/>
        <xdr:cNvCxnSpPr/>
      </xdr:nvCxnSpPr>
      <xdr:spPr>
        <a:xfrm flipV="1">
          <a:off x="15290800" y="142947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10886</xdr:rowOff>
    </xdr:from>
    <xdr:to>
      <xdr:col>72</xdr:col>
      <xdr:colOff>203200</xdr:colOff>
      <xdr:row>84</xdr:row>
      <xdr:rowOff>117021</xdr:rowOff>
    </xdr:to>
    <xdr:cxnSp macro="">
      <xdr:nvCxnSpPr>
        <xdr:cNvPr id="261" name="直線コネクタ 260"/>
        <xdr:cNvCxnSpPr/>
      </xdr:nvCxnSpPr>
      <xdr:spPr>
        <a:xfrm>
          <a:off x="14401800" y="13898336"/>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83</xdr:row>
      <xdr:rowOff>12700</xdr:rowOff>
    </xdr:to>
    <xdr:cxnSp macro="">
      <xdr:nvCxnSpPr>
        <xdr:cNvPr id="264" name="直線コネクタ 263"/>
        <xdr:cNvCxnSpPr/>
      </xdr:nvCxnSpPr>
      <xdr:spPr>
        <a:xfrm flipV="1">
          <a:off x="13512800" y="1389833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4" name="楕円 273"/>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5"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6" name="楕円 275"/>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7" name="テキスト ボックス 276"/>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79" name="テキスト ボックス 278"/>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131536</xdr:rowOff>
    </xdr:from>
    <xdr:to>
      <xdr:col>68</xdr:col>
      <xdr:colOff>203200</xdr:colOff>
      <xdr:row>81</xdr:row>
      <xdr:rowOff>61686</xdr:rowOff>
    </xdr:to>
    <xdr:sp macro="" textlink="">
      <xdr:nvSpPr>
        <xdr:cNvPr id="280" name="楕円 279"/>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71863</xdr:rowOff>
    </xdr:from>
    <xdr:ext cx="762000" cy="259045"/>
    <xdr:sp macro="" textlink="">
      <xdr:nvSpPr>
        <xdr:cNvPr id="281" name="テキスト ボックス 280"/>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83" name="テキスト ボックス 282"/>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合併団体である</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他団体にはない救護施設を有していることもあり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職員数が多く類似団体平均を上回っている。町の人口自体も減少傾向にあるため、大きな改善は見込めないが、人件費と同様</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定員管理計画に基づ</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職員数の</a:t>
          </a:r>
          <a:r>
            <a:rPr kumimoji="1" lang="ja-JP" altLang="en-US" sz="1300">
              <a:solidFill>
                <a:schemeClr val="dk1"/>
              </a:solidFill>
              <a:effectLst/>
              <a:latin typeface="+mn-lt"/>
              <a:ea typeface="+mn-ea"/>
              <a:cs typeface="+mn-cs"/>
            </a:rPr>
            <a:t>適正化を進めていく。</a:t>
          </a:r>
          <a:endParaRPr lang="ja-JP" altLang="ja-JP" sz="1300">
            <a:effectLst/>
          </a:endParaRPr>
        </a:p>
        <a:p>
          <a:pPr eaLnBrk="1" fontAlgn="auto" latinLnBrk="0" hangingPunct="1"/>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162278</xdr:rowOff>
    </xdr:from>
    <xdr:to>
      <xdr:col>81</xdr:col>
      <xdr:colOff>44450</xdr:colOff>
      <xdr:row>62</xdr:row>
      <xdr:rowOff>212</xdr:rowOff>
    </xdr:to>
    <xdr:cxnSp macro="">
      <xdr:nvCxnSpPr>
        <xdr:cNvPr id="318" name="直線コネクタ 317"/>
        <xdr:cNvCxnSpPr/>
      </xdr:nvCxnSpPr>
      <xdr:spPr>
        <a:xfrm>
          <a:off x="16179800" y="10620728"/>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162278</xdr:rowOff>
    </xdr:from>
    <xdr:to>
      <xdr:col>77</xdr:col>
      <xdr:colOff>44450</xdr:colOff>
      <xdr:row>62</xdr:row>
      <xdr:rowOff>61877</xdr:rowOff>
    </xdr:to>
    <xdr:cxnSp macro="">
      <xdr:nvCxnSpPr>
        <xdr:cNvPr id="321" name="直線コネクタ 320"/>
        <xdr:cNvCxnSpPr/>
      </xdr:nvCxnSpPr>
      <xdr:spPr>
        <a:xfrm flipV="1">
          <a:off x="15290800" y="10620728"/>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55174</xdr:rowOff>
    </xdr:from>
    <xdr:to>
      <xdr:col>72</xdr:col>
      <xdr:colOff>203200</xdr:colOff>
      <xdr:row>62</xdr:row>
      <xdr:rowOff>61877</xdr:rowOff>
    </xdr:to>
    <xdr:cxnSp macro="">
      <xdr:nvCxnSpPr>
        <xdr:cNvPr id="324" name="直線コネクタ 323"/>
        <xdr:cNvCxnSpPr/>
      </xdr:nvCxnSpPr>
      <xdr:spPr>
        <a:xfrm>
          <a:off x="14401800" y="1068507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55174</xdr:rowOff>
    </xdr:from>
    <xdr:to>
      <xdr:col>68</xdr:col>
      <xdr:colOff>152400</xdr:colOff>
      <xdr:row>62</xdr:row>
      <xdr:rowOff>68580</xdr:rowOff>
    </xdr:to>
    <xdr:cxnSp macro="">
      <xdr:nvCxnSpPr>
        <xdr:cNvPr id="327" name="直線コネクタ 326"/>
        <xdr:cNvCxnSpPr/>
      </xdr:nvCxnSpPr>
      <xdr:spPr>
        <a:xfrm flipV="1">
          <a:off x="13512800" y="10685074"/>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37" name="楕円 336"/>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92939</xdr:rowOff>
    </xdr:from>
    <xdr:ext cx="762000" cy="259045"/>
    <xdr:sp macro="" textlink="">
      <xdr:nvSpPr>
        <xdr:cNvPr id="338" name="定員管理の状況該当値テキスト"/>
        <xdr:cNvSpPr txBox="1"/>
      </xdr:nvSpPr>
      <xdr:spPr>
        <a:xfrm>
          <a:off x="17106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111478</xdr:rowOff>
    </xdr:from>
    <xdr:to>
      <xdr:col>77</xdr:col>
      <xdr:colOff>95250</xdr:colOff>
      <xdr:row>62</xdr:row>
      <xdr:rowOff>41628</xdr:rowOff>
    </xdr:to>
    <xdr:sp macro="" textlink="">
      <xdr:nvSpPr>
        <xdr:cNvPr id="339" name="楕円 338"/>
        <xdr:cNvSpPr/>
      </xdr:nvSpPr>
      <xdr:spPr>
        <a:xfrm>
          <a:off x="16129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26405</xdr:rowOff>
    </xdr:from>
    <xdr:ext cx="736600" cy="259045"/>
    <xdr:sp macro="" textlink="">
      <xdr:nvSpPr>
        <xdr:cNvPr id="340" name="テキスト ボックス 339"/>
        <xdr:cNvSpPr txBox="1"/>
      </xdr:nvSpPr>
      <xdr:spPr>
        <a:xfrm>
          <a:off x="15798800" y="106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11077</xdr:rowOff>
    </xdr:from>
    <xdr:to>
      <xdr:col>73</xdr:col>
      <xdr:colOff>44450</xdr:colOff>
      <xdr:row>62</xdr:row>
      <xdr:rowOff>112677</xdr:rowOff>
    </xdr:to>
    <xdr:sp macro="" textlink="">
      <xdr:nvSpPr>
        <xdr:cNvPr id="341" name="楕円 340"/>
        <xdr:cNvSpPr/>
      </xdr:nvSpPr>
      <xdr:spPr>
        <a:xfrm>
          <a:off x="15240000" y="10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97454</xdr:rowOff>
    </xdr:from>
    <xdr:ext cx="762000" cy="259045"/>
    <xdr:sp macro="" textlink="">
      <xdr:nvSpPr>
        <xdr:cNvPr id="342" name="テキスト ボックス 341"/>
        <xdr:cNvSpPr txBox="1"/>
      </xdr:nvSpPr>
      <xdr:spPr>
        <a:xfrm>
          <a:off x="14909800" y="1072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4374</xdr:rowOff>
    </xdr:from>
    <xdr:to>
      <xdr:col>68</xdr:col>
      <xdr:colOff>203200</xdr:colOff>
      <xdr:row>62</xdr:row>
      <xdr:rowOff>105974</xdr:rowOff>
    </xdr:to>
    <xdr:sp macro="" textlink="">
      <xdr:nvSpPr>
        <xdr:cNvPr id="343" name="楕円 342"/>
        <xdr:cNvSpPr/>
      </xdr:nvSpPr>
      <xdr:spPr>
        <a:xfrm>
          <a:off x="14351000" y="106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90751</xdr:rowOff>
    </xdr:from>
    <xdr:ext cx="762000" cy="259045"/>
    <xdr:sp macro="" textlink="">
      <xdr:nvSpPr>
        <xdr:cNvPr id="344" name="テキスト ボックス 343"/>
        <xdr:cNvSpPr txBox="1"/>
      </xdr:nvSpPr>
      <xdr:spPr>
        <a:xfrm>
          <a:off x="14020800" y="1072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5" name="楕円 344"/>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6" name="テキスト ボックス 345"/>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年度において類似団体平均を下回ったが、</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年度以降は</a:t>
          </a:r>
          <a:r>
            <a:rPr kumimoji="1" lang="ja-JP" altLang="ja-JP" sz="1300">
              <a:solidFill>
                <a:schemeClr val="dk1"/>
              </a:solidFill>
              <a:effectLst/>
              <a:latin typeface="+mn-lt"/>
              <a:ea typeface="+mn-ea"/>
              <a:cs typeface="+mn-cs"/>
            </a:rPr>
            <a:t>類似団体平均を上回っている。平成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、普通交付税の減額の影響はあったものの、合併前に旧町村において借り入れた</a:t>
          </a:r>
          <a:r>
            <a:rPr kumimoji="1" lang="ja-JP" altLang="en-US" sz="1300">
              <a:solidFill>
                <a:schemeClr val="dk1"/>
              </a:solidFill>
              <a:effectLst/>
              <a:latin typeface="+mn-lt"/>
              <a:ea typeface="+mn-ea"/>
              <a:cs typeface="+mn-cs"/>
            </a:rPr>
            <a:t>既発</a:t>
          </a:r>
          <a:r>
            <a:rPr kumimoji="1" lang="ja-JP" altLang="ja-JP" sz="1300">
              <a:solidFill>
                <a:schemeClr val="dk1"/>
              </a:solidFill>
              <a:effectLst/>
              <a:latin typeface="+mn-lt"/>
              <a:ea typeface="+mn-ea"/>
              <a:cs typeface="+mn-cs"/>
            </a:rPr>
            <a:t>債の償還が</a:t>
          </a:r>
          <a:r>
            <a:rPr kumimoji="1" lang="ja-JP" altLang="en-US" sz="1300">
              <a:solidFill>
                <a:schemeClr val="dk1"/>
              </a:solidFill>
              <a:effectLst/>
              <a:latin typeface="+mn-lt"/>
              <a:ea typeface="+mn-ea"/>
              <a:cs typeface="+mn-cs"/>
            </a:rPr>
            <a:t>終了したことにより</a:t>
          </a:r>
          <a:r>
            <a:rPr kumimoji="1" lang="ja-JP" altLang="ja-JP" sz="1300">
              <a:solidFill>
                <a:schemeClr val="dk1"/>
              </a:solidFill>
              <a:effectLst/>
              <a:latin typeface="+mn-lt"/>
              <a:ea typeface="+mn-ea"/>
              <a:cs typeface="+mn-cs"/>
            </a:rPr>
            <a:t>比率は改善し</a:t>
          </a:r>
          <a:r>
            <a:rPr kumimoji="1" lang="ja-JP" altLang="en-US" sz="1300">
              <a:solidFill>
                <a:schemeClr val="dk1"/>
              </a:solidFill>
              <a:effectLst/>
              <a:latin typeface="+mn-lt"/>
              <a:ea typeface="+mn-ea"/>
              <a:cs typeface="+mn-cs"/>
            </a:rPr>
            <a:t>、類似団体並みとなった。</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41</xdr:row>
      <xdr:rowOff>89605</xdr:rowOff>
    </xdr:to>
    <xdr:cxnSp macro="">
      <xdr:nvCxnSpPr>
        <xdr:cNvPr id="381" name="直線コネクタ 380"/>
        <xdr:cNvCxnSpPr/>
      </xdr:nvCxnSpPr>
      <xdr:spPr>
        <a:xfrm flipV="1">
          <a:off x="16179800" y="695818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42</xdr:row>
      <xdr:rowOff>52211</xdr:rowOff>
    </xdr:to>
    <xdr:cxnSp macro="">
      <xdr:nvCxnSpPr>
        <xdr:cNvPr id="384" name="直線コネクタ 383"/>
        <xdr:cNvCxnSpPr/>
      </xdr:nvCxnSpPr>
      <xdr:spPr>
        <a:xfrm flipV="1">
          <a:off x="15290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52211</xdr:rowOff>
    </xdr:from>
    <xdr:to>
      <xdr:col>72</xdr:col>
      <xdr:colOff>203200</xdr:colOff>
      <xdr:row>43</xdr:row>
      <xdr:rowOff>41628</xdr:rowOff>
    </xdr:to>
    <xdr:cxnSp macro="">
      <xdr:nvCxnSpPr>
        <xdr:cNvPr id="387" name="直線コネクタ 386"/>
        <xdr:cNvCxnSpPr/>
      </xdr:nvCxnSpPr>
      <xdr:spPr>
        <a:xfrm flipV="1">
          <a:off x="14401800" y="72531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44</xdr:row>
      <xdr:rowOff>44450</xdr:rowOff>
    </xdr:to>
    <xdr:cxnSp macro="">
      <xdr:nvCxnSpPr>
        <xdr:cNvPr id="390" name="直線コネクタ 389"/>
        <xdr:cNvCxnSpPr/>
      </xdr:nvCxnSpPr>
      <xdr:spPr>
        <a:xfrm flipV="1">
          <a:off x="13512800" y="74139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400" name="楕円 399"/>
        <xdr:cNvSpPr/>
      </xdr:nvSpPr>
      <xdr:spPr>
        <a:xfrm>
          <a:off x="16967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65916</xdr:rowOff>
    </xdr:from>
    <xdr:ext cx="762000" cy="259045"/>
    <xdr:sp macro="" textlink="">
      <xdr:nvSpPr>
        <xdr:cNvPr id="401" name="公債費負担の状況該当値テキスト"/>
        <xdr:cNvSpPr txBox="1"/>
      </xdr:nvSpPr>
      <xdr:spPr>
        <a:xfrm>
          <a:off x="17106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38805</xdr:rowOff>
    </xdr:from>
    <xdr:to>
      <xdr:col>77</xdr:col>
      <xdr:colOff>95250</xdr:colOff>
      <xdr:row>41</xdr:row>
      <xdr:rowOff>140405</xdr:rowOff>
    </xdr:to>
    <xdr:sp macro="" textlink="">
      <xdr:nvSpPr>
        <xdr:cNvPr id="402" name="楕円 401"/>
        <xdr:cNvSpPr/>
      </xdr:nvSpPr>
      <xdr:spPr>
        <a:xfrm>
          <a:off x="16129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125182</xdr:rowOff>
    </xdr:from>
    <xdr:ext cx="736600" cy="259045"/>
    <xdr:sp macro="" textlink="">
      <xdr:nvSpPr>
        <xdr:cNvPr id="403" name="テキスト ボックス 402"/>
        <xdr:cNvSpPr txBox="1"/>
      </xdr:nvSpPr>
      <xdr:spPr>
        <a:xfrm>
          <a:off x="15798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1411</xdr:rowOff>
    </xdr:from>
    <xdr:to>
      <xdr:col>73</xdr:col>
      <xdr:colOff>44450</xdr:colOff>
      <xdr:row>42</xdr:row>
      <xdr:rowOff>103011</xdr:rowOff>
    </xdr:to>
    <xdr:sp macro="" textlink="">
      <xdr:nvSpPr>
        <xdr:cNvPr id="404" name="楕円 403"/>
        <xdr:cNvSpPr/>
      </xdr:nvSpPr>
      <xdr:spPr>
        <a:xfrm>
          <a:off x="15240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87788</xdr:rowOff>
    </xdr:from>
    <xdr:ext cx="762000" cy="259045"/>
    <xdr:sp macro="" textlink="">
      <xdr:nvSpPr>
        <xdr:cNvPr id="405" name="テキスト ボックス 404"/>
        <xdr:cNvSpPr txBox="1"/>
      </xdr:nvSpPr>
      <xdr:spPr>
        <a:xfrm>
          <a:off x="14909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6" name="楕円 405"/>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7" name="テキスト ボックス 406"/>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公営企業債の地方債残高の減、職員数の減少による退職手当負担見込額の減、並びに</a:t>
          </a:r>
          <a:r>
            <a:rPr kumimoji="1" lang="ja-JP" altLang="ja-JP" sz="1100">
              <a:solidFill>
                <a:schemeClr val="dk1"/>
              </a:solidFill>
              <a:effectLst/>
              <a:latin typeface="+mn-lt"/>
              <a:ea typeface="+mn-ea"/>
              <a:cs typeface="+mn-cs"/>
            </a:rPr>
            <a:t>財政調整基金等積立てによ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の増があげられる</a:t>
          </a:r>
          <a:r>
            <a:rPr kumimoji="1" lang="ja-JP" altLang="ja-JP" sz="1100">
              <a:solidFill>
                <a:schemeClr val="dk1"/>
              </a:solidFill>
              <a:effectLst/>
              <a:latin typeface="+mn-lt"/>
              <a:ea typeface="+mn-ea"/>
              <a:cs typeface="+mn-cs"/>
            </a:rPr>
            <a:t>。また、地方債の発行額の制限や繰上償還により</a:t>
          </a:r>
          <a:r>
            <a:rPr kumimoji="1" lang="ja-JP" altLang="en-US" sz="1100">
              <a:solidFill>
                <a:schemeClr val="dk1"/>
              </a:solidFill>
              <a:effectLst/>
              <a:latin typeface="+mn-lt"/>
              <a:ea typeface="+mn-ea"/>
              <a:cs typeface="+mn-cs"/>
            </a:rPr>
            <a:t>一般会計の</a:t>
          </a:r>
          <a:r>
            <a:rPr kumimoji="1" lang="ja-JP" altLang="ja-JP" sz="1100">
              <a:solidFill>
                <a:schemeClr val="dk1"/>
              </a:solidFill>
              <a:effectLst/>
              <a:latin typeface="+mn-lt"/>
              <a:ea typeface="+mn-ea"/>
              <a:cs typeface="+mn-cs"/>
            </a:rPr>
            <a:t>地方債残高も減少している。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一本算定</a:t>
          </a:r>
          <a:r>
            <a:rPr kumimoji="1" lang="ja-JP" altLang="ja-JP" sz="1100">
              <a:solidFill>
                <a:schemeClr val="dk1"/>
              </a:solidFill>
              <a:effectLst/>
              <a:latin typeface="+mn-lt"/>
              <a:ea typeface="+mn-ea"/>
              <a:cs typeface="+mn-cs"/>
            </a:rPr>
            <a:t>に対応するため、財政調整基金</a:t>
          </a:r>
          <a:r>
            <a:rPr kumimoji="1" lang="ja-JP" altLang="en-US" sz="1100">
              <a:solidFill>
                <a:schemeClr val="dk1"/>
              </a:solidFill>
              <a:effectLst/>
              <a:latin typeface="+mn-lt"/>
              <a:ea typeface="+mn-ea"/>
              <a:cs typeface="+mn-cs"/>
            </a:rPr>
            <a:t>の取り崩しが必要となることから</a:t>
          </a:r>
          <a:r>
            <a:rPr kumimoji="1" lang="ja-JP" altLang="ja-JP" sz="1100">
              <a:solidFill>
                <a:schemeClr val="dk1"/>
              </a:solidFill>
              <a:effectLst/>
              <a:latin typeface="+mn-lt"/>
              <a:ea typeface="+mn-ea"/>
              <a:cs typeface="+mn-cs"/>
            </a:rPr>
            <a:t> 比率の上昇が</a:t>
          </a:r>
          <a:r>
            <a:rPr kumimoji="1" lang="ja-JP" altLang="en-US" sz="1100">
              <a:solidFill>
                <a:schemeClr val="dk1"/>
              </a:solidFill>
              <a:effectLst/>
              <a:latin typeface="+mn-lt"/>
              <a:ea typeface="+mn-ea"/>
              <a:cs typeface="+mn-cs"/>
            </a:rPr>
            <a:t>見込まれる。今後も実施事業の適正化を</a:t>
          </a:r>
          <a:r>
            <a:rPr kumimoji="1" lang="ja-JP" altLang="ja-JP" sz="1100">
              <a:solidFill>
                <a:schemeClr val="dk1"/>
              </a:solidFill>
              <a:effectLst/>
              <a:latin typeface="+mn-lt"/>
              <a:ea typeface="+mn-ea"/>
              <a:cs typeface="+mn-cs"/>
            </a:rPr>
            <a:t>図り、財政の健全化</a:t>
          </a:r>
          <a:r>
            <a:rPr kumimoji="1" lang="ja-JP" altLang="en-US"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139277</xdr:rowOff>
    </xdr:from>
    <xdr:to>
      <xdr:col>77</xdr:col>
      <xdr:colOff>44450</xdr:colOff>
      <xdr:row>16</xdr:row>
      <xdr:rowOff>112748</xdr:rowOff>
    </xdr:to>
    <xdr:cxnSp macro="">
      <xdr:nvCxnSpPr>
        <xdr:cNvPr id="443" name="直線コネクタ 442"/>
        <xdr:cNvCxnSpPr/>
      </xdr:nvCxnSpPr>
      <xdr:spPr>
        <a:xfrm flipV="1">
          <a:off x="15290800" y="2539577"/>
          <a:ext cx="8890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112748</xdr:rowOff>
    </xdr:from>
    <xdr:to>
      <xdr:col>72</xdr:col>
      <xdr:colOff>203200</xdr:colOff>
      <xdr:row>17</xdr:row>
      <xdr:rowOff>92781</xdr:rowOff>
    </xdr:to>
    <xdr:cxnSp macro="">
      <xdr:nvCxnSpPr>
        <xdr:cNvPr id="446" name="直線コネクタ 445"/>
        <xdr:cNvCxnSpPr/>
      </xdr:nvCxnSpPr>
      <xdr:spPr>
        <a:xfrm flipV="1">
          <a:off x="14401800" y="2855948"/>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48" name="テキスト ボックス 447"/>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92781</xdr:rowOff>
    </xdr:from>
    <xdr:to>
      <xdr:col>68</xdr:col>
      <xdr:colOff>152400</xdr:colOff>
      <xdr:row>18</xdr:row>
      <xdr:rowOff>166652</xdr:rowOff>
    </xdr:to>
    <xdr:cxnSp macro="">
      <xdr:nvCxnSpPr>
        <xdr:cNvPr id="449" name="直線コネクタ 448"/>
        <xdr:cNvCxnSpPr/>
      </xdr:nvCxnSpPr>
      <xdr:spPr>
        <a:xfrm flipV="1">
          <a:off x="13512800" y="3007431"/>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2" name="フローチャート: 判断 451"/>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3" name="テキスト ボックス 452"/>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4" name="フローチャート: 判断 453"/>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5" name="テキスト ボックス 454"/>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1" name="楕円 460"/>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62" name="テキスト ボックス 461"/>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61948</xdr:rowOff>
    </xdr:from>
    <xdr:to>
      <xdr:col>73</xdr:col>
      <xdr:colOff>44450</xdr:colOff>
      <xdr:row>16</xdr:row>
      <xdr:rowOff>163548</xdr:rowOff>
    </xdr:to>
    <xdr:sp macro="" textlink="">
      <xdr:nvSpPr>
        <xdr:cNvPr id="463" name="楕円 462"/>
        <xdr:cNvSpPr/>
      </xdr:nvSpPr>
      <xdr:spPr>
        <a:xfrm>
          <a:off x="15240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2275</xdr:rowOff>
    </xdr:from>
    <xdr:ext cx="762000" cy="259045"/>
    <xdr:sp macro="" textlink="">
      <xdr:nvSpPr>
        <xdr:cNvPr id="464" name="テキスト ボックス 463"/>
        <xdr:cNvSpPr txBox="1"/>
      </xdr:nvSpPr>
      <xdr:spPr>
        <a:xfrm>
          <a:off x="14909800" y="257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41981</xdr:rowOff>
    </xdr:from>
    <xdr:to>
      <xdr:col>68</xdr:col>
      <xdr:colOff>203200</xdr:colOff>
      <xdr:row>17</xdr:row>
      <xdr:rowOff>143581</xdr:rowOff>
    </xdr:to>
    <xdr:sp macro="" textlink="">
      <xdr:nvSpPr>
        <xdr:cNvPr id="465" name="楕円 464"/>
        <xdr:cNvSpPr/>
      </xdr:nvSpPr>
      <xdr:spPr>
        <a:xfrm>
          <a:off x="14351000" y="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153758</xdr:rowOff>
    </xdr:from>
    <xdr:ext cx="762000" cy="259045"/>
    <xdr:sp macro="" textlink="">
      <xdr:nvSpPr>
        <xdr:cNvPr id="466" name="テキスト ボックス 465"/>
        <xdr:cNvSpPr txBox="1"/>
      </xdr:nvSpPr>
      <xdr:spPr>
        <a:xfrm>
          <a:off x="14020800" y="27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115852</xdr:rowOff>
    </xdr:from>
    <xdr:to>
      <xdr:col>64</xdr:col>
      <xdr:colOff>152400</xdr:colOff>
      <xdr:row>19</xdr:row>
      <xdr:rowOff>46002</xdr:rowOff>
    </xdr:to>
    <xdr:sp macro="" textlink="">
      <xdr:nvSpPr>
        <xdr:cNvPr id="467" name="楕円 466"/>
        <xdr:cNvSpPr/>
      </xdr:nvSpPr>
      <xdr:spPr>
        <a:xfrm>
          <a:off x="134620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30779</xdr:rowOff>
    </xdr:from>
    <xdr:ext cx="762000" cy="259045"/>
    <xdr:sp macro="" textlink="">
      <xdr:nvSpPr>
        <xdr:cNvPr id="468" name="テキスト ボックス 467"/>
        <xdr:cNvSpPr txBox="1"/>
      </xdr:nvSpPr>
      <xdr:spPr>
        <a:xfrm>
          <a:off x="131318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類似団体と比較すると、人件費にかかる経常収支比率は</a:t>
          </a:r>
          <a:r>
            <a:rPr kumimoji="1" lang="ja-JP" altLang="en-US" sz="1300">
              <a:solidFill>
                <a:schemeClr val="dk1"/>
              </a:solidFill>
              <a:effectLst/>
              <a:latin typeface="+mn-lt"/>
              <a:ea typeface="+mn-ea"/>
              <a:cs typeface="+mn-cs"/>
            </a:rPr>
            <a:t>平均並み</a:t>
          </a:r>
          <a:r>
            <a:rPr kumimoji="1" lang="ja-JP" altLang="ja-JP" sz="1300" baseline="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消防業務等を一部事務組合で行っていること等により、同水準を維持している。しかし、人件費に準ずる経費を</a:t>
          </a:r>
          <a:r>
            <a:rPr kumimoji="1" lang="ja-JP" altLang="en-US" sz="1300">
              <a:solidFill>
                <a:schemeClr val="dk1"/>
              </a:solidFill>
              <a:effectLst/>
              <a:latin typeface="+mn-lt"/>
              <a:ea typeface="+mn-ea"/>
              <a:cs typeface="+mn-cs"/>
            </a:rPr>
            <a:t>加えた</a:t>
          </a:r>
          <a:r>
            <a:rPr kumimoji="1" lang="ja-JP" altLang="ja-JP" sz="1300">
              <a:solidFill>
                <a:schemeClr val="dk1"/>
              </a:solidFill>
              <a:effectLst/>
              <a:latin typeface="+mn-lt"/>
              <a:ea typeface="+mn-ea"/>
              <a:cs typeface="+mn-cs"/>
            </a:rPr>
            <a:t>場合の人口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人あたりの歳出決算額は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これらを含めた人件費</a:t>
          </a:r>
          <a:r>
            <a:rPr kumimoji="1" lang="ja-JP" altLang="en-US" sz="1300">
              <a:solidFill>
                <a:schemeClr val="dk1"/>
              </a:solidFill>
              <a:effectLst/>
              <a:latin typeface="+mn-lt"/>
              <a:ea typeface="+mn-ea"/>
              <a:cs typeface="+mn-cs"/>
            </a:rPr>
            <a:t>全般</a:t>
          </a:r>
          <a:r>
            <a:rPr kumimoji="1" lang="ja-JP" altLang="ja-JP" sz="1300">
              <a:solidFill>
                <a:schemeClr val="dk1"/>
              </a:solidFill>
              <a:effectLst/>
              <a:latin typeface="+mn-lt"/>
              <a:ea typeface="+mn-ea"/>
              <a:cs typeface="+mn-cs"/>
            </a:rPr>
            <a:t>について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に努めていく</a:t>
          </a:r>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107950</xdr:rowOff>
    </xdr:to>
    <xdr:cxnSp macro="">
      <xdr:nvCxnSpPr>
        <xdr:cNvPr id="66" name="直線コネクタ 65"/>
        <xdr:cNvCxnSpPr/>
      </xdr:nvCxnSpPr>
      <xdr:spPr>
        <a:xfrm flipV="1">
          <a:off x="3987800" y="603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107950</xdr:rowOff>
    </xdr:to>
    <xdr:cxnSp macro="">
      <xdr:nvCxnSpPr>
        <xdr:cNvPr id="69" name="直線コネクタ 68"/>
        <xdr:cNvCxnSpPr/>
      </xdr:nvCxnSpPr>
      <xdr:spPr>
        <a:xfrm>
          <a:off x="3098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165100</xdr:rowOff>
    </xdr:to>
    <xdr:cxnSp macro="">
      <xdr:nvCxnSpPr>
        <xdr:cNvPr id="72" name="直線コネクタ 71"/>
        <xdr:cNvCxnSpPr/>
      </xdr:nvCxnSpPr>
      <xdr:spPr>
        <a:xfrm>
          <a:off x="2209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152400</xdr:rowOff>
    </xdr:to>
    <xdr:cxnSp macro="">
      <xdr:nvCxnSpPr>
        <xdr:cNvPr id="75" name="直線コネクタ 74"/>
        <xdr:cNvCxnSpPr/>
      </xdr:nvCxnSpPr>
      <xdr:spPr>
        <a:xfrm flipV="1">
          <a:off x="1320800" y="595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88" name="テキスト ボックス 87"/>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物件費に係る経常収支比率は下回っている。要因として、行財政改革プランに沿った一般事務経費の見直しや、業務委託等の縮小があげられるが、今後職員定数管理の推進による人件費の抑制に伴い、臨時職員の増加の懸念もあり、今後も物件費全体について更なる抑制に努めていく。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29029</xdr:rowOff>
    </xdr:to>
    <xdr:cxnSp macro="">
      <xdr:nvCxnSpPr>
        <xdr:cNvPr id="129" name="直線コネクタ 128"/>
        <xdr:cNvCxnSpPr/>
      </xdr:nvCxnSpPr>
      <xdr:spPr>
        <a:xfrm>
          <a:off x="15671800" y="2364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135164</xdr:rowOff>
    </xdr:to>
    <xdr:cxnSp macro="">
      <xdr:nvCxnSpPr>
        <xdr:cNvPr id="132" name="直線コネクタ 131"/>
        <xdr:cNvCxnSpPr/>
      </xdr:nvCxnSpPr>
      <xdr:spPr>
        <a:xfrm>
          <a:off x="14782800" y="236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135164</xdr:rowOff>
    </xdr:to>
    <xdr:cxnSp macro="">
      <xdr:nvCxnSpPr>
        <xdr:cNvPr id="135" name="直線コネクタ 134"/>
        <xdr:cNvCxnSpPr/>
      </xdr:nvCxnSpPr>
      <xdr:spPr>
        <a:xfrm>
          <a:off x="13893800" y="2266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37193</xdr:rowOff>
    </xdr:to>
    <xdr:cxnSp macro="">
      <xdr:nvCxnSpPr>
        <xdr:cNvPr id="138" name="直線コネクタ 137"/>
        <xdr:cNvCxnSpPr/>
      </xdr:nvCxnSpPr>
      <xdr:spPr>
        <a:xfrm>
          <a:off x="13004800" y="220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49" name="物件費該当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6" name="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類似団体を大きく上回っている。これは他団体にはない救護施設「しらがね寮」（生活保護施設）があることや、</a:t>
          </a:r>
          <a:r>
            <a:rPr kumimoji="1" lang="ja-JP" altLang="en-US" sz="1300">
              <a:solidFill>
                <a:schemeClr val="dk1"/>
              </a:solidFill>
              <a:effectLst/>
              <a:latin typeface="+mn-lt"/>
              <a:ea typeface="+mn-ea"/>
              <a:cs typeface="+mn-cs"/>
            </a:rPr>
            <a:t>保育園、認定こども園等の施設数が</a:t>
          </a:r>
          <a:r>
            <a:rPr kumimoji="1" lang="ja-JP" altLang="ja-JP" sz="1300">
              <a:solidFill>
                <a:schemeClr val="dk1"/>
              </a:solidFill>
              <a:effectLst/>
              <a:latin typeface="+mn-lt"/>
              <a:ea typeface="+mn-ea"/>
              <a:cs typeface="+mn-cs"/>
            </a:rPr>
            <a:t>、他団体に比べ多いことが大きな要因として考えられる。公立保育所については、平成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年度から民営化したが、今後も社会保障費の自然増に対応しながら行財政改革プランに沿って扶助費全体について</a:t>
          </a:r>
          <a:r>
            <a:rPr kumimoji="1" lang="ja-JP" altLang="en-US" sz="1300">
              <a:solidFill>
                <a:schemeClr val="dk1"/>
              </a:solidFill>
              <a:effectLst/>
              <a:latin typeface="+mn-lt"/>
              <a:ea typeface="+mn-ea"/>
              <a:cs typeface="+mn-cs"/>
            </a:rPr>
            <a:t>の抑制に努めていく。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118835</xdr:rowOff>
    </xdr:to>
    <xdr:cxnSp macro="">
      <xdr:nvCxnSpPr>
        <xdr:cNvPr id="192" name="直線コネクタ 191"/>
        <xdr:cNvCxnSpPr/>
      </xdr:nvCxnSpPr>
      <xdr:spPr>
        <a:xfrm flipV="1">
          <a:off x="3987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118835</xdr:rowOff>
    </xdr:to>
    <xdr:cxnSp macro="">
      <xdr:nvCxnSpPr>
        <xdr:cNvPr id="195" name="直線コネクタ 194"/>
        <xdr:cNvCxnSpPr/>
      </xdr:nvCxnSpPr>
      <xdr:spPr>
        <a:xfrm>
          <a:off x="3098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118835</xdr:rowOff>
    </xdr:to>
    <xdr:cxnSp macro="">
      <xdr:nvCxnSpPr>
        <xdr:cNvPr id="198" name="直線コネクタ 197"/>
        <xdr:cNvCxnSpPr/>
      </xdr:nvCxnSpPr>
      <xdr:spPr>
        <a:xfrm>
          <a:off x="2209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58</xdr:row>
      <xdr:rowOff>143328</xdr:rowOff>
    </xdr:to>
    <xdr:cxnSp macro="">
      <xdr:nvCxnSpPr>
        <xdr:cNvPr id="201" name="直線コネクタ 200"/>
        <xdr:cNvCxnSpPr/>
      </xdr:nvCxnSpPr>
      <xdr:spPr>
        <a:xfrm>
          <a:off x="1320800" y="98261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7" name="楕円 216"/>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8" name="テキスト ボックス 217"/>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9" name="楕円 218"/>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20" name="テキスト ボックス 219"/>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年度以降は類似団体平均を下回っていたが、平成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においては上回っ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財政調整基金やふるさと基金への基金の積み増しを行ったためである。今後は、下水道事業等の公営企業会計への公債費に対する繰出金が増加する見込みであるため、独立採算の原則に立ち返った使用料の見直しも含め、健全化・適正化を図る。国民健康保険特別会計においても、国民健康保険税の適正化や医療費削減のための健康づくりを推進し、一般会計の負担額を軽減していく。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69850</xdr:rowOff>
    </xdr:to>
    <xdr:cxnSp macro="">
      <xdr:nvCxnSpPr>
        <xdr:cNvPr id="253" name="直線コネクタ 252"/>
        <xdr:cNvCxnSpPr/>
      </xdr:nvCxnSpPr>
      <xdr:spPr>
        <a:xfrm flipV="1">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69850</xdr:rowOff>
    </xdr:to>
    <xdr:cxnSp macro="">
      <xdr:nvCxnSpPr>
        <xdr:cNvPr id="256" name="直線コネクタ 255"/>
        <xdr:cNvCxnSpPr/>
      </xdr:nvCxnSpPr>
      <xdr:spPr>
        <a:xfrm>
          <a:off x="14782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57</xdr:row>
      <xdr:rowOff>57150</xdr:rowOff>
    </xdr:to>
    <xdr:cxnSp macro="">
      <xdr:nvCxnSpPr>
        <xdr:cNvPr id="259" name="直線コネクタ 258"/>
        <xdr:cNvCxnSpPr/>
      </xdr:nvCxnSpPr>
      <xdr:spPr>
        <a:xfrm>
          <a:off x="13893800" y="970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101600</xdr:rowOff>
    </xdr:to>
    <xdr:cxnSp macro="">
      <xdr:nvCxnSpPr>
        <xdr:cNvPr id="262" name="直線コネクタ 261"/>
        <xdr:cNvCxnSpPr/>
      </xdr:nvCxnSpPr>
      <xdr:spPr>
        <a:xfrm>
          <a:off x="13004800" y="9550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6" name="楕円 275"/>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7" name="テキスト ボックス 276"/>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8" name="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9" name="テキスト ボックス 278"/>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80" name="楕円 279"/>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81" name="テキスト ボックス 280"/>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類似団体平均と比較すると、</a:t>
          </a:r>
          <a:r>
            <a:rPr kumimoji="1" lang="ja-JP" altLang="en-US" sz="1300">
              <a:solidFill>
                <a:sysClr val="windowText" lastClr="000000"/>
              </a:solidFill>
              <a:effectLst/>
              <a:latin typeface="+mn-lt"/>
              <a:ea typeface="+mn-ea"/>
              <a:cs typeface="+mn-cs"/>
            </a:rPr>
            <a:t>補助費等</a:t>
          </a:r>
          <a:r>
            <a:rPr kumimoji="1" lang="ja-JP" altLang="ja-JP" sz="1300">
              <a:solidFill>
                <a:sysClr val="windowText" lastClr="000000"/>
              </a:solidFill>
              <a:effectLst/>
              <a:latin typeface="+mn-lt"/>
              <a:ea typeface="+mn-ea"/>
              <a:cs typeface="+mn-cs"/>
            </a:rPr>
            <a:t>に係る経常収支比率は下回って</a:t>
          </a:r>
          <a:r>
            <a:rPr kumimoji="1" lang="ja-JP" altLang="ja-JP" sz="1300">
              <a:solidFill>
                <a:schemeClr val="dk1"/>
              </a:solidFill>
              <a:effectLst/>
              <a:latin typeface="+mn-lt"/>
              <a:ea typeface="+mn-ea"/>
              <a:cs typeface="+mn-cs"/>
            </a:rPr>
            <a:t>いる。これは、行財政改革プランに沿って補助金交付基準を作成し、各種団体等への補助金等の見直しを実施した結果である。</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今後は一部事務組合への負担金の増加が見込まれるため、引き続き補助金の見直し等を行い、補助費全体について抑制していく。 </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50800</xdr:rowOff>
    </xdr:to>
    <xdr:cxnSp macro="">
      <xdr:nvCxnSpPr>
        <xdr:cNvPr id="314" name="直線コネクタ 313"/>
        <xdr:cNvCxnSpPr/>
      </xdr:nvCxnSpPr>
      <xdr:spPr>
        <a:xfrm>
          <a:off x="15671800" y="6078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77470</xdr:rowOff>
    </xdr:to>
    <xdr:cxnSp macro="">
      <xdr:nvCxnSpPr>
        <xdr:cNvPr id="317" name="直線コネクタ 316"/>
        <xdr:cNvCxnSpPr/>
      </xdr:nvCxnSpPr>
      <xdr:spPr>
        <a:xfrm>
          <a:off x="14782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39370</xdr:rowOff>
    </xdr:to>
    <xdr:cxnSp macro="">
      <xdr:nvCxnSpPr>
        <xdr:cNvPr id="320" name="直線コネクタ 319"/>
        <xdr:cNvCxnSpPr/>
      </xdr:nvCxnSpPr>
      <xdr:spPr>
        <a:xfrm flipV="1">
          <a:off x="13893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39370</xdr:rowOff>
    </xdr:to>
    <xdr:cxnSp macro="">
      <xdr:nvCxnSpPr>
        <xdr:cNvPr id="323" name="直線コネクタ 322"/>
        <xdr:cNvCxnSpPr/>
      </xdr:nvCxnSpPr>
      <xdr:spPr>
        <a:xfrm>
          <a:off x="13004800" y="595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4"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6" name="テキスト ボックス 335"/>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7" name="楕円 336"/>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8" name="テキスト ボックス 337"/>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0" name="テキスト ボックス 339"/>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1" name="楕円 340"/>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2" name="テキスト ボックス 341"/>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により、地方債の借入額が大きく伸びることが想定され、厳しい財政運営となることが予想され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148227</xdr:rowOff>
    </xdr:from>
    <xdr:to>
      <xdr:col>24</xdr:col>
      <xdr:colOff>25400</xdr:colOff>
      <xdr:row>78</xdr:row>
      <xdr:rowOff>29029</xdr:rowOff>
    </xdr:to>
    <xdr:cxnSp macro="">
      <xdr:nvCxnSpPr>
        <xdr:cNvPr id="377" name="直線コネクタ 376"/>
        <xdr:cNvCxnSpPr/>
      </xdr:nvCxnSpPr>
      <xdr:spPr>
        <a:xfrm flipV="1">
          <a:off x="3987800" y="133498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29029</xdr:rowOff>
    </xdr:to>
    <xdr:cxnSp macro="">
      <xdr:nvCxnSpPr>
        <xdr:cNvPr id="380" name="直線コネクタ 379"/>
        <xdr:cNvCxnSpPr/>
      </xdr:nvCxnSpPr>
      <xdr:spPr>
        <a:xfrm>
          <a:off x="3098800" y="13336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100874</xdr:rowOff>
    </xdr:to>
    <xdr:cxnSp macro="">
      <xdr:nvCxnSpPr>
        <xdr:cNvPr id="383" name="直線コネクタ 382"/>
        <xdr:cNvCxnSpPr/>
      </xdr:nvCxnSpPr>
      <xdr:spPr>
        <a:xfrm flipV="1">
          <a:off x="2209800" y="133368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78</xdr:row>
      <xdr:rowOff>100874</xdr:rowOff>
    </xdr:to>
    <xdr:cxnSp macro="">
      <xdr:nvCxnSpPr>
        <xdr:cNvPr id="386" name="直線コネクタ 385"/>
        <xdr:cNvCxnSpPr/>
      </xdr:nvCxnSpPr>
      <xdr:spPr>
        <a:xfrm>
          <a:off x="1320800" y="13473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97427</xdr:rowOff>
    </xdr:from>
    <xdr:to>
      <xdr:col>24</xdr:col>
      <xdr:colOff>76200</xdr:colOff>
      <xdr:row>78</xdr:row>
      <xdr:rowOff>27577</xdr:rowOff>
    </xdr:to>
    <xdr:sp macro="" textlink="">
      <xdr:nvSpPr>
        <xdr:cNvPr id="396" name="楕円 395"/>
        <xdr:cNvSpPr/>
      </xdr:nvSpPr>
      <xdr:spPr>
        <a:xfrm>
          <a:off x="4775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69504</xdr:rowOff>
    </xdr:from>
    <xdr:ext cx="762000" cy="259045"/>
    <xdr:sp macro="" textlink="">
      <xdr:nvSpPr>
        <xdr:cNvPr id="397" name="公債費該当値テキスト"/>
        <xdr:cNvSpPr txBox="1"/>
      </xdr:nvSpPr>
      <xdr:spPr>
        <a:xfrm>
          <a:off x="4914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149679</xdr:rowOff>
    </xdr:from>
    <xdr:to>
      <xdr:col>20</xdr:col>
      <xdr:colOff>38100</xdr:colOff>
      <xdr:row>78</xdr:row>
      <xdr:rowOff>79829</xdr:rowOff>
    </xdr:to>
    <xdr:sp macro="" textlink="">
      <xdr:nvSpPr>
        <xdr:cNvPr id="398" name="楕円 397"/>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99" name="テキスト ボックス 39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400" name="楕円 399"/>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401" name="テキスト ボックス 400"/>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402" name="楕円 401"/>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403" name="テキスト ボックス 402"/>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4" name="楕円 403"/>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5" name="テキスト ボックス 404"/>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12700</xdr:rowOff>
    </xdr:to>
    <xdr:cxnSp macro="">
      <xdr:nvCxnSpPr>
        <xdr:cNvPr id="434" name="直線コネクタ 433"/>
        <xdr:cNvCxnSpPr/>
      </xdr:nvCxnSpPr>
      <xdr:spPr>
        <a:xfrm>
          <a:off x="15671800" y="13145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167005</xdr:rowOff>
    </xdr:from>
    <xdr:to>
      <xdr:col>78</xdr:col>
      <xdr:colOff>69850</xdr:colOff>
      <xdr:row>76</xdr:row>
      <xdr:rowOff>115570</xdr:rowOff>
    </xdr:to>
    <xdr:cxnSp macro="">
      <xdr:nvCxnSpPr>
        <xdr:cNvPr id="437" name="直線コネクタ 436"/>
        <xdr:cNvCxnSpPr/>
      </xdr:nvCxnSpPr>
      <xdr:spPr>
        <a:xfrm>
          <a:off x="14782800" y="130257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41275</xdr:rowOff>
    </xdr:from>
    <xdr:to>
      <xdr:col>73</xdr:col>
      <xdr:colOff>180975</xdr:colOff>
      <xdr:row>75</xdr:row>
      <xdr:rowOff>167005</xdr:rowOff>
    </xdr:to>
    <xdr:cxnSp macro="">
      <xdr:nvCxnSpPr>
        <xdr:cNvPr id="440" name="直線コネクタ 439"/>
        <xdr:cNvCxnSpPr/>
      </xdr:nvCxnSpPr>
      <xdr:spPr>
        <a:xfrm>
          <a:off x="13893800" y="129000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149860</xdr:rowOff>
    </xdr:from>
    <xdr:to>
      <xdr:col>69</xdr:col>
      <xdr:colOff>92075</xdr:colOff>
      <xdr:row>75</xdr:row>
      <xdr:rowOff>41275</xdr:rowOff>
    </xdr:to>
    <xdr:cxnSp macro="">
      <xdr:nvCxnSpPr>
        <xdr:cNvPr id="443" name="直線コネクタ 442"/>
        <xdr:cNvCxnSpPr/>
      </xdr:nvCxnSpPr>
      <xdr:spPr>
        <a:xfrm>
          <a:off x="13004800" y="1266571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3" name="楕円 452"/>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4"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5" name="楕円 454"/>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56" name="テキスト ボックス 455"/>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116205</xdr:rowOff>
    </xdr:from>
    <xdr:to>
      <xdr:col>74</xdr:col>
      <xdr:colOff>31750</xdr:colOff>
      <xdr:row>76</xdr:row>
      <xdr:rowOff>46355</xdr:rowOff>
    </xdr:to>
    <xdr:sp macro="" textlink="">
      <xdr:nvSpPr>
        <xdr:cNvPr id="457" name="楕円 456"/>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56532</xdr:rowOff>
    </xdr:from>
    <xdr:ext cx="762000" cy="259045"/>
    <xdr:sp macro="" textlink="">
      <xdr:nvSpPr>
        <xdr:cNvPr id="458" name="テキスト ボックス 457"/>
        <xdr:cNvSpPr txBox="1"/>
      </xdr:nvSpPr>
      <xdr:spPr>
        <a:xfrm>
          <a:off x="14401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161925</xdr:rowOff>
    </xdr:from>
    <xdr:to>
      <xdr:col>69</xdr:col>
      <xdr:colOff>142875</xdr:colOff>
      <xdr:row>75</xdr:row>
      <xdr:rowOff>92075</xdr:rowOff>
    </xdr:to>
    <xdr:sp macro="" textlink="">
      <xdr:nvSpPr>
        <xdr:cNvPr id="459" name="楕円 458"/>
        <xdr:cNvSpPr/>
      </xdr:nvSpPr>
      <xdr:spPr>
        <a:xfrm>
          <a:off x="13843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102252</xdr:rowOff>
    </xdr:from>
    <xdr:ext cx="762000" cy="259045"/>
    <xdr:sp macro="" textlink="">
      <xdr:nvSpPr>
        <xdr:cNvPr id="460" name="テキスト ボックス 459"/>
        <xdr:cNvSpPr txBox="1"/>
      </xdr:nvSpPr>
      <xdr:spPr>
        <a:xfrm>
          <a:off x="13512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99060</xdr:rowOff>
    </xdr:from>
    <xdr:to>
      <xdr:col>65</xdr:col>
      <xdr:colOff>53975</xdr:colOff>
      <xdr:row>74</xdr:row>
      <xdr:rowOff>29210</xdr:rowOff>
    </xdr:to>
    <xdr:sp macro="" textlink="">
      <xdr:nvSpPr>
        <xdr:cNvPr id="461" name="楕円 460"/>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39387</xdr:rowOff>
    </xdr:from>
    <xdr:ext cx="762000" cy="259045"/>
    <xdr:sp macro="" textlink="">
      <xdr:nvSpPr>
        <xdr:cNvPr id="462" name="テキスト ボックス 461"/>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44203</xdr:rowOff>
    </xdr:from>
    <xdr:to>
      <xdr:col>29</xdr:col>
      <xdr:colOff>127000</xdr:colOff>
      <xdr:row>17</xdr:row>
      <xdr:rowOff>62611</xdr:rowOff>
    </xdr:to>
    <xdr:cxnSp macro="">
      <xdr:nvCxnSpPr>
        <xdr:cNvPr id="52" name="直線コネクタ 51"/>
        <xdr:cNvCxnSpPr/>
      </xdr:nvCxnSpPr>
      <xdr:spPr bwMode="auto">
        <a:xfrm>
          <a:off x="5003800" y="3006478"/>
          <a:ext cx="647700" cy="1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6789</xdr:rowOff>
    </xdr:from>
    <xdr:to>
      <xdr:col>26</xdr:col>
      <xdr:colOff>50800</xdr:colOff>
      <xdr:row>17</xdr:row>
      <xdr:rowOff>44203</xdr:rowOff>
    </xdr:to>
    <xdr:cxnSp macro="">
      <xdr:nvCxnSpPr>
        <xdr:cNvPr id="55" name="直線コネクタ 54"/>
        <xdr:cNvCxnSpPr/>
      </xdr:nvCxnSpPr>
      <xdr:spPr bwMode="auto">
        <a:xfrm>
          <a:off x="4305300" y="296906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160768</xdr:rowOff>
    </xdr:from>
    <xdr:to>
      <xdr:col>22</xdr:col>
      <xdr:colOff>114300</xdr:colOff>
      <xdr:row>17</xdr:row>
      <xdr:rowOff>6789</xdr:rowOff>
    </xdr:to>
    <xdr:cxnSp macro="">
      <xdr:nvCxnSpPr>
        <xdr:cNvPr id="58" name="直線コネクタ 57"/>
        <xdr:cNvCxnSpPr/>
      </xdr:nvCxnSpPr>
      <xdr:spPr bwMode="auto">
        <a:xfrm>
          <a:off x="3606800" y="2951593"/>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160768</xdr:rowOff>
    </xdr:from>
    <xdr:to>
      <xdr:col>18</xdr:col>
      <xdr:colOff>177800</xdr:colOff>
      <xdr:row>17</xdr:row>
      <xdr:rowOff>4013</xdr:rowOff>
    </xdr:to>
    <xdr:cxnSp macro="">
      <xdr:nvCxnSpPr>
        <xdr:cNvPr id="61" name="直線コネクタ 60"/>
        <xdr:cNvCxnSpPr/>
      </xdr:nvCxnSpPr>
      <xdr:spPr bwMode="auto">
        <a:xfrm flipV="1">
          <a:off x="2908300" y="2951593"/>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11811</xdr:rowOff>
    </xdr:from>
    <xdr:to>
      <xdr:col>29</xdr:col>
      <xdr:colOff>177800</xdr:colOff>
      <xdr:row>17</xdr:row>
      <xdr:rowOff>113411</xdr:rowOff>
    </xdr:to>
    <xdr:sp macro="" textlink="">
      <xdr:nvSpPr>
        <xdr:cNvPr id="71" name="楕円 70"/>
        <xdr:cNvSpPr/>
      </xdr:nvSpPr>
      <xdr:spPr bwMode="auto">
        <a:xfrm>
          <a:off x="5600700" y="297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155338</xdr:rowOff>
    </xdr:from>
    <xdr:ext cx="762000" cy="259045"/>
    <xdr:sp macro="" textlink="">
      <xdr:nvSpPr>
        <xdr:cNvPr id="72" name="人口1人当たり決算額の推移該当値テキスト130"/>
        <xdr:cNvSpPr txBox="1"/>
      </xdr:nvSpPr>
      <xdr:spPr>
        <a:xfrm>
          <a:off x="5740400" y="29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164853</xdr:rowOff>
    </xdr:from>
    <xdr:to>
      <xdr:col>26</xdr:col>
      <xdr:colOff>101600</xdr:colOff>
      <xdr:row>17</xdr:row>
      <xdr:rowOff>95003</xdr:rowOff>
    </xdr:to>
    <xdr:sp macro="" textlink="">
      <xdr:nvSpPr>
        <xdr:cNvPr id="73" name="楕円 72"/>
        <xdr:cNvSpPr/>
      </xdr:nvSpPr>
      <xdr:spPr bwMode="auto">
        <a:xfrm>
          <a:off x="4953000" y="295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105180</xdr:rowOff>
    </xdr:from>
    <xdr:ext cx="736600" cy="259045"/>
    <xdr:sp macro="" textlink="">
      <xdr:nvSpPr>
        <xdr:cNvPr id="74" name="テキスト ボックス 73"/>
        <xdr:cNvSpPr txBox="1"/>
      </xdr:nvSpPr>
      <xdr:spPr>
        <a:xfrm>
          <a:off x="4622800" y="272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127439</xdr:rowOff>
    </xdr:from>
    <xdr:to>
      <xdr:col>22</xdr:col>
      <xdr:colOff>165100</xdr:colOff>
      <xdr:row>17</xdr:row>
      <xdr:rowOff>57589</xdr:rowOff>
    </xdr:to>
    <xdr:sp macro="" textlink="">
      <xdr:nvSpPr>
        <xdr:cNvPr id="75" name="楕円 74"/>
        <xdr:cNvSpPr/>
      </xdr:nvSpPr>
      <xdr:spPr bwMode="auto">
        <a:xfrm>
          <a:off x="4254500" y="291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67766</xdr:rowOff>
    </xdr:from>
    <xdr:ext cx="762000" cy="259045"/>
    <xdr:sp macro="" textlink="">
      <xdr:nvSpPr>
        <xdr:cNvPr id="76" name="テキスト ボックス 75"/>
        <xdr:cNvSpPr txBox="1"/>
      </xdr:nvSpPr>
      <xdr:spPr>
        <a:xfrm>
          <a:off x="3924300" y="26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109968</xdr:rowOff>
    </xdr:from>
    <xdr:to>
      <xdr:col>19</xdr:col>
      <xdr:colOff>38100</xdr:colOff>
      <xdr:row>17</xdr:row>
      <xdr:rowOff>40118</xdr:rowOff>
    </xdr:to>
    <xdr:sp macro="" textlink="">
      <xdr:nvSpPr>
        <xdr:cNvPr id="77" name="楕円 76"/>
        <xdr:cNvSpPr/>
      </xdr:nvSpPr>
      <xdr:spPr bwMode="auto">
        <a:xfrm>
          <a:off x="3556000" y="290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50295</xdr:rowOff>
    </xdr:from>
    <xdr:ext cx="762000" cy="259045"/>
    <xdr:sp macro="" textlink="">
      <xdr:nvSpPr>
        <xdr:cNvPr id="78" name="テキスト ボックス 77"/>
        <xdr:cNvSpPr txBox="1"/>
      </xdr:nvSpPr>
      <xdr:spPr>
        <a:xfrm>
          <a:off x="3225800" y="266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124663</xdr:rowOff>
    </xdr:from>
    <xdr:to>
      <xdr:col>15</xdr:col>
      <xdr:colOff>101600</xdr:colOff>
      <xdr:row>17</xdr:row>
      <xdr:rowOff>54813</xdr:rowOff>
    </xdr:to>
    <xdr:sp macro="" textlink="">
      <xdr:nvSpPr>
        <xdr:cNvPr id="79" name="楕円 78"/>
        <xdr:cNvSpPr/>
      </xdr:nvSpPr>
      <xdr:spPr bwMode="auto">
        <a:xfrm>
          <a:off x="2857500" y="291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64990</xdr:rowOff>
    </xdr:from>
    <xdr:ext cx="762000" cy="259045"/>
    <xdr:sp macro="" textlink="">
      <xdr:nvSpPr>
        <xdr:cNvPr id="80" name="テキスト ボックス 79"/>
        <xdr:cNvSpPr txBox="1"/>
      </xdr:nvSpPr>
      <xdr:spPr>
        <a:xfrm>
          <a:off x="2527300" y="268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168056</xdr:rowOff>
    </xdr:from>
    <xdr:to>
      <xdr:col>29</xdr:col>
      <xdr:colOff>127000</xdr:colOff>
      <xdr:row>35</xdr:row>
      <xdr:rowOff>277556</xdr:rowOff>
    </xdr:to>
    <xdr:cxnSp macro="">
      <xdr:nvCxnSpPr>
        <xdr:cNvPr id="112" name="直線コネクタ 111"/>
        <xdr:cNvCxnSpPr/>
      </xdr:nvCxnSpPr>
      <xdr:spPr bwMode="auto">
        <a:xfrm>
          <a:off x="5003800" y="6778406"/>
          <a:ext cx="647700" cy="10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125834</xdr:rowOff>
    </xdr:from>
    <xdr:to>
      <xdr:col>26</xdr:col>
      <xdr:colOff>50800</xdr:colOff>
      <xdr:row>35</xdr:row>
      <xdr:rowOff>168056</xdr:rowOff>
    </xdr:to>
    <xdr:cxnSp macro="">
      <xdr:nvCxnSpPr>
        <xdr:cNvPr id="115" name="直線コネクタ 114"/>
        <xdr:cNvCxnSpPr/>
      </xdr:nvCxnSpPr>
      <xdr:spPr bwMode="auto">
        <a:xfrm>
          <a:off x="4305300" y="6736184"/>
          <a:ext cx="698500" cy="4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271383</xdr:rowOff>
    </xdr:from>
    <xdr:to>
      <xdr:col>22</xdr:col>
      <xdr:colOff>114300</xdr:colOff>
      <xdr:row>35</xdr:row>
      <xdr:rowOff>125834</xdr:rowOff>
    </xdr:to>
    <xdr:cxnSp macro="">
      <xdr:nvCxnSpPr>
        <xdr:cNvPr id="118" name="直線コネクタ 117"/>
        <xdr:cNvCxnSpPr/>
      </xdr:nvCxnSpPr>
      <xdr:spPr bwMode="auto">
        <a:xfrm>
          <a:off x="3606800" y="6538833"/>
          <a:ext cx="698500" cy="19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65621</xdr:rowOff>
    </xdr:from>
    <xdr:to>
      <xdr:col>18</xdr:col>
      <xdr:colOff>177800</xdr:colOff>
      <xdr:row>34</xdr:row>
      <xdr:rowOff>271383</xdr:rowOff>
    </xdr:to>
    <xdr:cxnSp macro="">
      <xdr:nvCxnSpPr>
        <xdr:cNvPr id="121" name="直線コネクタ 120"/>
        <xdr:cNvCxnSpPr/>
      </xdr:nvCxnSpPr>
      <xdr:spPr bwMode="auto">
        <a:xfrm>
          <a:off x="2908300" y="6333071"/>
          <a:ext cx="698500" cy="20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226756</xdr:rowOff>
    </xdr:from>
    <xdr:to>
      <xdr:col>29</xdr:col>
      <xdr:colOff>177800</xdr:colOff>
      <xdr:row>35</xdr:row>
      <xdr:rowOff>328356</xdr:rowOff>
    </xdr:to>
    <xdr:sp macro="" textlink="">
      <xdr:nvSpPr>
        <xdr:cNvPr id="131" name="楕円 130"/>
        <xdr:cNvSpPr/>
      </xdr:nvSpPr>
      <xdr:spPr bwMode="auto">
        <a:xfrm>
          <a:off x="5600700" y="683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198833</xdr:rowOff>
    </xdr:from>
    <xdr:ext cx="762000" cy="259045"/>
    <xdr:sp macro="" textlink="">
      <xdr:nvSpPr>
        <xdr:cNvPr id="132" name="人口1人当たり決算額の推移該当値テキスト445"/>
        <xdr:cNvSpPr txBox="1"/>
      </xdr:nvSpPr>
      <xdr:spPr>
        <a:xfrm>
          <a:off x="5740400" y="68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117256</xdr:rowOff>
    </xdr:from>
    <xdr:to>
      <xdr:col>26</xdr:col>
      <xdr:colOff>101600</xdr:colOff>
      <xdr:row>35</xdr:row>
      <xdr:rowOff>218856</xdr:rowOff>
    </xdr:to>
    <xdr:sp macro="" textlink="">
      <xdr:nvSpPr>
        <xdr:cNvPr id="133" name="楕円 132"/>
        <xdr:cNvSpPr/>
      </xdr:nvSpPr>
      <xdr:spPr bwMode="auto">
        <a:xfrm>
          <a:off x="4953000" y="672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229033</xdr:rowOff>
    </xdr:from>
    <xdr:ext cx="736600" cy="259045"/>
    <xdr:sp macro="" textlink="">
      <xdr:nvSpPr>
        <xdr:cNvPr id="134" name="テキスト ボックス 133"/>
        <xdr:cNvSpPr txBox="1"/>
      </xdr:nvSpPr>
      <xdr:spPr>
        <a:xfrm>
          <a:off x="4622800" y="649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75034</xdr:rowOff>
    </xdr:from>
    <xdr:to>
      <xdr:col>22</xdr:col>
      <xdr:colOff>165100</xdr:colOff>
      <xdr:row>35</xdr:row>
      <xdr:rowOff>176634</xdr:rowOff>
    </xdr:to>
    <xdr:sp macro="" textlink="">
      <xdr:nvSpPr>
        <xdr:cNvPr id="135" name="楕円 134"/>
        <xdr:cNvSpPr/>
      </xdr:nvSpPr>
      <xdr:spPr bwMode="auto">
        <a:xfrm>
          <a:off x="4254500" y="66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186811</xdr:rowOff>
    </xdr:from>
    <xdr:ext cx="762000" cy="259045"/>
    <xdr:sp macro="" textlink="">
      <xdr:nvSpPr>
        <xdr:cNvPr id="136" name="テキスト ボックス 135"/>
        <xdr:cNvSpPr txBox="1"/>
      </xdr:nvSpPr>
      <xdr:spPr>
        <a:xfrm>
          <a:off x="3924300" y="64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220584</xdr:rowOff>
    </xdr:from>
    <xdr:to>
      <xdr:col>19</xdr:col>
      <xdr:colOff>38100</xdr:colOff>
      <xdr:row>34</xdr:row>
      <xdr:rowOff>322183</xdr:rowOff>
    </xdr:to>
    <xdr:sp macro="" textlink="">
      <xdr:nvSpPr>
        <xdr:cNvPr id="137" name="楕円 136"/>
        <xdr:cNvSpPr/>
      </xdr:nvSpPr>
      <xdr:spPr bwMode="auto">
        <a:xfrm>
          <a:off x="3556000" y="64880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332361</xdr:rowOff>
    </xdr:from>
    <xdr:ext cx="762000" cy="259045"/>
    <xdr:sp macro="" textlink="">
      <xdr:nvSpPr>
        <xdr:cNvPr id="138" name="テキスト ボックス 137"/>
        <xdr:cNvSpPr txBox="1"/>
      </xdr:nvSpPr>
      <xdr:spPr>
        <a:xfrm>
          <a:off x="3225800" y="625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14821</xdr:rowOff>
    </xdr:from>
    <xdr:to>
      <xdr:col>15</xdr:col>
      <xdr:colOff>101600</xdr:colOff>
      <xdr:row>34</xdr:row>
      <xdr:rowOff>116421</xdr:rowOff>
    </xdr:to>
    <xdr:sp macro="" textlink="">
      <xdr:nvSpPr>
        <xdr:cNvPr id="139" name="楕円 138"/>
        <xdr:cNvSpPr/>
      </xdr:nvSpPr>
      <xdr:spPr bwMode="auto">
        <a:xfrm>
          <a:off x="2857500" y="628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126598</xdr:rowOff>
    </xdr:from>
    <xdr:ext cx="762000" cy="259045"/>
    <xdr:sp macro="" textlink="">
      <xdr:nvSpPr>
        <xdr:cNvPr id="140" name="テキスト ボックス 139"/>
        <xdr:cNvSpPr txBox="1"/>
      </xdr:nvSpPr>
      <xdr:spPr>
        <a:xfrm>
          <a:off x="2527300" y="60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134475</xdr:rowOff>
    </xdr:from>
    <xdr:to>
      <xdr:col>24</xdr:col>
      <xdr:colOff>63500</xdr:colOff>
      <xdr:row>35</xdr:row>
      <xdr:rowOff>38593</xdr:rowOff>
    </xdr:to>
    <xdr:cxnSp macro="">
      <xdr:nvCxnSpPr>
        <xdr:cNvPr id="63" name="直線コネクタ 62"/>
        <xdr:cNvCxnSpPr/>
      </xdr:nvCxnSpPr>
      <xdr:spPr>
        <a:xfrm>
          <a:off x="3797300" y="5963775"/>
          <a:ext cx="8382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134475</xdr:rowOff>
    </xdr:from>
    <xdr:to>
      <xdr:col>19</xdr:col>
      <xdr:colOff>177800</xdr:colOff>
      <xdr:row>34</xdr:row>
      <xdr:rowOff>146656</xdr:rowOff>
    </xdr:to>
    <xdr:cxnSp macro="">
      <xdr:nvCxnSpPr>
        <xdr:cNvPr id="66" name="直線コネクタ 65"/>
        <xdr:cNvCxnSpPr/>
      </xdr:nvCxnSpPr>
      <xdr:spPr>
        <a:xfrm flipV="1">
          <a:off x="2908300" y="596377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146656</xdr:rowOff>
    </xdr:from>
    <xdr:to>
      <xdr:col>15</xdr:col>
      <xdr:colOff>50800</xdr:colOff>
      <xdr:row>34</xdr:row>
      <xdr:rowOff>149873</xdr:rowOff>
    </xdr:to>
    <xdr:cxnSp macro="">
      <xdr:nvCxnSpPr>
        <xdr:cNvPr id="69" name="直線コネクタ 68"/>
        <xdr:cNvCxnSpPr/>
      </xdr:nvCxnSpPr>
      <xdr:spPr>
        <a:xfrm flipV="1">
          <a:off x="2019300" y="597595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149873</xdr:rowOff>
    </xdr:from>
    <xdr:to>
      <xdr:col>10</xdr:col>
      <xdr:colOff>114300</xdr:colOff>
      <xdr:row>35</xdr:row>
      <xdr:rowOff>39149</xdr:rowOff>
    </xdr:to>
    <xdr:cxnSp macro="">
      <xdr:nvCxnSpPr>
        <xdr:cNvPr id="72" name="直線コネクタ 71"/>
        <xdr:cNvCxnSpPr/>
      </xdr:nvCxnSpPr>
      <xdr:spPr>
        <a:xfrm flipV="1">
          <a:off x="1130300" y="5979173"/>
          <a:ext cx="889000" cy="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159243</xdr:rowOff>
    </xdr:from>
    <xdr:to>
      <xdr:col>24</xdr:col>
      <xdr:colOff>114300</xdr:colOff>
      <xdr:row>35</xdr:row>
      <xdr:rowOff>89393</xdr:rowOff>
    </xdr:to>
    <xdr:sp macro="" textlink="">
      <xdr:nvSpPr>
        <xdr:cNvPr id="82" name="楕円 81"/>
        <xdr:cNvSpPr/>
      </xdr:nvSpPr>
      <xdr:spPr>
        <a:xfrm>
          <a:off x="4584700" y="59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10670</xdr:rowOff>
    </xdr:from>
    <xdr:ext cx="599010" cy="259045"/>
    <xdr:sp macro="" textlink="">
      <xdr:nvSpPr>
        <xdr:cNvPr id="83" name="人件費該当値テキスト"/>
        <xdr:cNvSpPr txBox="1"/>
      </xdr:nvSpPr>
      <xdr:spPr>
        <a:xfrm>
          <a:off x="4686300" y="583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83675</xdr:rowOff>
    </xdr:from>
    <xdr:to>
      <xdr:col>20</xdr:col>
      <xdr:colOff>38100</xdr:colOff>
      <xdr:row>35</xdr:row>
      <xdr:rowOff>13825</xdr:rowOff>
    </xdr:to>
    <xdr:sp macro="" textlink="">
      <xdr:nvSpPr>
        <xdr:cNvPr id="84" name="楕円 83"/>
        <xdr:cNvSpPr/>
      </xdr:nvSpPr>
      <xdr:spPr>
        <a:xfrm>
          <a:off x="37465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30352</xdr:rowOff>
    </xdr:from>
    <xdr:ext cx="599010" cy="259045"/>
    <xdr:sp macro="" textlink="">
      <xdr:nvSpPr>
        <xdr:cNvPr id="85" name="テキスト ボックス 84"/>
        <xdr:cNvSpPr txBox="1"/>
      </xdr:nvSpPr>
      <xdr:spPr>
        <a:xfrm>
          <a:off x="3497795" y="56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95856</xdr:rowOff>
    </xdr:from>
    <xdr:to>
      <xdr:col>15</xdr:col>
      <xdr:colOff>101600</xdr:colOff>
      <xdr:row>35</xdr:row>
      <xdr:rowOff>26006</xdr:rowOff>
    </xdr:to>
    <xdr:sp macro="" textlink="">
      <xdr:nvSpPr>
        <xdr:cNvPr id="86" name="楕円 85"/>
        <xdr:cNvSpPr/>
      </xdr:nvSpPr>
      <xdr:spPr>
        <a:xfrm>
          <a:off x="2857500" y="5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42533</xdr:rowOff>
    </xdr:from>
    <xdr:ext cx="599010" cy="259045"/>
    <xdr:sp macro="" textlink="">
      <xdr:nvSpPr>
        <xdr:cNvPr id="87" name="テキスト ボックス 86"/>
        <xdr:cNvSpPr txBox="1"/>
      </xdr:nvSpPr>
      <xdr:spPr>
        <a:xfrm>
          <a:off x="2608795" y="57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99073</xdr:rowOff>
    </xdr:from>
    <xdr:to>
      <xdr:col>10</xdr:col>
      <xdr:colOff>165100</xdr:colOff>
      <xdr:row>35</xdr:row>
      <xdr:rowOff>29223</xdr:rowOff>
    </xdr:to>
    <xdr:sp macro="" textlink="">
      <xdr:nvSpPr>
        <xdr:cNvPr id="88" name="楕円 87"/>
        <xdr:cNvSpPr/>
      </xdr:nvSpPr>
      <xdr:spPr>
        <a:xfrm>
          <a:off x="1968500" y="5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45750</xdr:rowOff>
    </xdr:from>
    <xdr:ext cx="599010" cy="259045"/>
    <xdr:sp macro="" textlink="">
      <xdr:nvSpPr>
        <xdr:cNvPr id="89" name="テキスト ボックス 88"/>
        <xdr:cNvSpPr txBox="1"/>
      </xdr:nvSpPr>
      <xdr:spPr>
        <a:xfrm>
          <a:off x="1719795" y="57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159799</xdr:rowOff>
    </xdr:from>
    <xdr:to>
      <xdr:col>6</xdr:col>
      <xdr:colOff>38100</xdr:colOff>
      <xdr:row>35</xdr:row>
      <xdr:rowOff>89949</xdr:rowOff>
    </xdr:to>
    <xdr:sp macro="" textlink="">
      <xdr:nvSpPr>
        <xdr:cNvPr id="90" name="楕円 89"/>
        <xdr:cNvSpPr/>
      </xdr:nvSpPr>
      <xdr:spPr>
        <a:xfrm>
          <a:off x="1079500" y="59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106476</xdr:rowOff>
    </xdr:from>
    <xdr:ext cx="599010" cy="259045"/>
    <xdr:sp macro="" textlink="">
      <xdr:nvSpPr>
        <xdr:cNvPr id="91" name="テキスト ボックス 90"/>
        <xdr:cNvSpPr txBox="1"/>
      </xdr:nvSpPr>
      <xdr:spPr>
        <a:xfrm>
          <a:off x="830795" y="576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110729</xdr:rowOff>
    </xdr:from>
    <xdr:to>
      <xdr:col>24</xdr:col>
      <xdr:colOff>63500</xdr:colOff>
      <xdr:row>58</xdr:row>
      <xdr:rowOff>136439</xdr:rowOff>
    </xdr:to>
    <xdr:cxnSp macro="">
      <xdr:nvCxnSpPr>
        <xdr:cNvPr id="121" name="直線コネクタ 120"/>
        <xdr:cNvCxnSpPr/>
      </xdr:nvCxnSpPr>
      <xdr:spPr>
        <a:xfrm>
          <a:off x="3797300" y="10054829"/>
          <a:ext cx="838200" cy="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110729</xdr:rowOff>
    </xdr:from>
    <xdr:to>
      <xdr:col>19</xdr:col>
      <xdr:colOff>177800</xdr:colOff>
      <xdr:row>58</xdr:row>
      <xdr:rowOff>124521</xdr:rowOff>
    </xdr:to>
    <xdr:cxnSp macro="">
      <xdr:nvCxnSpPr>
        <xdr:cNvPr id="124" name="直線コネクタ 123"/>
        <xdr:cNvCxnSpPr/>
      </xdr:nvCxnSpPr>
      <xdr:spPr>
        <a:xfrm flipV="1">
          <a:off x="2908300" y="1005482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124521</xdr:rowOff>
    </xdr:from>
    <xdr:to>
      <xdr:col>15</xdr:col>
      <xdr:colOff>50800</xdr:colOff>
      <xdr:row>58</xdr:row>
      <xdr:rowOff>150444</xdr:rowOff>
    </xdr:to>
    <xdr:cxnSp macro="">
      <xdr:nvCxnSpPr>
        <xdr:cNvPr id="127" name="直線コネクタ 126"/>
        <xdr:cNvCxnSpPr/>
      </xdr:nvCxnSpPr>
      <xdr:spPr>
        <a:xfrm flipV="1">
          <a:off x="2019300" y="10068621"/>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120817</xdr:rowOff>
    </xdr:from>
    <xdr:to>
      <xdr:col>10</xdr:col>
      <xdr:colOff>114300</xdr:colOff>
      <xdr:row>58</xdr:row>
      <xdr:rowOff>150444</xdr:rowOff>
    </xdr:to>
    <xdr:cxnSp macro="">
      <xdr:nvCxnSpPr>
        <xdr:cNvPr id="130" name="直線コネクタ 129"/>
        <xdr:cNvCxnSpPr/>
      </xdr:nvCxnSpPr>
      <xdr:spPr>
        <a:xfrm>
          <a:off x="1130300" y="10064917"/>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85639</xdr:rowOff>
    </xdr:from>
    <xdr:to>
      <xdr:col>24</xdr:col>
      <xdr:colOff>114300</xdr:colOff>
      <xdr:row>59</xdr:row>
      <xdr:rowOff>15789</xdr:rowOff>
    </xdr:to>
    <xdr:sp macro="" textlink="">
      <xdr:nvSpPr>
        <xdr:cNvPr id="140" name="楕円 139"/>
        <xdr:cNvSpPr/>
      </xdr:nvSpPr>
      <xdr:spPr>
        <a:xfrm>
          <a:off x="4584700" y="10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566</xdr:rowOff>
    </xdr:from>
    <xdr:ext cx="534377" cy="259045"/>
    <xdr:sp macro="" textlink="">
      <xdr:nvSpPr>
        <xdr:cNvPr id="141" name="物件費該当値テキスト"/>
        <xdr:cNvSpPr txBox="1"/>
      </xdr:nvSpPr>
      <xdr:spPr>
        <a:xfrm>
          <a:off x="4686300" y="99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59929</xdr:rowOff>
    </xdr:from>
    <xdr:to>
      <xdr:col>20</xdr:col>
      <xdr:colOff>38100</xdr:colOff>
      <xdr:row>58</xdr:row>
      <xdr:rowOff>161529</xdr:rowOff>
    </xdr:to>
    <xdr:sp macro="" textlink="">
      <xdr:nvSpPr>
        <xdr:cNvPr id="142" name="楕円 141"/>
        <xdr:cNvSpPr/>
      </xdr:nvSpPr>
      <xdr:spPr>
        <a:xfrm>
          <a:off x="3746500" y="100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152656</xdr:rowOff>
    </xdr:from>
    <xdr:ext cx="534377" cy="259045"/>
    <xdr:sp macro="" textlink="">
      <xdr:nvSpPr>
        <xdr:cNvPr id="143" name="テキスト ボックス 142"/>
        <xdr:cNvSpPr txBox="1"/>
      </xdr:nvSpPr>
      <xdr:spPr>
        <a:xfrm>
          <a:off x="3530111" y="100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73721</xdr:rowOff>
    </xdr:from>
    <xdr:to>
      <xdr:col>15</xdr:col>
      <xdr:colOff>101600</xdr:colOff>
      <xdr:row>59</xdr:row>
      <xdr:rowOff>3871</xdr:rowOff>
    </xdr:to>
    <xdr:sp macro="" textlink="">
      <xdr:nvSpPr>
        <xdr:cNvPr id="144" name="楕円 143"/>
        <xdr:cNvSpPr/>
      </xdr:nvSpPr>
      <xdr:spPr>
        <a:xfrm>
          <a:off x="2857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166448</xdr:rowOff>
    </xdr:from>
    <xdr:ext cx="534377" cy="259045"/>
    <xdr:sp macro="" textlink="">
      <xdr:nvSpPr>
        <xdr:cNvPr id="145" name="テキスト ボックス 144"/>
        <xdr:cNvSpPr txBox="1"/>
      </xdr:nvSpPr>
      <xdr:spPr>
        <a:xfrm>
          <a:off x="2641111" y="101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99644</xdr:rowOff>
    </xdr:from>
    <xdr:to>
      <xdr:col>10</xdr:col>
      <xdr:colOff>165100</xdr:colOff>
      <xdr:row>59</xdr:row>
      <xdr:rowOff>29794</xdr:rowOff>
    </xdr:to>
    <xdr:sp macro="" textlink="">
      <xdr:nvSpPr>
        <xdr:cNvPr id="146" name="楕円 145"/>
        <xdr:cNvSpPr/>
      </xdr:nvSpPr>
      <xdr:spPr>
        <a:xfrm>
          <a:off x="1968500" y="100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20921</xdr:rowOff>
    </xdr:from>
    <xdr:ext cx="534377" cy="259045"/>
    <xdr:sp macro="" textlink="">
      <xdr:nvSpPr>
        <xdr:cNvPr id="147" name="テキスト ボックス 146"/>
        <xdr:cNvSpPr txBox="1"/>
      </xdr:nvSpPr>
      <xdr:spPr>
        <a:xfrm>
          <a:off x="1752111" y="101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70017</xdr:rowOff>
    </xdr:from>
    <xdr:to>
      <xdr:col>6</xdr:col>
      <xdr:colOff>38100</xdr:colOff>
      <xdr:row>59</xdr:row>
      <xdr:rowOff>167</xdr:rowOff>
    </xdr:to>
    <xdr:sp macro="" textlink="">
      <xdr:nvSpPr>
        <xdr:cNvPr id="148" name="楕円 147"/>
        <xdr:cNvSpPr/>
      </xdr:nvSpPr>
      <xdr:spPr>
        <a:xfrm>
          <a:off x="1079500" y="100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162744</xdr:rowOff>
    </xdr:from>
    <xdr:ext cx="534377" cy="259045"/>
    <xdr:sp macro="" textlink="">
      <xdr:nvSpPr>
        <xdr:cNvPr id="149" name="テキスト ボックス 148"/>
        <xdr:cNvSpPr txBox="1"/>
      </xdr:nvSpPr>
      <xdr:spPr>
        <a:xfrm>
          <a:off x="863111" y="101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43825</xdr:rowOff>
    </xdr:from>
    <xdr:to>
      <xdr:col>24</xdr:col>
      <xdr:colOff>63500</xdr:colOff>
      <xdr:row>77</xdr:row>
      <xdr:rowOff>64125</xdr:rowOff>
    </xdr:to>
    <xdr:cxnSp macro="">
      <xdr:nvCxnSpPr>
        <xdr:cNvPr id="176" name="直線コネクタ 175"/>
        <xdr:cNvCxnSpPr/>
      </xdr:nvCxnSpPr>
      <xdr:spPr>
        <a:xfrm flipV="1">
          <a:off x="3797300" y="13245475"/>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21422</xdr:rowOff>
    </xdr:from>
    <xdr:to>
      <xdr:col>19</xdr:col>
      <xdr:colOff>177800</xdr:colOff>
      <xdr:row>77</xdr:row>
      <xdr:rowOff>64125</xdr:rowOff>
    </xdr:to>
    <xdr:cxnSp macro="">
      <xdr:nvCxnSpPr>
        <xdr:cNvPr id="179" name="直線コネクタ 178"/>
        <xdr:cNvCxnSpPr/>
      </xdr:nvCxnSpPr>
      <xdr:spPr>
        <a:xfrm>
          <a:off x="2908300" y="13223072"/>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21422</xdr:rowOff>
    </xdr:from>
    <xdr:to>
      <xdr:col>15</xdr:col>
      <xdr:colOff>50800</xdr:colOff>
      <xdr:row>77</xdr:row>
      <xdr:rowOff>118120</xdr:rowOff>
    </xdr:to>
    <xdr:cxnSp macro="">
      <xdr:nvCxnSpPr>
        <xdr:cNvPr id="182" name="直線コネクタ 181"/>
        <xdr:cNvCxnSpPr/>
      </xdr:nvCxnSpPr>
      <xdr:spPr>
        <a:xfrm flipV="1">
          <a:off x="2019300" y="1322307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118120</xdr:rowOff>
    </xdr:from>
    <xdr:to>
      <xdr:col>10</xdr:col>
      <xdr:colOff>114300</xdr:colOff>
      <xdr:row>78</xdr:row>
      <xdr:rowOff>8621</xdr:rowOff>
    </xdr:to>
    <xdr:cxnSp macro="">
      <xdr:nvCxnSpPr>
        <xdr:cNvPr id="185" name="直線コネクタ 184"/>
        <xdr:cNvCxnSpPr/>
      </xdr:nvCxnSpPr>
      <xdr:spPr>
        <a:xfrm flipV="1">
          <a:off x="1130300" y="13319770"/>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164475</xdr:rowOff>
    </xdr:from>
    <xdr:to>
      <xdr:col>24</xdr:col>
      <xdr:colOff>114300</xdr:colOff>
      <xdr:row>77</xdr:row>
      <xdr:rowOff>94625</xdr:rowOff>
    </xdr:to>
    <xdr:sp macro="" textlink="">
      <xdr:nvSpPr>
        <xdr:cNvPr id="195" name="楕円 194"/>
        <xdr:cNvSpPr/>
      </xdr:nvSpPr>
      <xdr:spPr>
        <a:xfrm>
          <a:off x="45847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142902</xdr:rowOff>
    </xdr:from>
    <xdr:ext cx="469744" cy="259045"/>
    <xdr:sp macro="" textlink="">
      <xdr:nvSpPr>
        <xdr:cNvPr id="196" name="維持補修費該当値テキスト"/>
        <xdr:cNvSpPr txBox="1"/>
      </xdr:nvSpPr>
      <xdr:spPr>
        <a:xfrm>
          <a:off x="4686300" y="1317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13325</xdr:rowOff>
    </xdr:from>
    <xdr:to>
      <xdr:col>20</xdr:col>
      <xdr:colOff>38100</xdr:colOff>
      <xdr:row>77</xdr:row>
      <xdr:rowOff>114925</xdr:rowOff>
    </xdr:to>
    <xdr:sp macro="" textlink="">
      <xdr:nvSpPr>
        <xdr:cNvPr id="197" name="楕円 196"/>
        <xdr:cNvSpPr/>
      </xdr:nvSpPr>
      <xdr:spPr>
        <a:xfrm>
          <a:off x="37465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106052</xdr:rowOff>
    </xdr:from>
    <xdr:ext cx="469744" cy="259045"/>
    <xdr:sp macro="" textlink="">
      <xdr:nvSpPr>
        <xdr:cNvPr id="198" name="テキスト ボックス 197"/>
        <xdr:cNvSpPr txBox="1"/>
      </xdr:nvSpPr>
      <xdr:spPr>
        <a:xfrm>
          <a:off x="3562428" y="133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142072</xdr:rowOff>
    </xdr:from>
    <xdr:to>
      <xdr:col>15</xdr:col>
      <xdr:colOff>101600</xdr:colOff>
      <xdr:row>77</xdr:row>
      <xdr:rowOff>72222</xdr:rowOff>
    </xdr:to>
    <xdr:sp macro="" textlink="">
      <xdr:nvSpPr>
        <xdr:cNvPr id="199" name="楕円 198"/>
        <xdr:cNvSpPr/>
      </xdr:nvSpPr>
      <xdr:spPr>
        <a:xfrm>
          <a:off x="2857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63349</xdr:rowOff>
    </xdr:from>
    <xdr:ext cx="469744" cy="259045"/>
    <xdr:sp macro="" textlink="">
      <xdr:nvSpPr>
        <xdr:cNvPr id="200" name="テキスト ボックス 199"/>
        <xdr:cNvSpPr txBox="1"/>
      </xdr:nvSpPr>
      <xdr:spPr>
        <a:xfrm>
          <a:off x="2673428" y="13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67320</xdr:rowOff>
    </xdr:from>
    <xdr:to>
      <xdr:col>10</xdr:col>
      <xdr:colOff>165100</xdr:colOff>
      <xdr:row>77</xdr:row>
      <xdr:rowOff>168920</xdr:rowOff>
    </xdr:to>
    <xdr:sp macro="" textlink="">
      <xdr:nvSpPr>
        <xdr:cNvPr id="201" name="楕円 200"/>
        <xdr:cNvSpPr/>
      </xdr:nvSpPr>
      <xdr:spPr>
        <a:xfrm>
          <a:off x="1968500" y="132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160047</xdr:rowOff>
    </xdr:from>
    <xdr:ext cx="469744" cy="259045"/>
    <xdr:sp macro="" textlink="">
      <xdr:nvSpPr>
        <xdr:cNvPr id="202" name="テキスト ボックス 201"/>
        <xdr:cNvSpPr txBox="1"/>
      </xdr:nvSpPr>
      <xdr:spPr>
        <a:xfrm>
          <a:off x="1784428" y="1336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129271</xdr:rowOff>
    </xdr:from>
    <xdr:to>
      <xdr:col>6</xdr:col>
      <xdr:colOff>38100</xdr:colOff>
      <xdr:row>78</xdr:row>
      <xdr:rowOff>59421</xdr:rowOff>
    </xdr:to>
    <xdr:sp macro="" textlink="">
      <xdr:nvSpPr>
        <xdr:cNvPr id="203" name="楕円 202"/>
        <xdr:cNvSpPr/>
      </xdr:nvSpPr>
      <xdr:spPr>
        <a:xfrm>
          <a:off x="1079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50548</xdr:rowOff>
    </xdr:from>
    <xdr:ext cx="469744" cy="259045"/>
    <xdr:sp macro="" textlink="">
      <xdr:nvSpPr>
        <xdr:cNvPr id="204" name="テキスト ボックス 203"/>
        <xdr:cNvSpPr txBox="1"/>
      </xdr:nvSpPr>
      <xdr:spPr>
        <a:xfrm>
          <a:off x="895428" y="1342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165940</xdr:rowOff>
    </xdr:from>
    <xdr:to>
      <xdr:col>24</xdr:col>
      <xdr:colOff>63500</xdr:colOff>
      <xdr:row>91</xdr:row>
      <xdr:rowOff>12092</xdr:rowOff>
    </xdr:to>
    <xdr:cxnSp macro="">
      <xdr:nvCxnSpPr>
        <xdr:cNvPr id="236" name="直線コネクタ 235"/>
        <xdr:cNvCxnSpPr/>
      </xdr:nvCxnSpPr>
      <xdr:spPr>
        <a:xfrm flipV="1">
          <a:off x="3797300" y="1559644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12092</xdr:rowOff>
    </xdr:from>
    <xdr:to>
      <xdr:col>19</xdr:col>
      <xdr:colOff>177800</xdr:colOff>
      <xdr:row>92</xdr:row>
      <xdr:rowOff>61144</xdr:rowOff>
    </xdr:to>
    <xdr:cxnSp macro="">
      <xdr:nvCxnSpPr>
        <xdr:cNvPr id="239" name="直線コネクタ 238"/>
        <xdr:cNvCxnSpPr/>
      </xdr:nvCxnSpPr>
      <xdr:spPr>
        <a:xfrm flipV="1">
          <a:off x="2908300" y="15614042"/>
          <a:ext cx="889000" cy="2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61144</xdr:rowOff>
    </xdr:from>
    <xdr:to>
      <xdr:col>15</xdr:col>
      <xdr:colOff>50800</xdr:colOff>
      <xdr:row>93</xdr:row>
      <xdr:rowOff>33891</xdr:rowOff>
    </xdr:to>
    <xdr:cxnSp macro="">
      <xdr:nvCxnSpPr>
        <xdr:cNvPr id="242" name="直線コネクタ 241"/>
        <xdr:cNvCxnSpPr/>
      </xdr:nvCxnSpPr>
      <xdr:spPr>
        <a:xfrm flipV="1">
          <a:off x="2019300" y="15834544"/>
          <a:ext cx="889000" cy="1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33891</xdr:rowOff>
    </xdr:from>
    <xdr:to>
      <xdr:col>10</xdr:col>
      <xdr:colOff>114300</xdr:colOff>
      <xdr:row>94</xdr:row>
      <xdr:rowOff>103989</xdr:rowOff>
    </xdr:to>
    <xdr:cxnSp macro="">
      <xdr:nvCxnSpPr>
        <xdr:cNvPr id="245" name="直線コネクタ 244"/>
        <xdr:cNvCxnSpPr/>
      </xdr:nvCxnSpPr>
      <xdr:spPr>
        <a:xfrm flipV="1">
          <a:off x="1130300" y="15978741"/>
          <a:ext cx="889000" cy="2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115140</xdr:rowOff>
    </xdr:from>
    <xdr:to>
      <xdr:col>24</xdr:col>
      <xdr:colOff>114300</xdr:colOff>
      <xdr:row>91</xdr:row>
      <xdr:rowOff>45290</xdr:rowOff>
    </xdr:to>
    <xdr:sp macro="" textlink="">
      <xdr:nvSpPr>
        <xdr:cNvPr id="255" name="楕円 254"/>
        <xdr:cNvSpPr/>
      </xdr:nvSpPr>
      <xdr:spPr>
        <a:xfrm>
          <a:off x="4584700" y="155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68167</xdr:rowOff>
    </xdr:from>
    <xdr:ext cx="599010" cy="259045"/>
    <xdr:sp macro="" textlink="">
      <xdr:nvSpPr>
        <xdr:cNvPr id="256" name="扶助費該当値テキスト"/>
        <xdr:cNvSpPr txBox="1"/>
      </xdr:nvSpPr>
      <xdr:spPr>
        <a:xfrm>
          <a:off x="4686300" y="1549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132742</xdr:rowOff>
    </xdr:from>
    <xdr:to>
      <xdr:col>20</xdr:col>
      <xdr:colOff>38100</xdr:colOff>
      <xdr:row>91</xdr:row>
      <xdr:rowOff>62892</xdr:rowOff>
    </xdr:to>
    <xdr:sp macro="" textlink="">
      <xdr:nvSpPr>
        <xdr:cNvPr id="257" name="楕円 256"/>
        <xdr:cNvSpPr/>
      </xdr:nvSpPr>
      <xdr:spPr>
        <a:xfrm>
          <a:off x="3746500" y="15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79419</xdr:rowOff>
    </xdr:from>
    <xdr:ext cx="599010" cy="259045"/>
    <xdr:sp macro="" textlink="">
      <xdr:nvSpPr>
        <xdr:cNvPr id="258" name="テキスト ボックス 257"/>
        <xdr:cNvSpPr txBox="1"/>
      </xdr:nvSpPr>
      <xdr:spPr>
        <a:xfrm>
          <a:off x="3497795" y="153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10344</xdr:rowOff>
    </xdr:from>
    <xdr:to>
      <xdr:col>15</xdr:col>
      <xdr:colOff>101600</xdr:colOff>
      <xdr:row>92</xdr:row>
      <xdr:rowOff>111944</xdr:rowOff>
    </xdr:to>
    <xdr:sp macro="" textlink="">
      <xdr:nvSpPr>
        <xdr:cNvPr id="259" name="楕円 258"/>
        <xdr:cNvSpPr/>
      </xdr:nvSpPr>
      <xdr:spPr>
        <a:xfrm>
          <a:off x="2857500" y="15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128471</xdr:rowOff>
    </xdr:from>
    <xdr:ext cx="599010" cy="259045"/>
    <xdr:sp macro="" textlink="">
      <xdr:nvSpPr>
        <xdr:cNvPr id="260" name="テキスト ボックス 259"/>
        <xdr:cNvSpPr txBox="1"/>
      </xdr:nvSpPr>
      <xdr:spPr>
        <a:xfrm>
          <a:off x="2608795" y="155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154541</xdr:rowOff>
    </xdr:from>
    <xdr:to>
      <xdr:col>10</xdr:col>
      <xdr:colOff>165100</xdr:colOff>
      <xdr:row>93</xdr:row>
      <xdr:rowOff>84691</xdr:rowOff>
    </xdr:to>
    <xdr:sp macro="" textlink="">
      <xdr:nvSpPr>
        <xdr:cNvPr id="261" name="楕円 260"/>
        <xdr:cNvSpPr/>
      </xdr:nvSpPr>
      <xdr:spPr>
        <a:xfrm>
          <a:off x="1968500" y="159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101218</xdr:rowOff>
    </xdr:from>
    <xdr:ext cx="599010" cy="259045"/>
    <xdr:sp macro="" textlink="">
      <xdr:nvSpPr>
        <xdr:cNvPr id="262" name="テキスト ボックス 261"/>
        <xdr:cNvSpPr txBox="1"/>
      </xdr:nvSpPr>
      <xdr:spPr>
        <a:xfrm>
          <a:off x="1719795" y="157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53189</xdr:rowOff>
    </xdr:from>
    <xdr:to>
      <xdr:col>6</xdr:col>
      <xdr:colOff>38100</xdr:colOff>
      <xdr:row>94</xdr:row>
      <xdr:rowOff>154789</xdr:rowOff>
    </xdr:to>
    <xdr:sp macro="" textlink="">
      <xdr:nvSpPr>
        <xdr:cNvPr id="263" name="楕円 262"/>
        <xdr:cNvSpPr/>
      </xdr:nvSpPr>
      <xdr:spPr>
        <a:xfrm>
          <a:off x="1079500" y="161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171316</xdr:rowOff>
    </xdr:from>
    <xdr:ext cx="534377" cy="259045"/>
    <xdr:sp macro="" textlink="">
      <xdr:nvSpPr>
        <xdr:cNvPr id="264" name="テキスト ボックス 263"/>
        <xdr:cNvSpPr txBox="1"/>
      </xdr:nvSpPr>
      <xdr:spPr>
        <a:xfrm>
          <a:off x="863111" y="159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64664</xdr:rowOff>
    </xdr:from>
    <xdr:to>
      <xdr:col>55</xdr:col>
      <xdr:colOff>0</xdr:colOff>
      <xdr:row>36</xdr:row>
      <xdr:rowOff>136006</xdr:rowOff>
    </xdr:to>
    <xdr:cxnSp macro="">
      <xdr:nvCxnSpPr>
        <xdr:cNvPr id="291" name="直線コネクタ 290"/>
        <xdr:cNvCxnSpPr/>
      </xdr:nvCxnSpPr>
      <xdr:spPr>
        <a:xfrm flipV="1">
          <a:off x="9639300" y="6236864"/>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136006</xdr:rowOff>
    </xdr:from>
    <xdr:to>
      <xdr:col>50</xdr:col>
      <xdr:colOff>114300</xdr:colOff>
      <xdr:row>36</xdr:row>
      <xdr:rowOff>149589</xdr:rowOff>
    </xdr:to>
    <xdr:cxnSp macro="">
      <xdr:nvCxnSpPr>
        <xdr:cNvPr id="294" name="直線コネクタ 293"/>
        <xdr:cNvCxnSpPr/>
      </xdr:nvCxnSpPr>
      <xdr:spPr>
        <a:xfrm flipV="1">
          <a:off x="8750300" y="6308206"/>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144437</xdr:rowOff>
    </xdr:from>
    <xdr:to>
      <xdr:col>45</xdr:col>
      <xdr:colOff>177800</xdr:colOff>
      <xdr:row>36</xdr:row>
      <xdr:rowOff>149589</xdr:rowOff>
    </xdr:to>
    <xdr:cxnSp macro="">
      <xdr:nvCxnSpPr>
        <xdr:cNvPr id="297" name="直線コネクタ 296"/>
        <xdr:cNvCxnSpPr/>
      </xdr:nvCxnSpPr>
      <xdr:spPr>
        <a:xfrm>
          <a:off x="7861300" y="6316637"/>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144437</xdr:rowOff>
    </xdr:from>
    <xdr:to>
      <xdr:col>41</xdr:col>
      <xdr:colOff>50800</xdr:colOff>
      <xdr:row>36</xdr:row>
      <xdr:rowOff>151423</xdr:rowOff>
    </xdr:to>
    <xdr:cxnSp macro="">
      <xdr:nvCxnSpPr>
        <xdr:cNvPr id="300" name="直線コネクタ 299"/>
        <xdr:cNvCxnSpPr/>
      </xdr:nvCxnSpPr>
      <xdr:spPr>
        <a:xfrm flipV="1">
          <a:off x="6972300" y="6316637"/>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13864</xdr:rowOff>
    </xdr:from>
    <xdr:to>
      <xdr:col>55</xdr:col>
      <xdr:colOff>50800</xdr:colOff>
      <xdr:row>36</xdr:row>
      <xdr:rowOff>115464</xdr:rowOff>
    </xdr:to>
    <xdr:sp macro="" textlink="">
      <xdr:nvSpPr>
        <xdr:cNvPr id="310" name="楕円 309"/>
        <xdr:cNvSpPr/>
      </xdr:nvSpPr>
      <xdr:spPr>
        <a:xfrm>
          <a:off x="10426700" y="61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163741</xdr:rowOff>
    </xdr:from>
    <xdr:ext cx="534377" cy="259045"/>
    <xdr:sp macro="" textlink="">
      <xdr:nvSpPr>
        <xdr:cNvPr id="311" name="補助費等該当値テキスト"/>
        <xdr:cNvSpPr txBox="1"/>
      </xdr:nvSpPr>
      <xdr:spPr>
        <a:xfrm>
          <a:off x="10528300" y="61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85206</xdr:rowOff>
    </xdr:from>
    <xdr:to>
      <xdr:col>50</xdr:col>
      <xdr:colOff>165100</xdr:colOff>
      <xdr:row>37</xdr:row>
      <xdr:rowOff>15356</xdr:rowOff>
    </xdr:to>
    <xdr:sp macro="" textlink="">
      <xdr:nvSpPr>
        <xdr:cNvPr id="312" name="楕円 311"/>
        <xdr:cNvSpPr/>
      </xdr:nvSpPr>
      <xdr:spPr>
        <a:xfrm>
          <a:off x="9588500" y="62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6483</xdr:rowOff>
    </xdr:from>
    <xdr:ext cx="534377" cy="259045"/>
    <xdr:sp macro="" textlink="">
      <xdr:nvSpPr>
        <xdr:cNvPr id="313" name="テキスト ボックス 312"/>
        <xdr:cNvSpPr txBox="1"/>
      </xdr:nvSpPr>
      <xdr:spPr>
        <a:xfrm>
          <a:off x="9372111" y="63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98789</xdr:rowOff>
    </xdr:from>
    <xdr:to>
      <xdr:col>46</xdr:col>
      <xdr:colOff>38100</xdr:colOff>
      <xdr:row>37</xdr:row>
      <xdr:rowOff>28939</xdr:rowOff>
    </xdr:to>
    <xdr:sp macro="" textlink="">
      <xdr:nvSpPr>
        <xdr:cNvPr id="314" name="楕円 313"/>
        <xdr:cNvSpPr/>
      </xdr:nvSpPr>
      <xdr:spPr>
        <a:xfrm>
          <a:off x="8699500" y="6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20066</xdr:rowOff>
    </xdr:from>
    <xdr:ext cx="534377" cy="259045"/>
    <xdr:sp macro="" textlink="">
      <xdr:nvSpPr>
        <xdr:cNvPr id="315" name="テキスト ボックス 314"/>
        <xdr:cNvSpPr txBox="1"/>
      </xdr:nvSpPr>
      <xdr:spPr>
        <a:xfrm>
          <a:off x="8483111" y="63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93637</xdr:rowOff>
    </xdr:from>
    <xdr:to>
      <xdr:col>41</xdr:col>
      <xdr:colOff>101600</xdr:colOff>
      <xdr:row>37</xdr:row>
      <xdr:rowOff>23787</xdr:rowOff>
    </xdr:to>
    <xdr:sp macro="" textlink="">
      <xdr:nvSpPr>
        <xdr:cNvPr id="316" name="楕円 315"/>
        <xdr:cNvSpPr/>
      </xdr:nvSpPr>
      <xdr:spPr>
        <a:xfrm>
          <a:off x="7810500" y="62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14914</xdr:rowOff>
    </xdr:from>
    <xdr:ext cx="534377" cy="259045"/>
    <xdr:sp macro="" textlink="">
      <xdr:nvSpPr>
        <xdr:cNvPr id="317" name="テキスト ボックス 316"/>
        <xdr:cNvSpPr txBox="1"/>
      </xdr:nvSpPr>
      <xdr:spPr>
        <a:xfrm>
          <a:off x="7594111" y="63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100623</xdr:rowOff>
    </xdr:from>
    <xdr:to>
      <xdr:col>36</xdr:col>
      <xdr:colOff>165100</xdr:colOff>
      <xdr:row>37</xdr:row>
      <xdr:rowOff>30773</xdr:rowOff>
    </xdr:to>
    <xdr:sp macro="" textlink="">
      <xdr:nvSpPr>
        <xdr:cNvPr id="318" name="楕円 317"/>
        <xdr:cNvSpPr/>
      </xdr:nvSpPr>
      <xdr:spPr>
        <a:xfrm>
          <a:off x="6921500" y="62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21900</xdr:rowOff>
    </xdr:from>
    <xdr:ext cx="534377" cy="259045"/>
    <xdr:sp macro="" textlink="">
      <xdr:nvSpPr>
        <xdr:cNvPr id="319" name="テキスト ボックス 318"/>
        <xdr:cNvSpPr txBox="1"/>
      </xdr:nvSpPr>
      <xdr:spPr>
        <a:xfrm>
          <a:off x="6705111" y="63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82024</xdr:rowOff>
    </xdr:from>
    <xdr:to>
      <xdr:col>55</xdr:col>
      <xdr:colOff>0</xdr:colOff>
      <xdr:row>58</xdr:row>
      <xdr:rowOff>37983</xdr:rowOff>
    </xdr:to>
    <xdr:cxnSp macro="">
      <xdr:nvCxnSpPr>
        <xdr:cNvPr id="350" name="直線コネクタ 349"/>
        <xdr:cNvCxnSpPr/>
      </xdr:nvCxnSpPr>
      <xdr:spPr>
        <a:xfrm flipV="1">
          <a:off x="9639300" y="9854674"/>
          <a:ext cx="838200" cy="1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37983</xdr:rowOff>
    </xdr:from>
    <xdr:to>
      <xdr:col>50</xdr:col>
      <xdr:colOff>114300</xdr:colOff>
      <xdr:row>58</xdr:row>
      <xdr:rowOff>70659</xdr:rowOff>
    </xdr:to>
    <xdr:cxnSp macro="">
      <xdr:nvCxnSpPr>
        <xdr:cNvPr id="353" name="直線コネクタ 352"/>
        <xdr:cNvCxnSpPr/>
      </xdr:nvCxnSpPr>
      <xdr:spPr>
        <a:xfrm flipV="1">
          <a:off x="8750300" y="9982083"/>
          <a:ext cx="889000" cy="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151561</xdr:rowOff>
    </xdr:from>
    <xdr:to>
      <xdr:col>45</xdr:col>
      <xdr:colOff>177800</xdr:colOff>
      <xdr:row>58</xdr:row>
      <xdr:rowOff>70659</xdr:rowOff>
    </xdr:to>
    <xdr:cxnSp macro="">
      <xdr:nvCxnSpPr>
        <xdr:cNvPr id="356" name="直線コネクタ 355"/>
        <xdr:cNvCxnSpPr/>
      </xdr:nvCxnSpPr>
      <xdr:spPr>
        <a:xfrm>
          <a:off x="7861300" y="9924211"/>
          <a:ext cx="8890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151561</xdr:rowOff>
    </xdr:from>
    <xdr:to>
      <xdr:col>41</xdr:col>
      <xdr:colOff>50800</xdr:colOff>
      <xdr:row>58</xdr:row>
      <xdr:rowOff>32963</xdr:rowOff>
    </xdr:to>
    <xdr:cxnSp macro="">
      <xdr:nvCxnSpPr>
        <xdr:cNvPr id="359" name="直線コネクタ 358"/>
        <xdr:cNvCxnSpPr/>
      </xdr:nvCxnSpPr>
      <xdr:spPr>
        <a:xfrm flipV="1">
          <a:off x="6972300" y="9924211"/>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31224</xdr:rowOff>
    </xdr:from>
    <xdr:to>
      <xdr:col>55</xdr:col>
      <xdr:colOff>50800</xdr:colOff>
      <xdr:row>57</xdr:row>
      <xdr:rowOff>132824</xdr:rowOff>
    </xdr:to>
    <xdr:sp macro="" textlink="">
      <xdr:nvSpPr>
        <xdr:cNvPr id="369" name="楕円 368"/>
        <xdr:cNvSpPr/>
      </xdr:nvSpPr>
      <xdr:spPr>
        <a:xfrm>
          <a:off x="10426700" y="9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54101</xdr:rowOff>
    </xdr:from>
    <xdr:ext cx="599010" cy="259045"/>
    <xdr:sp macro="" textlink="">
      <xdr:nvSpPr>
        <xdr:cNvPr id="370" name="普通建設事業費該当値テキスト"/>
        <xdr:cNvSpPr txBox="1"/>
      </xdr:nvSpPr>
      <xdr:spPr>
        <a:xfrm>
          <a:off x="10528300" y="965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158633</xdr:rowOff>
    </xdr:from>
    <xdr:to>
      <xdr:col>50</xdr:col>
      <xdr:colOff>165100</xdr:colOff>
      <xdr:row>58</xdr:row>
      <xdr:rowOff>88783</xdr:rowOff>
    </xdr:to>
    <xdr:sp macro="" textlink="">
      <xdr:nvSpPr>
        <xdr:cNvPr id="371" name="楕円 370"/>
        <xdr:cNvSpPr/>
      </xdr:nvSpPr>
      <xdr:spPr>
        <a:xfrm>
          <a:off x="9588500" y="99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79910</xdr:rowOff>
    </xdr:from>
    <xdr:ext cx="534377" cy="259045"/>
    <xdr:sp macro="" textlink="">
      <xdr:nvSpPr>
        <xdr:cNvPr id="372" name="テキスト ボックス 371"/>
        <xdr:cNvSpPr txBox="1"/>
      </xdr:nvSpPr>
      <xdr:spPr>
        <a:xfrm>
          <a:off x="9372111" y="100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19859</xdr:rowOff>
    </xdr:from>
    <xdr:to>
      <xdr:col>46</xdr:col>
      <xdr:colOff>38100</xdr:colOff>
      <xdr:row>58</xdr:row>
      <xdr:rowOff>121459</xdr:rowOff>
    </xdr:to>
    <xdr:sp macro="" textlink="">
      <xdr:nvSpPr>
        <xdr:cNvPr id="373" name="楕円 372"/>
        <xdr:cNvSpPr/>
      </xdr:nvSpPr>
      <xdr:spPr>
        <a:xfrm>
          <a:off x="8699500" y="9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112586</xdr:rowOff>
    </xdr:from>
    <xdr:ext cx="534377" cy="259045"/>
    <xdr:sp macro="" textlink="">
      <xdr:nvSpPr>
        <xdr:cNvPr id="374" name="テキスト ボックス 373"/>
        <xdr:cNvSpPr txBox="1"/>
      </xdr:nvSpPr>
      <xdr:spPr>
        <a:xfrm>
          <a:off x="8483111" y="100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100761</xdr:rowOff>
    </xdr:from>
    <xdr:to>
      <xdr:col>41</xdr:col>
      <xdr:colOff>101600</xdr:colOff>
      <xdr:row>58</xdr:row>
      <xdr:rowOff>30911</xdr:rowOff>
    </xdr:to>
    <xdr:sp macro="" textlink="">
      <xdr:nvSpPr>
        <xdr:cNvPr id="375" name="楕円 374"/>
        <xdr:cNvSpPr/>
      </xdr:nvSpPr>
      <xdr:spPr>
        <a:xfrm>
          <a:off x="7810500" y="98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22038</xdr:rowOff>
    </xdr:from>
    <xdr:ext cx="534377" cy="259045"/>
    <xdr:sp macro="" textlink="">
      <xdr:nvSpPr>
        <xdr:cNvPr id="376" name="テキスト ボックス 375"/>
        <xdr:cNvSpPr txBox="1"/>
      </xdr:nvSpPr>
      <xdr:spPr>
        <a:xfrm>
          <a:off x="7594111" y="99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153613</xdr:rowOff>
    </xdr:from>
    <xdr:to>
      <xdr:col>36</xdr:col>
      <xdr:colOff>165100</xdr:colOff>
      <xdr:row>58</xdr:row>
      <xdr:rowOff>83763</xdr:rowOff>
    </xdr:to>
    <xdr:sp macro="" textlink="">
      <xdr:nvSpPr>
        <xdr:cNvPr id="377" name="楕円 376"/>
        <xdr:cNvSpPr/>
      </xdr:nvSpPr>
      <xdr:spPr>
        <a:xfrm>
          <a:off x="6921500" y="9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74890</xdr:rowOff>
    </xdr:from>
    <xdr:ext cx="534377" cy="259045"/>
    <xdr:sp macro="" textlink="">
      <xdr:nvSpPr>
        <xdr:cNvPr id="378" name="テキスト ボックス 377"/>
        <xdr:cNvSpPr txBox="1"/>
      </xdr:nvSpPr>
      <xdr:spPr>
        <a:xfrm>
          <a:off x="6705111" y="100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120555</xdr:rowOff>
    </xdr:from>
    <xdr:to>
      <xdr:col>55</xdr:col>
      <xdr:colOff>0</xdr:colOff>
      <xdr:row>76</xdr:row>
      <xdr:rowOff>137928</xdr:rowOff>
    </xdr:to>
    <xdr:cxnSp macro="">
      <xdr:nvCxnSpPr>
        <xdr:cNvPr id="407" name="直線コネクタ 406"/>
        <xdr:cNvCxnSpPr/>
      </xdr:nvCxnSpPr>
      <xdr:spPr>
        <a:xfrm flipV="1">
          <a:off x="9639300" y="12979305"/>
          <a:ext cx="8382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137928</xdr:rowOff>
    </xdr:from>
    <xdr:to>
      <xdr:col>50</xdr:col>
      <xdr:colOff>114300</xdr:colOff>
      <xdr:row>77</xdr:row>
      <xdr:rowOff>119926</xdr:rowOff>
    </xdr:to>
    <xdr:cxnSp macro="">
      <xdr:nvCxnSpPr>
        <xdr:cNvPr id="410" name="直線コネクタ 409"/>
        <xdr:cNvCxnSpPr/>
      </xdr:nvCxnSpPr>
      <xdr:spPr>
        <a:xfrm flipV="1">
          <a:off x="8750300" y="13168128"/>
          <a:ext cx="889000" cy="1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136367</xdr:rowOff>
    </xdr:from>
    <xdr:to>
      <xdr:col>45</xdr:col>
      <xdr:colOff>177800</xdr:colOff>
      <xdr:row>77</xdr:row>
      <xdr:rowOff>119926</xdr:rowOff>
    </xdr:to>
    <xdr:cxnSp macro="">
      <xdr:nvCxnSpPr>
        <xdr:cNvPr id="413" name="直線コネクタ 412"/>
        <xdr:cNvCxnSpPr/>
      </xdr:nvCxnSpPr>
      <xdr:spPr>
        <a:xfrm>
          <a:off x="7861300" y="13166567"/>
          <a:ext cx="889000" cy="1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69755</xdr:rowOff>
    </xdr:from>
    <xdr:to>
      <xdr:col>55</xdr:col>
      <xdr:colOff>50800</xdr:colOff>
      <xdr:row>75</xdr:row>
      <xdr:rowOff>171354</xdr:rowOff>
    </xdr:to>
    <xdr:sp macro="" textlink="">
      <xdr:nvSpPr>
        <xdr:cNvPr id="423" name="楕円 422"/>
        <xdr:cNvSpPr/>
      </xdr:nvSpPr>
      <xdr:spPr>
        <a:xfrm>
          <a:off x="10426700" y="129285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92632</xdr:rowOff>
    </xdr:from>
    <xdr:ext cx="534377" cy="259045"/>
    <xdr:sp macro="" textlink="">
      <xdr:nvSpPr>
        <xdr:cNvPr id="424" name="普通建設事業費 （ うち新規整備　）該当値テキスト"/>
        <xdr:cNvSpPr txBox="1"/>
      </xdr:nvSpPr>
      <xdr:spPr>
        <a:xfrm>
          <a:off x="10528300" y="127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87128</xdr:rowOff>
    </xdr:from>
    <xdr:to>
      <xdr:col>50</xdr:col>
      <xdr:colOff>165100</xdr:colOff>
      <xdr:row>77</xdr:row>
      <xdr:rowOff>17278</xdr:rowOff>
    </xdr:to>
    <xdr:sp macro="" textlink="">
      <xdr:nvSpPr>
        <xdr:cNvPr id="425" name="楕円 424"/>
        <xdr:cNvSpPr/>
      </xdr:nvSpPr>
      <xdr:spPr>
        <a:xfrm>
          <a:off x="9588500" y="13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8405</xdr:rowOff>
    </xdr:from>
    <xdr:ext cx="534377" cy="259045"/>
    <xdr:sp macro="" textlink="">
      <xdr:nvSpPr>
        <xdr:cNvPr id="426" name="テキスト ボックス 425"/>
        <xdr:cNvSpPr txBox="1"/>
      </xdr:nvSpPr>
      <xdr:spPr>
        <a:xfrm>
          <a:off x="9372111" y="132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69126</xdr:rowOff>
    </xdr:from>
    <xdr:to>
      <xdr:col>46</xdr:col>
      <xdr:colOff>38100</xdr:colOff>
      <xdr:row>77</xdr:row>
      <xdr:rowOff>170726</xdr:rowOff>
    </xdr:to>
    <xdr:sp macro="" textlink="">
      <xdr:nvSpPr>
        <xdr:cNvPr id="427" name="楕円 426"/>
        <xdr:cNvSpPr/>
      </xdr:nvSpPr>
      <xdr:spPr>
        <a:xfrm>
          <a:off x="8699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161853</xdr:rowOff>
    </xdr:from>
    <xdr:ext cx="534377" cy="259045"/>
    <xdr:sp macro="" textlink="">
      <xdr:nvSpPr>
        <xdr:cNvPr id="428" name="テキスト ボックス 427"/>
        <xdr:cNvSpPr txBox="1"/>
      </xdr:nvSpPr>
      <xdr:spPr>
        <a:xfrm>
          <a:off x="8483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85567</xdr:rowOff>
    </xdr:from>
    <xdr:to>
      <xdr:col>41</xdr:col>
      <xdr:colOff>101600</xdr:colOff>
      <xdr:row>77</xdr:row>
      <xdr:rowOff>15717</xdr:rowOff>
    </xdr:to>
    <xdr:sp macro="" textlink="">
      <xdr:nvSpPr>
        <xdr:cNvPr id="429" name="楕円 428"/>
        <xdr:cNvSpPr/>
      </xdr:nvSpPr>
      <xdr:spPr>
        <a:xfrm>
          <a:off x="7810500" y="131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6844</xdr:rowOff>
    </xdr:from>
    <xdr:ext cx="534377" cy="259045"/>
    <xdr:sp macro="" textlink="">
      <xdr:nvSpPr>
        <xdr:cNvPr id="430" name="テキスト ボックス 429"/>
        <xdr:cNvSpPr txBox="1"/>
      </xdr:nvSpPr>
      <xdr:spPr>
        <a:xfrm>
          <a:off x="7594111" y="132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52756</xdr:rowOff>
    </xdr:from>
    <xdr:to>
      <xdr:col>55</xdr:col>
      <xdr:colOff>0</xdr:colOff>
      <xdr:row>97</xdr:row>
      <xdr:rowOff>87709</xdr:rowOff>
    </xdr:to>
    <xdr:cxnSp macro="">
      <xdr:nvCxnSpPr>
        <xdr:cNvPr id="459" name="直線コネクタ 458"/>
        <xdr:cNvCxnSpPr/>
      </xdr:nvCxnSpPr>
      <xdr:spPr>
        <a:xfrm flipV="1">
          <a:off x="9639300" y="16511956"/>
          <a:ext cx="838200" cy="20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85475</xdr:rowOff>
    </xdr:from>
    <xdr:to>
      <xdr:col>50</xdr:col>
      <xdr:colOff>114300</xdr:colOff>
      <xdr:row>97</xdr:row>
      <xdr:rowOff>87709</xdr:rowOff>
    </xdr:to>
    <xdr:cxnSp macro="">
      <xdr:nvCxnSpPr>
        <xdr:cNvPr id="462" name="直線コネクタ 461"/>
        <xdr:cNvCxnSpPr/>
      </xdr:nvCxnSpPr>
      <xdr:spPr>
        <a:xfrm>
          <a:off x="8750300" y="16716125"/>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71394</xdr:rowOff>
    </xdr:from>
    <xdr:to>
      <xdr:col>45</xdr:col>
      <xdr:colOff>177800</xdr:colOff>
      <xdr:row>97</xdr:row>
      <xdr:rowOff>85475</xdr:rowOff>
    </xdr:to>
    <xdr:cxnSp macro="">
      <xdr:nvCxnSpPr>
        <xdr:cNvPr id="465" name="直線コネクタ 464"/>
        <xdr:cNvCxnSpPr/>
      </xdr:nvCxnSpPr>
      <xdr:spPr>
        <a:xfrm>
          <a:off x="7861300" y="16702044"/>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1956</xdr:rowOff>
    </xdr:from>
    <xdr:to>
      <xdr:col>55</xdr:col>
      <xdr:colOff>50800</xdr:colOff>
      <xdr:row>96</xdr:row>
      <xdr:rowOff>103556</xdr:rowOff>
    </xdr:to>
    <xdr:sp macro="" textlink="">
      <xdr:nvSpPr>
        <xdr:cNvPr id="475" name="楕円 474"/>
        <xdr:cNvSpPr/>
      </xdr:nvSpPr>
      <xdr:spPr>
        <a:xfrm>
          <a:off x="10426700" y="164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24833</xdr:rowOff>
    </xdr:from>
    <xdr:ext cx="534377" cy="259045"/>
    <xdr:sp macro="" textlink="">
      <xdr:nvSpPr>
        <xdr:cNvPr id="476" name="普通建設事業費 （ うち更新整備　）該当値テキスト"/>
        <xdr:cNvSpPr txBox="1"/>
      </xdr:nvSpPr>
      <xdr:spPr>
        <a:xfrm>
          <a:off x="10528300" y="163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36909</xdr:rowOff>
    </xdr:from>
    <xdr:to>
      <xdr:col>50</xdr:col>
      <xdr:colOff>165100</xdr:colOff>
      <xdr:row>97</xdr:row>
      <xdr:rowOff>138509</xdr:rowOff>
    </xdr:to>
    <xdr:sp macro="" textlink="">
      <xdr:nvSpPr>
        <xdr:cNvPr id="477" name="楕円 476"/>
        <xdr:cNvSpPr/>
      </xdr:nvSpPr>
      <xdr:spPr>
        <a:xfrm>
          <a:off x="9588500" y="166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129636</xdr:rowOff>
    </xdr:from>
    <xdr:ext cx="534377" cy="259045"/>
    <xdr:sp macro="" textlink="">
      <xdr:nvSpPr>
        <xdr:cNvPr id="478" name="テキスト ボックス 477"/>
        <xdr:cNvSpPr txBox="1"/>
      </xdr:nvSpPr>
      <xdr:spPr>
        <a:xfrm>
          <a:off x="9372111" y="167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34675</xdr:rowOff>
    </xdr:from>
    <xdr:to>
      <xdr:col>46</xdr:col>
      <xdr:colOff>38100</xdr:colOff>
      <xdr:row>97</xdr:row>
      <xdr:rowOff>136275</xdr:rowOff>
    </xdr:to>
    <xdr:sp macro="" textlink="">
      <xdr:nvSpPr>
        <xdr:cNvPr id="479" name="楕円 478"/>
        <xdr:cNvSpPr/>
      </xdr:nvSpPr>
      <xdr:spPr>
        <a:xfrm>
          <a:off x="8699500" y="16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127402</xdr:rowOff>
    </xdr:from>
    <xdr:ext cx="534377" cy="259045"/>
    <xdr:sp macro="" textlink="">
      <xdr:nvSpPr>
        <xdr:cNvPr id="480" name="テキスト ボックス 479"/>
        <xdr:cNvSpPr txBox="1"/>
      </xdr:nvSpPr>
      <xdr:spPr>
        <a:xfrm>
          <a:off x="8483111" y="167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20594</xdr:rowOff>
    </xdr:from>
    <xdr:to>
      <xdr:col>41</xdr:col>
      <xdr:colOff>101600</xdr:colOff>
      <xdr:row>97</xdr:row>
      <xdr:rowOff>122194</xdr:rowOff>
    </xdr:to>
    <xdr:sp macro="" textlink="">
      <xdr:nvSpPr>
        <xdr:cNvPr id="481" name="楕円 480"/>
        <xdr:cNvSpPr/>
      </xdr:nvSpPr>
      <xdr:spPr>
        <a:xfrm>
          <a:off x="7810500" y="1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113321</xdr:rowOff>
    </xdr:from>
    <xdr:ext cx="534377" cy="259045"/>
    <xdr:sp macro="" textlink="">
      <xdr:nvSpPr>
        <xdr:cNvPr id="482" name="テキスト ボックス 481"/>
        <xdr:cNvSpPr txBox="1"/>
      </xdr:nvSpPr>
      <xdr:spPr>
        <a:xfrm>
          <a:off x="7594111" y="167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98868</xdr:rowOff>
    </xdr:from>
    <xdr:to>
      <xdr:col>85</xdr:col>
      <xdr:colOff>127000</xdr:colOff>
      <xdr:row>39</xdr:row>
      <xdr:rowOff>98868</xdr:rowOff>
    </xdr:to>
    <xdr:cxnSp macro="">
      <xdr:nvCxnSpPr>
        <xdr:cNvPr id="513" name="直線コネクタ 512"/>
        <xdr:cNvCxnSpPr/>
      </xdr:nvCxnSpPr>
      <xdr:spPr>
        <a:xfrm>
          <a:off x="15481300" y="678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98334</xdr:rowOff>
    </xdr:from>
    <xdr:to>
      <xdr:col>81</xdr:col>
      <xdr:colOff>50800</xdr:colOff>
      <xdr:row>39</xdr:row>
      <xdr:rowOff>98868</xdr:rowOff>
    </xdr:to>
    <xdr:cxnSp macro="">
      <xdr:nvCxnSpPr>
        <xdr:cNvPr id="516" name="直線コネクタ 515"/>
        <xdr:cNvCxnSpPr/>
      </xdr:nvCxnSpPr>
      <xdr:spPr>
        <a:xfrm>
          <a:off x="14592300" y="678488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97692</xdr:rowOff>
    </xdr:from>
    <xdr:to>
      <xdr:col>76</xdr:col>
      <xdr:colOff>114300</xdr:colOff>
      <xdr:row>39</xdr:row>
      <xdr:rowOff>98334</xdr:rowOff>
    </xdr:to>
    <xdr:cxnSp macro="">
      <xdr:nvCxnSpPr>
        <xdr:cNvPr id="519" name="直線コネクタ 518"/>
        <xdr:cNvCxnSpPr/>
      </xdr:nvCxnSpPr>
      <xdr:spPr>
        <a:xfrm>
          <a:off x="13703300" y="67842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97692</xdr:rowOff>
    </xdr:from>
    <xdr:to>
      <xdr:col>71</xdr:col>
      <xdr:colOff>177800</xdr:colOff>
      <xdr:row>39</xdr:row>
      <xdr:rowOff>98846</xdr:rowOff>
    </xdr:to>
    <xdr:cxnSp macro="">
      <xdr:nvCxnSpPr>
        <xdr:cNvPr id="522" name="直線コネクタ 521"/>
        <xdr:cNvCxnSpPr/>
      </xdr:nvCxnSpPr>
      <xdr:spPr>
        <a:xfrm flipV="1">
          <a:off x="12814300" y="6784242"/>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48068</xdr:rowOff>
    </xdr:from>
    <xdr:to>
      <xdr:col>85</xdr:col>
      <xdr:colOff>177800</xdr:colOff>
      <xdr:row>39</xdr:row>
      <xdr:rowOff>149668</xdr:rowOff>
    </xdr:to>
    <xdr:sp macro="" textlink="">
      <xdr:nvSpPr>
        <xdr:cNvPr id="532" name="楕円 531"/>
        <xdr:cNvSpPr/>
      </xdr:nvSpPr>
      <xdr:spPr>
        <a:xfrm>
          <a:off x="162687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134445</xdr:rowOff>
    </xdr:from>
    <xdr:ext cx="249299" cy="259045"/>
    <xdr:sp macro="" textlink="">
      <xdr:nvSpPr>
        <xdr:cNvPr id="533" name="災害復旧事業費該当値テキスト"/>
        <xdr:cNvSpPr txBox="1"/>
      </xdr:nvSpPr>
      <xdr:spPr>
        <a:xfrm>
          <a:off x="16370300" y="6649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48068</xdr:rowOff>
    </xdr:from>
    <xdr:to>
      <xdr:col>81</xdr:col>
      <xdr:colOff>101600</xdr:colOff>
      <xdr:row>39</xdr:row>
      <xdr:rowOff>149668</xdr:rowOff>
    </xdr:to>
    <xdr:sp macro="" textlink="">
      <xdr:nvSpPr>
        <xdr:cNvPr id="534" name="楕円 533"/>
        <xdr:cNvSpPr/>
      </xdr:nvSpPr>
      <xdr:spPr>
        <a:xfrm>
          <a:off x="15430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140795</xdr:rowOff>
    </xdr:from>
    <xdr:ext cx="249299" cy="259045"/>
    <xdr:sp macro="" textlink="">
      <xdr:nvSpPr>
        <xdr:cNvPr id="535" name="テキスト ボックス 534"/>
        <xdr:cNvSpPr txBox="1"/>
      </xdr:nvSpPr>
      <xdr:spPr>
        <a:xfrm>
          <a:off x="15356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47534</xdr:rowOff>
    </xdr:from>
    <xdr:to>
      <xdr:col>76</xdr:col>
      <xdr:colOff>165100</xdr:colOff>
      <xdr:row>39</xdr:row>
      <xdr:rowOff>149134</xdr:rowOff>
    </xdr:to>
    <xdr:sp macro="" textlink="">
      <xdr:nvSpPr>
        <xdr:cNvPr id="536" name="楕円 535"/>
        <xdr:cNvSpPr/>
      </xdr:nvSpPr>
      <xdr:spPr>
        <a:xfrm>
          <a:off x="14541500" y="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140261</xdr:rowOff>
    </xdr:from>
    <xdr:ext cx="313932" cy="259045"/>
    <xdr:sp macro="" textlink="">
      <xdr:nvSpPr>
        <xdr:cNvPr id="537" name="テキスト ボックス 536"/>
        <xdr:cNvSpPr txBox="1"/>
      </xdr:nvSpPr>
      <xdr:spPr>
        <a:xfrm>
          <a:off x="14435333" y="6826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46892</xdr:rowOff>
    </xdr:from>
    <xdr:to>
      <xdr:col>72</xdr:col>
      <xdr:colOff>38100</xdr:colOff>
      <xdr:row>39</xdr:row>
      <xdr:rowOff>148492</xdr:rowOff>
    </xdr:to>
    <xdr:sp macro="" textlink="">
      <xdr:nvSpPr>
        <xdr:cNvPr id="538" name="楕円 537"/>
        <xdr:cNvSpPr/>
      </xdr:nvSpPr>
      <xdr:spPr>
        <a:xfrm>
          <a:off x="13652500" y="6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139619</xdr:rowOff>
    </xdr:from>
    <xdr:ext cx="378565" cy="259045"/>
    <xdr:sp macro="" textlink="">
      <xdr:nvSpPr>
        <xdr:cNvPr id="539" name="テキスト ボックス 538"/>
        <xdr:cNvSpPr txBox="1"/>
      </xdr:nvSpPr>
      <xdr:spPr>
        <a:xfrm>
          <a:off x="13514017" y="682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48046</xdr:rowOff>
    </xdr:from>
    <xdr:to>
      <xdr:col>67</xdr:col>
      <xdr:colOff>101600</xdr:colOff>
      <xdr:row>39</xdr:row>
      <xdr:rowOff>149646</xdr:rowOff>
    </xdr:to>
    <xdr:sp macro="" textlink="">
      <xdr:nvSpPr>
        <xdr:cNvPr id="540" name="楕円 539"/>
        <xdr:cNvSpPr/>
      </xdr:nvSpPr>
      <xdr:spPr>
        <a:xfrm>
          <a:off x="1276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140773</xdr:rowOff>
    </xdr:from>
    <xdr:ext cx="249299" cy="259045"/>
    <xdr:sp macro="" textlink="">
      <xdr:nvSpPr>
        <xdr:cNvPr id="541" name="テキスト ボックス 540"/>
        <xdr:cNvSpPr txBox="1"/>
      </xdr:nvSpPr>
      <xdr:spPr>
        <a:xfrm>
          <a:off x="1268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14155</xdr:rowOff>
    </xdr:from>
    <xdr:to>
      <xdr:col>85</xdr:col>
      <xdr:colOff>127000</xdr:colOff>
      <xdr:row>74</xdr:row>
      <xdr:rowOff>72437</xdr:rowOff>
    </xdr:to>
    <xdr:cxnSp macro="">
      <xdr:nvCxnSpPr>
        <xdr:cNvPr id="621" name="直線コネクタ 620"/>
        <xdr:cNvCxnSpPr/>
      </xdr:nvCxnSpPr>
      <xdr:spPr>
        <a:xfrm>
          <a:off x="15481300" y="12701455"/>
          <a:ext cx="8382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14155</xdr:rowOff>
    </xdr:from>
    <xdr:to>
      <xdr:col>81</xdr:col>
      <xdr:colOff>50800</xdr:colOff>
      <xdr:row>74</xdr:row>
      <xdr:rowOff>30636</xdr:rowOff>
    </xdr:to>
    <xdr:cxnSp macro="">
      <xdr:nvCxnSpPr>
        <xdr:cNvPr id="624" name="直線コネクタ 623"/>
        <xdr:cNvCxnSpPr/>
      </xdr:nvCxnSpPr>
      <xdr:spPr>
        <a:xfrm flipV="1">
          <a:off x="14592300" y="12701455"/>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74854</xdr:rowOff>
    </xdr:from>
    <xdr:to>
      <xdr:col>76</xdr:col>
      <xdr:colOff>114300</xdr:colOff>
      <xdr:row>74</xdr:row>
      <xdr:rowOff>30636</xdr:rowOff>
    </xdr:to>
    <xdr:cxnSp macro="">
      <xdr:nvCxnSpPr>
        <xdr:cNvPr id="627" name="直線コネクタ 626"/>
        <xdr:cNvCxnSpPr/>
      </xdr:nvCxnSpPr>
      <xdr:spPr>
        <a:xfrm>
          <a:off x="13703300" y="12590704"/>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131198</xdr:rowOff>
    </xdr:from>
    <xdr:to>
      <xdr:col>71</xdr:col>
      <xdr:colOff>177800</xdr:colOff>
      <xdr:row>73</xdr:row>
      <xdr:rowOff>74854</xdr:rowOff>
    </xdr:to>
    <xdr:cxnSp macro="">
      <xdr:nvCxnSpPr>
        <xdr:cNvPr id="630" name="直線コネクタ 629"/>
        <xdr:cNvCxnSpPr/>
      </xdr:nvCxnSpPr>
      <xdr:spPr>
        <a:xfrm>
          <a:off x="12814300" y="12475598"/>
          <a:ext cx="889000" cy="1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21637</xdr:rowOff>
    </xdr:from>
    <xdr:to>
      <xdr:col>85</xdr:col>
      <xdr:colOff>177800</xdr:colOff>
      <xdr:row>74</xdr:row>
      <xdr:rowOff>123237</xdr:rowOff>
    </xdr:to>
    <xdr:sp macro="" textlink="">
      <xdr:nvSpPr>
        <xdr:cNvPr id="640" name="楕円 639"/>
        <xdr:cNvSpPr/>
      </xdr:nvSpPr>
      <xdr:spPr>
        <a:xfrm>
          <a:off x="16268700" y="127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44514</xdr:rowOff>
    </xdr:from>
    <xdr:ext cx="534377" cy="259045"/>
    <xdr:sp macro="" textlink="">
      <xdr:nvSpPr>
        <xdr:cNvPr id="641" name="公債費該当値テキスト"/>
        <xdr:cNvSpPr txBox="1"/>
      </xdr:nvSpPr>
      <xdr:spPr>
        <a:xfrm>
          <a:off x="16370300" y="1256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134805</xdr:rowOff>
    </xdr:from>
    <xdr:to>
      <xdr:col>81</xdr:col>
      <xdr:colOff>101600</xdr:colOff>
      <xdr:row>74</xdr:row>
      <xdr:rowOff>64955</xdr:rowOff>
    </xdr:to>
    <xdr:sp macro="" textlink="">
      <xdr:nvSpPr>
        <xdr:cNvPr id="642" name="楕円 641"/>
        <xdr:cNvSpPr/>
      </xdr:nvSpPr>
      <xdr:spPr>
        <a:xfrm>
          <a:off x="15430500" y="126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81482</xdr:rowOff>
    </xdr:from>
    <xdr:ext cx="534377" cy="259045"/>
    <xdr:sp macro="" textlink="">
      <xdr:nvSpPr>
        <xdr:cNvPr id="643" name="テキスト ボックス 642"/>
        <xdr:cNvSpPr txBox="1"/>
      </xdr:nvSpPr>
      <xdr:spPr>
        <a:xfrm>
          <a:off x="15214111" y="12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151286</xdr:rowOff>
    </xdr:from>
    <xdr:to>
      <xdr:col>76</xdr:col>
      <xdr:colOff>165100</xdr:colOff>
      <xdr:row>74</xdr:row>
      <xdr:rowOff>81436</xdr:rowOff>
    </xdr:to>
    <xdr:sp macro="" textlink="">
      <xdr:nvSpPr>
        <xdr:cNvPr id="644" name="楕円 643"/>
        <xdr:cNvSpPr/>
      </xdr:nvSpPr>
      <xdr:spPr>
        <a:xfrm>
          <a:off x="14541500" y="126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97963</xdr:rowOff>
    </xdr:from>
    <xdr:ext cx="534377" cy="259045"/>
    <xdr:sp macro="" textlink="">
      <xdr:nvSpPr>
        <xdr:cNvPr id="645" name="テキスト ボックス 644"/>
        <xdr:cNvSpPr txBox="1"/>
      </xdr:nvSpPr>
      <xdr:spPr>
        <a:xfrm>
          <a:off x="14325111" y="124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24054</xdr:rowOff>
    </xdr:from>
    <xdr:to>
      <xdr:col>72</xdr:col>
      <xdr:colOff>38100</xdr:colOff>
      <xdr:row>73</xdr:row>
      <xdr:rowOff>125654</xdr:rowOff>
    </xdr:to>
    <xdr:sp macro="" textlink="">
      <xdr:nvSpPr>
        <xdr:cNvPr id="646" name="楕円 645"/>
        <xdr:cNvSpPr/>
      </xdr:nvSpPr>
      <xdr:spPr>
        <a:xfrm>
          <a:off x="13652500" y="125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142181</xdr:rowOff>
    </xdr:from>
    <xdr:ext cx="534377" cy="259045"/>
    <xdr:sp macro="" textlink="">
      <xdr:nvSpPr>
        <xdr:cNvPr id="647" name="テキスト ボックス 646"/>
        <xdr:cNvSpPr txBox="1"/>
      </xdr:nvSpPr>
      <xdr:spPr>
        <a:xfrm>
          <a:off x="13436111" y="123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80398</xdr:rowOff>
    </xdr:from>
    <xdr:to>
      <xdr:col>67</xdr:col>
      <xdr:colOff>101600</xdr:colOff>
      <xdr:row>73</xdr:row>
      <xdr:rowOff>10548</xdr:rowOff>
    </xdr:to>
    <xdr:sp macro="" textlink="">
      <xdr:nvSpPr>
        <xdr:cNvPr id="648" name="楕円 647"/>
        <xdr:cNvSpPr/>
      </xdr:nvSpPr>
      <xdr:spPr>
        <a:xfrm>
          <a:off x="12763500" y="124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27075</xdr:rowOff>
    </xdr:from>
    <xdr:ext cx="599010" cy="259045"/>
    <xdr:sp macro="" textlink="">
      <xdr:nvSpPr>
        <xdr:cNvPr id="649" name="テキスト ボックス 648"/>
        <xdr:cNvSpPr txBox="1"/>
      </xdr:nvSpPr>
      <xdr:spPr>
        <a:xfrm>
          <a:off x="12514795" y="1220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134716</xdr:rowOff>
    </xdr:from>
    <xdr:to>
      <xdr:col>85</xdr:col>
      <xdr:colOff>127000</xdr:colOff>
      <xdr:row>97</xdr:row>
      <xdr:rowOff>40556</xdr:rowOff>
    </xdr:to>
    <xdr:cxnSp macro="">
      <xdr:nvCxnSpPr>
        <xdr:cNvPr id="678" name="直線コネクタ 677"/>
        <xdr:cNvCxnSpPr/>
      </xdr:nvCxnSpPr>
      <xdr:spPr>
        <a:xfrm>
          <a:off x="15481300" y="16593916"/>
          <a:ext cx="838200" cy="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134716</xdr:rowOff>
    </xdr:from>
    <xdr:to>
      <xdr:col>81</xdr:col>
      <xdr:colOff>50800</xdr:colOff>
      <xdr:row>98</xdr:row>
      <xdr:rowOff>3995</xdr:rowOff>
    </xdr:to>
    <xdr:cxnSp macro="">
      <xdr:nvCxnSpPr>
        <xdr:cNvPr id="681" name="直線コネクタ 680"/>
        <xdr:cNvCxnSpPr/>
      </xdr:nvCxnSpPr>
      <xdr:spPr>
        <a:xfrm flipV="1">
          <a:off x="14592300" y="16593916"/>
          <a:ext cx="889000" cy="2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3995</xdr:rowOff>
    </xdr:from>
    <xdr:to>
      <xdr:col>76</xdr:col>
      <xdr:colOff>114300</xdr:colOff>
      <xdr:row>98</xdr:row>
      <xdr:rowOff>32403</xdr:rowOff>
    </xdr:to>
    <xdr:cxnSp macro="">
      <xdr:nvCxnSpPr>
        <xdr:cNvPr id="684" name="直線コネクタ 683"/>
        <xdr:cNvCxnSpPr/>
      </xdr:nvCxnSpPr>
      <xdr:spPr>
        <a:xfrm flipV="1">
          <a:off x="13703300" y="16806095"/>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135623</xdr:rowOff>
    </xdr:from>
    <xdr:to>
      <xdr:col>71</xdr:col>
      <xdr:colOff>177800</xdr:colOff>
      <xdr:row>98</xdr:row>
      <xdr:rowOff>32403</xdr:rowOff>
    </xdr:to>
    <xdr:cxnSp macro="">
      <xdr:nvCxnSpPr>
        <xdr:cNvPr id="687" name="直線コネクタ 686"/>
        <xdr:cNvCxnSpPr/>
      </xdr:nvCxnSpPr>
      <xdr:spPr>
        <a:xfrm>
          <a:off x="12814300" y="16423373"/>
          <a:ext cx="889000" cy="4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161206</xdr:rowOff>
    </xdr:from>
    <xdr:to>
      <xdr:col>85</xdr:col>
      <xdr:colOff>177800</xdr:colOff>
      <xdr:row>97</xdr:row>
      <xdr:rowOff>91356</xdr:rowOff>
    </xdr:to>
    <xdr:sp macro="" textlink="">
      <xdr:nvSpPr>
        <xdr:cNvPr id="697" name="楕円 696"/>
        <xdr:cNvSpPr/>
      </xdr:nvSpPr>
      <xdr:spPr>
        <a:xfrm>
          <a:off x="16268700" y="166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12633</xdr:rowOff>
    </xdr:from>
    <xdr:ext cx="534377" cy="259045"/>
    <xdr:sp macro="" textlink="">
      <xdr:nvSpPr>
        <xdr:cNvPr id="698" name="積立金該当値テキスト"/>
        <xdr:cNvSpPr txBox="1"/>
      </xdr:nvSpPr>
      <xdr:spPr>
        <a:xfrm>
          <a:off x="16370300" y="1647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83916</xdr:rowOff>
    </xdr:from>
    <xdr:to>
      <xdr:col>81</xdr:col>
      <xdr:colOff>101600</xdr:colOff>
      <xdr:row>97</xdr:row>
      <xdr:rowOff>14066</xdr:rowOff>
    </xdr:to>
    <xdr:sp macro="" textlink="">
      <xdr:nvSpPr>
        <xdr:cNvPr id="699" name="楕円 698"/>
        <xdr:cNvSpPr/>
      </xdr:nvSpPr>
      <xdr:spPr>
        <a:xfrm>
          <a:off x="15430500" y="1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30593</xdr:rowOff>
    </xdr:from>
    <xdr:ext cx="534377" cy="259045"/>
    <xdr:sp macro="" textlink="">
      <xdr:nvSpPr>
        <xdr:cNvPr id="700" name="テキスト ボックス 699"/>
        <xdr:cNvSpPr txBox="1"/>
      </xdr:nvSpPr>
      <xdr:spPr>
        <a:xfrm>
          <a:off x="15214111" y="163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124645</xdr:rowOff>
    </xdr:from>
    <xdr:to>
      <xdr:col>76</xdr:col>
      <xdr:colOff>165100</xdr:colOff>
      <xdr:row>98</xdr:row>
      <xdr:rowOff>54795</xdr:rowOff>
    </xdr:to>
    <xdr:sp macro="" textlink="">
      <xdr:nvSpPr>
        <xdr:cNvPr id="701" name="楕円 700"/>
        <xdr:cNvSpPr/>
      </xdr:nvSpPr>
      <xdr:spPr>
        <a:xfrm>
          <a:off x="14541500" y="167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45922</xdr:rowOff>
    </xdr:from>
    <xdr:ext cx="534377" cy="259045"/>
    <xdr:sp macro="" textlink="">
      <xdr:nvSpPr>
        <xdr:cNvPr id="702" name="テキスト ボックス 701"/>
        <xdr:cNvSpPr txBox="1"/>
      </xdr:nvSpPr>
      <xdr:spPr>
        <a:xfrm>
          <a:off x="14325111" y="168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153053</xdr:rowOff>
    </xdr:from>
    <xdr:to>
      <xdr:col>72</xdr:col>
      <xdr:colOff>38100</xdr:colOff>
      <xdr:row>98</xdr:row>
      <xdr:rowOff>83203</xdr:rowOff>
    </xdr:to>
    <xdr:sp macro="" textlink="">
      <xdr:nvSpPr>
        <xdr:cNvPr id="703" name="楕円 702"/>
        <xdr:cNvSpPr/>
      </xdr:nvSpPr>
      <xdr:spPr>
        <a:xfrm>
          <a:off x="13652500" y="167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74330</xdr:rowOff>
    </xdr:from>
    <xdr:ext cx="534377" cy="259045"/>
    <xdr:sp macro="" textlink="">
      <xdr:nvSpPr>
        <xdr:cNvPr id="704" name="テキスト ボックス 703"/>
        <xdr:cNvSpPr txBox="1"/>
      </xdr:nvSpPr>
      <xdr:spPr>
        <a:xfrm>
          <a:off x="13436111" y="168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84823</xdr:rowOff>
    </xdr:from>
    <xdr:to>
      <xdr:col>67</xdr:col>
      <xdr:colOff>101600</xdr:colOff>
      <xdr:row>96</xdr:row>
      <xdr:rowOff>14973</xdr:rowOff>
    </xdr:to>
    <xdr:sp macro="" textlink="">
      <xdr:nvSpPr>
        <xdr:cNvPr id="705" name="楕円 704"/>
        <xdr:cNvSpPr/>
      </xdr:nvSpPr>
      <xdr:spPr>
        <a:xfrm>
          <a:off x="12763500" y="163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31500</xdr:rowOff>
    </xdr:from>
    <xdr:ext cx="534377" cy="259045"/>
    <xdr:sp macro="" textlink="">
      <xdr:nvSpPr>
        <xdr:cNvPr id="706" name="テキスト ボックス 705"/>
        <xdr:cNvSpPr txBox="1"/>
      </xdr:nvSpPr>
      <xdr:spPr>
        <a:xfrm>
          <a:off x="12547111" y="1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45669</xdr:rowOff>
    </xdr:from>
    <xdr:to>
      <xdr:col>116</xdr:col>
      <xdr:colOff>63500</xdr:colOff>
      <xdr:row>39</xdr:row>
      <xdr:rowOff>9093</xdr:rowOff>
    </xdr:to>
    <xdr:cxnSp macro="">
      <xdr:nvCxnSpPr>
        <xdr:cNvPr id="735" name="直線コネクタ 734"/>
        <xdr:cNvCxnSpPr/>
      </xdr:nvCxnSpPr>
      <xdr:spPr>
        <a:xfrm flipV="1">
          <a:off x="21323300" y="6217869"/>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9093</xdr:rowOff>
    </xdr:from>
    <xdr:to>
      <xdr:col>111</xdr:col>
      <xdr:colOff>177800</xdr:colOff>
      <xdr:row>39</xdr:row>
      <xdr:rowOff>11075</xdr:rowOff>
    </xdr:to>
    <xdr:cxnSp macro="">
      <xdr:nvCxnSpPr>
        <xdr:cNvPr id="738" name="直線コネクタ 737"/>
        <xdr:cNvCxnSpPr/>
      </xdr:nvCxnSpPr>
      <xdr:spPr>
        <a:xfrm flipV="1">
          <a:off x="20434300" y="669564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11075</xdr:rowOff>
    </xdr:from>
    <xdr:to>
      <xdr:col>107</xdr:col>
      <xdr:colOff>50800</xdr:colOff>
      <xdr:row>39</xdr:row>
      <xdr:rowOff>12446</xdr:rowOff>
    </xdr:to>
    <xdr:cxnSp macro="">
      <xdr:nvCxnSpPr>
        <xdr:cNvPr id="741" name="直線コネクタ 740"/>
        <xdr:cNvCxnSpPr/>
      </xdr:nvCxnSpPr>
      <xdr:spPr>
        <a:xfrm flipV="1">
          <a:off x="19545300" y="66976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xdr:rowOff>
    </xdr:from>
    <xdr:to>
      <xdr:col>102</xdr:col>
      <xdr:colOff>114300</xdr:colOff>
      <xdr:row>39</xdr:row>
      <xdr:rowOff>12446</xdr:rowOff>
    </xdr:to>
    <xdr:cxnSp macro="">
      <xdr:nvCxnSpPr>
        <xdr:cNvPr id="744" name="直線コネクタ 743"/>
        <xdr:cNvCxnSpPr/>
      </xdr:nvCxnSpPr>
      <xdr:spPr>
        <a:xfrm>
          <a:off x="18656300" y="669640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166319</xdr:rowOff>
    </xdr:from>
    <xdr:to>
      <xdr:col>116</xdr:col>
      <xdr:colOff>114300</xdr:colOff>
      <xdr:row>36</xdr:row>
      <xdr:rowOff>96469</xdr:rowOff>
    </xdr:to>
    <xdr:sp macro="" textlink="">
      <xdr:nvSpPr>
        <xdr:cNvPr id="754" name="楕円 753"/>
        <xdr:cNvSpPr/>
      </xdr:nvSpPr>
      <xdr:spPr>
        <a:xfrm>
          <a:off x="22110700" y="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17746</xdr:rowOff>
    </xdr:from>
    <xdr:ext cx="469744" cy="259045"/>
    <xdr:sp macro="" textlink="">
      <xdr:nvSpPr>
        <xdr:cNvPr id="755" name="投資及び出資金該当値テキスト"/>
        <xdr:cNvSpPr txBox="1"/>
      </xdr:nvSpPr>
      <xdr:spPr>
        <a:xfrm>
          <a:off x="22212300"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129743</xdr:rowOff>
    </xdr:from>
    <xdr:to>
      <xdr:col>112</xdr:col>
      <xdr:colOff>38100</xdr:colOff>
      <xdr:row>39</xdr:row>
      <xdr:rowOff>59893</xdr:rowOff>
    </xdr:to>
    <xdr:sp macro="" textlink="">
      <xdr:nvSpPr>
        <xdr:cNvPr id="756" name="楕円 755"/>
        <xdr:cNvSpPr/>
      </xdr:nvSpPr>
      <xdr:spPr>
        <a:xfrm>
          <a:off x="21272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51020</xdr:rowOff>
    </xdr:from>
    <xdr:ext cx="378565" cy="259045"/>
    <xdr:sp macro="" textlink="">
      <xdr:nvSpPr>
        <xdr:cNvPr id="757" name="テキスト ボックス 756"/>
        <xdr:cNvSpPr txBox="1"/>
      </xdr:nvSpPr>
      <xdr:spPr>
        <a:xfrm>
          <a:off x="21134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131725</xdr:rowOff>
    </xdr:from>
    <xdr:to>
      <xdr:col>107</xdr:col>
      <xdr:colOff>101600</xdr:colOff>
      <xdr:row>39</xdr:row>
      <xdr:rowOff>61875</xdr:rowOff>
    </xdr:to>
    <xdr:sp macro="" textlink="">
      <xdr:nvSpPr>
        <xdr:cNvPr id="758" name="楕円 757"/>
        <xdr:cNvSpPr/>
      </xdr:nvSpPr>
      <xdr:spPr>
        <a:xfrm>
          <a:off x="20383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53002</xdr:rowOff>
    </xdr:from>
    <xdr:ext cx="378565" cy="259045"/>
    <xdr:sp macro="" textlink="">
      <xdr:nvSpPr>
        <xdr:cNvPr id="759" name="テキスト ボックス 758"/>
        <xdr:cNvSpPr txBox="1"/>
      </xdr:nvSpPr>
      <xdr:spPr>
        <a:xfrm>
          <a:off x="20245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133096</xdr:rowOff>
    </xdr:from>
    <xdr:to>
      <xdr:col>102</xdr:col>
      <xdr:colOff>165100</xdr:colOff>
      <xdr:row>39</xdr:row>
      <xdr:rowOff>63246</xdr:rowOff>
    </xdr:to>
    <xdr:sp macro="" textlink="">
      <xdr:nvSpPr>
        <xdr:cNvPr id="760" name="楕円 759"/>
        <xdr:cNvSpPr/>
      </xdr:nvSpPr>
      <xdr:spPr>
        <a:xfrm>
          <a:off x="19494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54373</xdr:rowOff>
    </xdr:from>
    <xdr:ext cx="378565" cy="259045"/>
    <xdr:sp macro="" textlink="">
      <xdr:nvSpPr>
        <xdr:cNvPr id="761" name="テキスト ボックス 760"/>
        <xdr:cNvSpPr txBox="1"/>
      </xdr:nvSpPr>
      <xdr:spPr>
        <a:xfrm>
          <a:off x="19356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130505</xdr:rowOff>
    </xdr:from>
    <xdr:to>
      <xdr:col>98</xdr:col>
      <xdr:colOff>38100</xdr:colOff>
      <xdr:row>39</xdr:row>
      <xdr:rowOff>60655</xdr:rowOff>
    </xdr:to>
    <xdr:sp macro="" textlink="">
      <xdr:nvSpPr>
        <xdr:cNvPr id="762" name="楕円 761"/>
        <xdr:cNvSpPr/>
      </xdr:nvSpPr>
      <xdr:spPr>
        <a:xfrm>
          <a:off x="18605500" y="66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51782</xdr:rowOff>
    </xdr:from>
    <xdr:ext cx="378565" cy="259045"/>
    <xdr:sp macro="" textlink="">
      <xdr:nvSpPr>
        <xdr:cNvPr id="763" name="テキスト ボックス 762"/>
        <xdr:cNvSpPr txBox="1"/>
      </xdr:nvSpPr>
      <xdr:spPr>
        <a:xfrm>
          <a:off x="18467017" y="673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101905</xdr:rowOff>
    </xdr:from>
    <xdr:to>
      <xdr:col>116</xdr:col>
      <xdr:colOff>63500</xdr:colOff>
      <xdr:row>76</xdr:row>
      <xdr:rowOff>21876</xdr:rowOff>
    </xdr:to>
    <xdr:cxnSp macro="">
      <xdr:nvCxnSpPr>
        <xdr:cNvPr id="848" name="直線コネクタ 847"/>
        <xdr:cNvCxnSpPr/>
      </xdr:nvCxnSpPr>
      <xdr:spPr>
        <a:xfrm>
          <a:off x="21323300" y="12789205"/>
          <a:ext cx="838200" cy="26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89884</xdr:rowOff>
    </xdr:from>
    <xdr:to>
      <xdr:col>111</xdr:col>
      <xdr:colOff>177800</xdr:colOff>
      <xdr:row>74</xdr:row>
      <xdr:rowOff>101905</xdr:rowOff>
    </xdr:to>
    <xdr:cxnSp macro="">
      <xdr:nvCxnSpPr>
        <xdr:cNvPr id="851" name="直線コネクタ 850"/>
        <xdr:cNvCxnSpPr/>
      </xdr:nvCxnSpPr>
      <xdr:spPr>
        <a:xfrm>
          <a:off x="20434300" y="1277718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61861</xdr:rowOff>
    </xdr:from>
    <xdr:to>
      <xdr:col>107</xdr:col>
      <xdr:colOff>50800</xdr:colOff>
      <xdr:row>74</xdr:row>
      <xdr:rowOff>89884</xdr:rowOff>
    </xdr:to>
    <xdr:cxnSp macro="">
      <xdr:nvCxnSpPr>
        <xdr:cNvPr id="854" name="直線コネクタ 853"/>
        <xdr:cNvCxnSpPr/>
      </xdr:nvCxnSpPr>
      <xdr:spPr>
        <a:xfrm>
          <a:off x="19545300" y="12577711"/>
          <a:ext cx="889000" cy="19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61861</xdr:rowOff>
    </xdr:from>
    <xdr:to>
      <xdr:col>102</xdr:col>
      <xdr:colOff>114300</xdr:colOff>
      <xdr:row>74</xdr:row>
      <xdr:rowOff>127318</xdr:rowOff>
    </xdr:to>
    <xdr:cxnSp macro="">
      <xdr:nvCxnSpPr>
        <xdr:cNvPr id="857" name="直線コネクタ 856"/>
        <xdr:cNvCxnSpPr/>
      </xdr:nvCxnSpPr>
      <xdr:spPr>
        <a:xfrm flipV="1">
          <a:off x="18656300" y="12577711"/>
          <a:ext cx="889000" cy="23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142525</xdr:rowOff>
    </xdr:from>
    <xdr:to>
      <xdr:col>116</xdr:col>
      <xdr:colOff>114300</xdr:colOff>
      <xdr:row>76</xdr:row>
      <xdr:rowOff>72675</xdr:rowOff>
    </xdr:to>
    <xdr:sp macro="" textlink="">
      <xdr:nvSpPr>
        <xdr:cNvPr id="867" name="楕円 866"/>
        <xdr:cNvSpPr/>
      </xdr:nvSpPr>
      <xdr:spPr>
        <a:xfrm>
          <a:off x="22110700" y="130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165402</xdr:rowOff>
    </xdr:from>
    <xdr:ext cx="534377" cy="259045"/>
    <xdr:sp macro="" textlink="">
      <xdr:nvSpPr>
        <xdr:cNvPr id="868" name="繰出金該当値テキスト"/>
        <xdr:cNvSpPr txBox="1"/>
      </xdr:nvSpPr>
      <xdr:spPr>
        <a:xfrm>
          <a:off x="22212300" y="128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51105</xdr:rowOff>
    </xdr:from>
    <xdr:to>
      <xdr:col>112</xdr:col>
      <xdr:colOff>38100</xdr:colOff>
      <xdr:row>74</xdr:row>
      <xdr:rowOff>152705</xdr:rowOff>
    </xdr:to>
    <xdr:sp macro="" textlink="">
      <xdr:nvSpPr>
        <xdr:cNvPr id="869" name="楕円 868"/>
        <xdr:cNvSpPr/>
      </xdr:nvSpPr>
      <xdr:spPr>
        <a:xfrm>
          <a:off x="21272500" y="127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169232</xdr:rowOff>
    </xdr:from>
    <xdr:ext cx="534377" cy="259045"/>
    <xdr:sp macro="" textlink="">
      <xdr:nvSpPr>
        <xdr:cNvPr id="870" name="テキスト ボックス 869"/>
        <xdr:cNvSpPr txBox="1"/>
      </xdr:nvSpPr>
      <xdr:spPr>
        <a:xfrm>
          <a:off x="21056111" y="125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39084</xdr:rowOff>
    </xdr:from>
    <xdr:to>
      <xdr:col>107</xdr:col>
      <xdr:colOff>101600</xdr:colOff>
      <xdr:row>74</xdr:row>
      <xdr:rowOff>140684</xdr:rowOff>
    </xdr:to>
    <xdr:sp macro="" textlink="">
      <xdr:nvSpPr>
        <xdr:cNvPr id="871" name="楕円 870"/>
        <xdr:cNvSpPr/>
      </xdr:nvSpPr>
      <xdr:spPr>
        <a:xfrm>
          <a:off x="20383500" y="12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157211</xdr:rowOff>
    </xdr:from>
    <xdr:ext cx="534377" cy="259045"/>
    <xdr:sp macro="" textlink="">
      <xdr:nvSpPr>
        <xdr:cNvPr id="872" name="テキスト ボックス 871"/>
        <xdr:cNvSpPr txBox="1"/>
      </xdr:nvSpPr>
      <xdr:spPr>
        <a:xfrm>
          <a:off x="20167111" y="125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11061</xdr:rowOff>
    </xdr:from>
    <xdr:to>
      <xdr:col>102</xdr:col>
      <xdr:colOff>165100</xdr:colOff>
      <xdr:row>73</xdr:row>
      <xdr:rowOff>112661</xdr:rowOff>
    </xdr:to>
    <xdr:sp macro="" textlink="">
      <xdr:nvSpPr>
        <xdr:cNvPr id="873" name="楕円 872"/>
        <xdr:cNvSpPr/>
      </xdr:nvSpPr>
      <xdr:spPr>
        <a:xfrm>
          <a:off x="19494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129188</xdr:rowOff>
    </xdr:from>
    <xdr:ext cx="534377" cy="259045"/>
    <xdr:sp macro="" textlink="">
      <xdr:nvSpPr>
        <xdr:cNvPr id="874" name="テキスト ボックス 873"/>
        <xdr:cNvSpPr txBox="1"/>
      </xdr:nvSpPr>
      <xdr:spPr>
        <a:xfrm>
          <a:off x="19278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76518</xdr:rowOff>
    </xdr:from>
    <xdr:to>
      <xdr:col>98</xdr:col>
      <xdr:colOff>38100</xdr:colOff>
      <xdr:row>75</xdr:row>
      <xdr:rowOff>6668</xdr:rowOff>
    </xdr:to>
    <xdr:sp macro="" textlink="">
      <xdr:nvSpPr>
        <xdr:cNvPr id="875" name="楕円 874"/>
        <xdr:cNvSpPr/>
      </xdr:nvSpPr>
      <xdr:spPr>
        <a:xfrm>
          <a:off x="18605500" y="127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23195</xdr:rowOff>
    </xdr:from>
    <xdr:ext cx="534377" cy="259045"/>
    <xdr:sp macro="" textlink="">
      <xdr:nvSpPr>
        <xdr:cNvPr id="876" name="テキスト ボックス 875"/>
        <xdr:cNvSpPr txBox="1"/>
      </xdr:nvSpPr>
      <xdr:spPr>
        <a:xfrm>
          <a:off x="18389111" y="125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７０５，５４２</a:t>
          </a:r>
          <a:r>
            <a:rPr kumimoji="1" lang="ja-JP" altLang="ja-JP" sz="1300">
              <a:solidFill>
                <a:sysClr val="windowText" lastClr="000000"/>
              </a:solidFill>
              <a:effectLst/>
              <a:latin typeface="+mn-lt"/>
              <a:ea typeface="+mn-ea"/>
              <a:cs typeface="+mn-cs"/>
            </a:rPr>
            <a:t>円</a:t>
          </a:r>
          <a:r>
            <a:rPr kumimoji="1" lang="ja-JP" altLang="ja-JP" sz="1300">
              <a:solidFill>
                <a:schemeClr val="dk1"/>
              </a:solidFill>
              <a:effectLst/>
              <a:latin typeface="+mn-lt"/>
              <a:ea typeface="+mn-ea"/>
              <a:cs typeface="+mn-cs"/>
            </a:rPr>
            <a:t>となっている。主な構成項目である人件費は、住民一人当たり</a:t>
          </a:r>
          <a:r>
            <a:rPr kumimoji="1" lang="ja-JP" altLang="en-US" sz="1300">
              <a:solidFill>
                <a:schemeClr val="dk1"/>
              </a:solidFill>
              <a:effectLst/>
              <a:latin typeface="+mn-lt"/>
              <a:ea typeface="+mn-ea"/>
              <a:cs typeface="+mn-cs"/>
            </a:rPr>
            <a:t>１０５，６９２</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年度から１００，０００円以上で推移してきており、高止まりの傾向にある。これは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町村が合併したため、類似団体に比べて職員数が多い状態になっているためである。平成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年度から行っている行財政改革の中で、職員の定員管理計画を策定しており、計画に沿った定員管理を進めている。更なる人件費の削減を図るために、平成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新たな定員管理計画を策定し職員数の削減に努め</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る。 </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扶助費については、住民一人当たり</a:t>
          </a:r>
          <a:r>
            <a:rPr kumimoji="1" lang="ja-JP" altLang="en-US" sz="1300">
              <a:solidFill>
                <a:schemeClr val="dk1"/>
              </a:solidFill>
              <a:effectLst/>
              <a:latin typeface="+mn-lt"/>
              <a:ea typeface="+mn-ea"/>
              <a:cs typeface="+mn-cs"/>
            </a:rPr>
            <a:t>１３０，３９３</a:t>
          </a:r>
          <a:r>
            <a:rPr kumimoji="1" lang="ja-JP" altLang="ja-JP" sz="1300">
              <a:solidFill>
                <a:schemeClr val="dk1"/>
              </a:solidFill>
              <a:effectLst/>
              <a:latin typeface="+mn-lt"/>
              <a:ea typeface="+mn-ea"/>
              <a:cs typeface="+mn-cs"/>
            </a:rPr>
            <a:t>円となっているが、これは他団体にはない救護施設「しらがね寮」（生活保護施設）があることや、</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の私立保育園を有しており、他団体に比べ施設数が多いことが大きな要因として考えられる。公立保育所については、平成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300">
            <a:effectLst/>
          </a:endParaRPr>
        </a:p>
        <a:p>
          <a:endParaRPr kumimoji="1" lang="ja-JP" altLang="en-US" sz="1800">
            <a:latin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15,638
159.56
11,657,163
11,138,392
483,329
6,430,653
10,289,791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72644</xdr:rowOff>
    </xdr:from>
    <xdr:to>
      <xdr:col>24</xdr:col>
      <xdr:colOff>63500</xdr:colOff>
      <xdr:row>32</xdr:row>
      <xdr:rowOff>121412</xdr:rowOff>
    </xdr:to>
    <xdr:cxnSp macro="">
      <xdr:nvCxnSpPr>
        <xdr:cNvPr id="61" name="直線コネクタ 60"/>
        <xdr:cNvCxnSpPr/>
      </xdr:nvCxnSpPr>
      <xdr:spPr>
        <a:xfrm flipV="1">
          <a:off x="3797300" y="5387594"/>
          <a:ext cx="838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97790</xdr:rowOff>
    </xdr:from>
    <xdr:to>
      <xdr:col>19</xdr:col>
      <xdr:colOff>177800</xdr:colOff>
      <xdr:row>32</xdr:row>
      <xdr:rowOff>121412</xdr:rowOff>
    </xdr:to>
    <xdr:cxnSp macro="">
      <xdr:nvCxnSpPr>
        <xdr:cNvPr id="64" name="直線コネクタ 63"/>
        <xdr:cNvCxnSpPr/>
      </xdr:nvCxnSpPr>
      <xdr:spPr>
        <a:xfrm>
          <a:off x="2908300" y="5412740"/>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97790</xdr:rowOff>
    </xdr:from>
    <xdr:to>
      <xdr:col>15</xdr:col>
      <xdr:colOff>50800</xdr:colOff>
      <xdr:row>32</xdr:row>
      <xdr:rowOff>84836</xdr:rowOff>
    </xdr:to>
    <xdr:cxnSp macro="">
      <xdr:nvCxnSpPr>
        <xdr:cNvPr id="67" name="直線コネクタ 66"/>
        <xdr:cNvCxnSpPr/>
      </xdr:nvCxnSpPr>
      <xdr:spPr>
        <a:xfrm flipV="1">
          <a:off x="2019300" y="5412740"/>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84836</xdr:rowOff>
    </xdr:from>
    <xdr:to>
      <xdr:col>10</xdr:col>
      <xdr:colOff>114300</xdr:colOff>
      <xdr:row>33</xdr:row>
      <xdr:rowOff>8636</xdr:rowOff>
    </xdr:to>
    <xdr:cxnSp macro="">
      <xdr:nvCxnSpPr>
        <xdr:cNvPr id="70" name="直線コネクタ 69"/>
        <xdr:cNvCxnSpPr/>
      </xdr:nvCxnSpPr>
      <xdr:spPr>
        <a:xfrm flipV="1">
          <a:off x="1130300" y="557123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21844</xdr:rowOff>
    </xdr:from>
    <xdr:to>
      <xdr:col>24</xdr:col>
      <xdr:colOff>114300</xdr:colOff>
      <xdr:row>31</xdr:row>
      <xdr:rowOff>123444</xdr:rowOff>
    </xdr:to>
    <xdr:sp macro="" textlink="">
      <xdr:nvSpPr>
        <xdr:cNvPr id="80" name="楕円 79"/>
        <xdr:cNvSpPr/>
      </xdr:nvSpPr>
      <xdr:spPr>
        <a:xfrm>
          <a:off x="45847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146321</xdr:rowOff>
    </xdr:from>
    <xdr:ext cx="469744" cy="259045"/>
    <xdr:sp macro="" textlink="">
      <xdr:nvSpPr>
        <xdr:cNvPr id="81" name="議会費該当値テキスト"/>
        <xdr:cNvSpPr txBox="1"/>
      </xdr:nvSpPr>
      <xdr:spPr>
        <a:xfrm>
          <a:off x="4686300" y="52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70612</xdr:rowOff>
    </xdr:from>
    <xdr:to>
      <xdr:col>20</xdr:col>
      <xdr:colOff>38100</xdr:colOff>
      <xdr:row>33</xdr:row>
      <xdr:rowOff>762</xdr:rowOff>
    </xdr:to>
    <xdr:sp macro="" textlink="">
      <xdr:nvSpPr>
        <xdr:cNvPr id="82" name="楕円 81"/>
        <xdr:cNvSpPr/>
      </xdr:nvSpPr>
      <xdr:spPr>
        <a:xfrm>
          <a:off x="3746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17289</xdr:rowOff>
    </xdr:from>
    <xdr:ext cx="469744" cy="259045"/>
    <xdr:sp macro="" textlink="">
      <xdr:nvSpPr>
        <xdr:cNvPr id="83" name="テキスト ボックス 82"/>
        <xdr:cNvSpPr txBox="1"/>
      </xdr:nvSpPr>
      <xdr:spPr>
        <a:xfrm>
          <a:off x="3562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46990</xdr:rowOff>
    </xdr:from>
    <xdr:to>
      <xdr:col>15</xdr:col>
      <xdr:colOff>101600</xdr:colOff>
      <xdr:row>31</xdr:row>
      <xdr:rowOff>148590</xdr:rowOff>
    </xdr:to>
    <xdr:sp macro="" textlink="">
      <xdr:nvSpPr>
        <xdr:cNvPr id="84" name="楕円 83"/>
        <xdr:cNvSpPr/>
      </xdr:nvSpPr>
      <xdr:spPr>
        <a:xfrm>
          <a:off x="2857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165117</xdr:rowOff>
    </xdr:from>
    <xdr:ext cx="469744" cy="259045"/>
    <xdr:sp macro="" textlink="">
      <xdr:nvSpPr>
        <xdr:cNvPr id="85" name="テキスト ボックス 84"/>
        <xdr:cNvSpPr txBox="1"/>
      </xdr:nvSpPr>
      <xdr:spPr>
        <a:xfrm>
          <a:off x="2673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34036</xdr:rowOff>
    </xdr:from>
    <xdr:to>
      <xdr:col>10</xdr:col>
      <xdr:colOff>165100</xdr:colOff>
      <xdr:row>32</xdr:row>
      <xdr:rowOff>135636</xdr:rowOff>
    </xdr:to>
    <xdr:sp macro="" textlink="">
      <xdr:nvSpPr>
        <xdr:cNvPr id="86" name="楕円 85"/>
        <xdr:cNvSpPr/>
      </xdr:nvSpPr>
      <xdr:spPr>
        <a:xfrm>
          <a:off x="1968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152163</xdr:rowOff>
    </xdr:from>
    <xdr:ext cx="469744" cy="259045"/>
    <xdr:sp macro="" textlink="">
      <xdr:nvSpPr>
        <xdr:cNvPr id="87" name="テキスト ボックス 86"/>
        <xdr:cNvSpPr txBox="1"/>
      </xdr:nvSpPr>
      <xdr:spPr>
        <a:xfrm>
          <a:off x="1784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129286</xdr:rowOff>
    </xdr:from>
    <xdr:to>
      <xdr:col>6</xdr:col>
      <xdr:colOff>38100</xdr:colOff>
      <xdr:row>33</xdr:row>
      <xdr:rowOff>59436</xdr:rowOff>
    </xdr:to>
    <xdr:sp macro="" textlink="">
      <xdr:nvSpPr>
        <xdr:cNvPr id="88" name="楕円 87"/>
        <xdr:cNvSpPr/>
      </xdr:nvSpPr>
      <xdr:spPr>
        <a:xfrm>
          <a:off x="1079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75963</xdr:rowOff>
    </xdr:from>
    <xdr:ext cx="469744" cy="259045"/>
    <xdr:sp macro="" textlink="">
      <xdr:nvSpPr>
        <xdr:cNvPr id="89" name="テキスト ボックス 88"/>
        <xdr:cNvSpPr txBox="1"/>
      </xdr:nvSpPr>
      <xdr:spPr>
        <a:xfrm>
          <a:off x="895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103086</xdr:rowOff>
    </xdr:from>
    <xdr:to>
      <xdr:col>24</xdr:col>
      <xdr:colOff>63500</xdr:colOff>
      <xdr:row>56</xdr:row>
      <xdr:rowOff>116108</xdr:rowOff>
    </xdr:to>
    <xdr:cxnSp macro="">
      <xdr:nvCxnSpPr>
        <xdr:cNvPr id="119" name="直線コネクタ 118"/>
        <xdr:cNvCxnSpPr/>
      </xdr:nvCxnSpPr>
      <xdr:spPr>
        <a:xfrm>
          <a:off x="3797300" y="9532836"/>
          <a:ext cx="838200" cy="18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103086</xdr:rowOff>
    </xdr:from>
    <xdr:to>
      <xdr:col>19</xdr:col>
      <xdr:colOff>177800</xdr:colOff>
      <xdr:row>57</xdr:row>
      <xdr:rowOff>16225</xdr:rowOff>
    </xdr:to>
    <xdr:cxnSp macro="">
      <xdr:nvCxnSpPr>
        <xdr:cNvPr id="122" name="直線コネクタ 121"/>
        <xdr:cNvCxnSpPr/>
      </xdr:nvCxnSpPr>
      <xdr:spPr>
        <a:xfrm flipV="1">
          <a:off x="2908300" y="9532836"/>
          <a:ext cx="889000" cy="2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16225</xdr:rowOff>
    </xdr:from>
    <xdr:to>
      <xdr:col>15</xdr:col>
      <xdr:colOff>50800</xdr:colOff>
      <xdr:row>57</xdr:row>
      <xdr:rowOff>63355</xdr:rowOff>
    </xdr:to>
    <xdr:cxnSp macro="">
      <xdr:nvCxnSpPr>
        <xdr:cNvPr id="125" name="直線コネクタ 124"/>
        <xdr:cNvCxnSpPr/>
      </xdr:nvCxnSpPr>
      <xdr:spPr>
        <a:xfrm flipV="1">
          <a:off x="2019300" y="9788875"/>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11311</xdr:rowOff>
    </xdr:from>
    <xdr:to>
      <xdr:col>10</xdr:col>
      <xdr:colOff>114300</xdr:colOff>
      <xdr:row>57</xdr:row>
      <xdr:rowOff>63355</xdr:rowOff>
    </xdr:to>
    <xdr:cxnSp macro="">
      <xdr:nvCxnSpPr>
        <xdr:cNvPr id="128" name="直線コネクタ 127"/>
        <xdr:cNvCxnSpPr/>
      </xdr:nvCxnSpPr>
      <xdr:spPr>
        <a:xfrm>
          <a:off x="1130300" y="9441061"/>
          <a:ext cx="889000" cy="3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65308</xdr:rowOff>
    </xdr:from>
    <xdr:to>
      <xdr:col>24</xdr:col>
      <xdr:colOff>114300</xdr:colOff>
      <xdr:row>56</xdr:row>
      <xdr:rowOff>166908</xdr:rowOff>
    </xdr:to>
    <xdr:sp macro="" textlink="">
      <xdr:nvSpPr>
        <xdr:cNvPr id="138" name="楕円 137"/>
        <xdr:cNvSpPr/>
      </xdr:nvSpPr>
      <xdr:spPr>
        <a:xfrm>
          <a:off x="4584700" y="96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88185</xdr:rowOff>
    </xdr:from>
    <xdr:ext cx="599010" cy="259045"/>
    <xdr:sp macro="" textlink="">
      <xdr:nvSpPr>
        <xdr:cNvPr id="139" name="総務費該当値テキスト"/>
        <xdr:cNvSpPr txBox="1"/>
      </xdr:nvSpPr>
      <xdr:spPr>
        <a:xfrm>
          <a:off x="4686300" y="951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52286</xdr:rowOff>
    </xdr:from>
    <xdr:to>
      <xdr:col>20</xdr:col>
      <xdr:colOff>38100</xdr:colOff>
      <xdr:row>55</xdr:row>
      <xdr:rowOff>153886</xdr:rowOff>
    </xdr:to>
    <xdr:sp macro="" textlink="">
      <xdr:nvSpPr>
        <xdr:cNvPr id="140" name="楕円 139"/>
        <xdr:cNvSpPr/>
      </xdr:nvSpPr>
      <xdr:spPr>
        <a:xfrm>
          <a:off x="3746500" y="94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170413</xdr:rowOff>
    </xdr:from>
    <xdr:ext cx="599010" cy="259045"/>
    <xdr:sp macro="" textlink="">
      <xdr:nvSpPr>
        <xdr:cNvPr id="141" name="テキスト ボックス 140"/>
        <xdr:cNvSpPr txBox="1"/>
      </xdr:nvSpPr>
      <xdr:spPr>
        <a:xfrm>
          <a:off x="3497795" y="92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136875</xdr:rowOff>
    </xdr:from>
    <xdr:to>
      <xdr:col>15</xdr:col>
      <xdr:colOff>101600</xdr:colOff>
      <xdr:row>57</xdr:row>
      <xdr:rowOff>67025</xdr:rowOff>
    </xdr:to>
    <xdr:sp macro="" textlink="">
      <xdr:nvSpPr>
        <xdr:cNvPr id="142" name="楕円 141"/>
        <xdr:cNvSpPr/>
      </xdr:nvSpPr>
      <xdr:spPr>
        <a:xfrm>
          <a:off x="2857500" y="97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58152</xdr:rowOff>
    </xdr:from>
    <xdr:ext cx="534377" cy="259045"/>
    <xdr:sp macro="" textlink="">
      <xdr:nvSpPr>
        <xdr:cNvPr id="143" name="テキスト ボックス 142"/>
        <xdr:cNvSpPr txBox="1"/>
      </xdr:nvSpPr>
      <xdr:spPr>
        <a:xfrm>
          <a:off x="2641111"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12555</xdr:rowOff>
    </xdr:from>
    <xdr:to>
      <xdr:col>10</xdr:col>
      <xdr:colOff>165100</xdr:colOff>
      <xdr:row>57</xdr:row>
      <xdr:rowOff>114155</xdr:rowOff>
    </xdr:to>
    <xdr:sp macro="" textlink="">
      <xdr:nvSpPr>
        <xdr:cNvPr id="144" name="楕円 143"/>
        <xdr:cNvSpPr/>
      </xdr:nvSpPr>
      <xdr:spPr>
        <a:xfrm>
          <a:off x="1968500" y="97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105282</xdr:rowOff>
    </xdr:from>
    <xdr:ext cx="534377" cy="259045"/>
    <xdr:sp macro="" textlink="">
      <xdr:nvSpPr>
        <xdr:cNvPr id="145" name="テキスト ボックス 144"/>
        <xdr:cNvSpPr txBox="1"/>
      </xdr:nvSpPr>
      <xdr:spPr>
        <a:xfrm>
          <a:off x="1752111" y="98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131961</xdr:rowOff>
    </xdr:from>
    <xdr:to>
      <xdr:col>6</xdr:col>
      <xdr:colOff>38100</xdr:colOff>
      <xdr:row>55</xdr:row>
      <xdr:rowOff>62111</xdr:rowOff>
    </xdr:to>
    <xdr:sp macro="" textlink="">
      <xdr:nvSpPr>
        <xdr:cNvPr id="146" name="楕円 145"/>
        <xdr:cNvSpPr/>
      </xdr:nvSpPr>
      <xdr:spPr>
        <a:xfrm>
          <a:off x="1079500" y="93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78638</xdr:rowOff>
    </xdr:from>
    <xdr:ext cx="599010" cy="259045"/>
    <xdr:sp macro="" textlink="">
      <xdr:nvSpPr>
        <xdr:cNvPr id="147" name="テキスト ボックス 146"/>
        <xdr:cNvSpPr txBox="1"/>
      </xdr:nvSpPr>
      <xdr:spPr>
        <a:xfrm>
          <a:off x="830795" y="916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3542</xdr:rowOff>
    </xdr:from>
    <xdr:to>
      <xdr:col>24</xdr:col>
      <xdr:colOff>63500</xdr:colOff>
      <xdr:row>71</xdr:row>
      <xdr:rowOff>106335</xdr:rowOff>
    </xdr:to>
    <xdr:cxnSp macro="">
      <xdr:nvCxnSpPr>
        <xdr:cNvPr id="179" name="直線コネクタ 178"/>
        <xdr:cNvCxnSpPr/>
      </xdr:nvCxnSpPr>
      <xdr:spPr>
        <a:xfrm flipV="1">
          <a:off x="3797300" y="12176492"/>
          <a:ext cx="8382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106335</xdr:rowOff>
    </xdr:from>
    <xdr:to>
      <xdr:col>19</xdr:col>
      <xdr:colOff>177800</xdr:colOff>
      <xdr:row>72</xdr:row>
      <xdr:rowOff>22559</xdr:rowOff>
    </xdr:to>
    <xdr:cxnSp macro="">
      <xdr:nvCxnSpPr>
        <xdr:cNvPr id="182" name="直線コネクタ 181"/>
        <xdr:cNvCxnSpPr/>
      </xdr:nvCxnSpPr>
      <xdr:spPr>
        <a:xfrm flipV="1">
          <a:off x="2908300" y="12279285"/>
          <a:ext cx="889000" cy="8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168199</xdr:rowOff>
    </xdr:from>
    <xdr:to>
      <xdr:col>15</xdr:col>
      <xdr:colOff>50800</xdr:colOff>
      <xdr:row>72</xdr:row>
      <xdr:rowOff>22559</xdr:rowOff>
    </xdr:to>
    <xdr:cxnSp macro="">
      <xdr:nvCxnSpPr>
        <xdr:cNvPr id="185" name="直線コネクタ 184"/>
        <xdr:cNvCxnSpPr/>
      </xdr:nvCxnSpPr>
      <xdr:spPr>
        <a:xfrm>
          <a:off x="2019300" y="1234114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168199</xdr:rowOff>
    </xdr:from>
    <xdr:to>
      <xdr:col>10</xdr:col>
      <xdr:colOff>114300</xdr:colOff>
      <xdr:row>73</xdr:row>
      <xdr:rowOff>104822</xdr:rowOff>
    </xdr:to>
    <xdr:cxnSp macro="">
      <xdr:nvCxnSpPr>
        <xdr:cNvPr id="188" name="直線コネクタ 187"/>
        <xdr:cNvCxnSpPr/>
      </xdr:nvCxnSpPr>
      <xdr:spPr>
        <a:xfrm flipV="1">
          <a:off x="1130300" y="12341149"/>
          <a:ext cx="889000" cy="2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124192</xdr:rowOff>
    </xdr:from>
    <xdr:to>
      <xdr:col>24</xdr:col>
      <xdr:colOff>114300</xdr:colOff>
      <xdr:row>71</xdr:row>
      <xdr:rowOff>54342</xdr:rowOff>
    </xdr:to>
    <xdr:sp macro="" textlink="">
      <xdr:nvSpPr>
        <xdr:cNvPr id="198" name="楕円 197"/>
        <xdr:cNvSpPr/>
      </xdr:nvSpPr>
      <xdr:spPr>
        <a:xfrm>
          <a:off x="4584700" y="121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62491</xdr:rowOff>
    </xdr:from>
    <xdr:ext cx="599010" cy="259045"/>
    <xdr:sp macro="" textlink="">
      <xdr:nvSpPr>
        <xdr:cNvPr id="199" name="民生費該当値テキスト"/>
        <xdr:cNvSpPr txBox="1"/>
      </xdr:nvSpPr>
      <xdr:spPr>
        <a:xfrm>
          <a:off x="4686300" y="120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55535</xdr:rowOff>
    </xdr:from>
    <xdr:to>
      <xdr:col>20</xdr:col>
      <xdr:colOff>38100</xdr:colOff>
      <xdr:row>71</xdr:row>
      <xdr:rowOff>157135</xdr:rowOff>
    </xdr:to>
    <xdr:sp macro="" textlink="">
      <xdr:nvSpPr>
        <xdr:cNvPr id="200" name="楕円 199"/>
        <xdr:cNvSpPr/>
      </xdr:nvSpPr>
      <xdr:spPr>
        <a:xfrm>
          <a:off x="3746500" y="122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2212</xdr:rowOff>
    </xdr:from>
    <xdr:ext cx="599010" cy="259045"/>
    <xdr:sp macro="" textlink="">
      <xdr:nvSpPr>
        <xdr:cNvPr id="201" name="テキスト ボックス 200"/>
        <xdr:cNvSpPr txBox="1"/>
      </xdr:nvSpPr>
      <xdr:spPr>
        <a:xfrm>
          <a:off x="3497795" y="120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143209</xdr:rowOff>
    </xdr:from>
    <xdr:to>
      <xdr:col>15</xdr:col>
      <xdr:colOff>101600</xdr:colOff>
      <xdr:row>72</xdr:row>
      <xdr:rowOff>73359</xdr:rowOff>
    </xdr:to>
    <xdr:sp macro="" textlink="">
      <xdr:nvSpPr>
        <xdr:cNvPr id="202" name="楕円 201"/>
        <xdr:cNvSpPr/>
      </xdr:nvSpPr>
      <xdr:spPr>
        <a:xfrm>
          <a:off x="2857500" y="123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89886</xdr:rowOff>
    </xdr:from>
    <xdr:ext cx="599010" cy="259045"/>
    <xdr:sp macro="" textlink="">
      <xdr:nvSpPr>
        <xdr:cNvPr id="203" name="テキスト ボックス 202"/>
        <xdr:cNvSpPr txBox="1"/>
      </xdr:nvSpPr>
      <xdr:spPr>
        <a:xfrm>
          <a:off x="2608795" y="1209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117399</xdr:rowOff>
    </xdr:from>
    <xdr:to>
      <xdr:col>10</xdr:col>
      <xdr:colOff>165100</xdr:colOff>
      <xdr:row>72</xdr:row>
      <xdr:rowOff>47549</xdr:rowOff>
    </xdr:to>
    <xdr:sp macro="" textlink="">
      <xdr:nvSpPr>
        <xdr:cNvPr id="204" name="楕円 203"/>
        <xdr:cNvSpPr/>
      </xdr:nvSpPr>
      <xdr:spPr>
        <a:xfrm>
          <a:off x="1968500" y="122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64076</xdr:rowOff>
    </xdr:from>
    <xdr:ext cx="599010" cy="259045"/>
    <xdr:sp macro="" textlink="">
      <xdr:nvSpPr>
        <xdr:cNvPr id="205" name="テキスト ボックス 204"/>
        <xdr:cNvSpPr txBox="1"/>
      </xdr:nvSpPr>
      <xdr:spPr>
        <a:xfrm>
          <a:off x="1719795" y="120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54022</xdr:rowOff>
    </xdr:from>
    <xdr:to>
      <xdr:col>6</xdr:col>
      <xdr:colOff>38100</xdr:colOff>
      <xdr:row>73</xdr:row>
      <xdr:rowOff>155622</xdr:rowOff>
    </xdr:to>
    <xdr:sp macro="" textlink="">
      <xdr:nvSpPr>
        <xdr:cNvPr id="206" name="楕円 205"/>
        <xdr:cNvSpPr/>
      </xdr:nvSpPr>
      <xdr:spPr>
        <a:xfrm>
          <a:off x="1079500" y="125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699</xdr:rowOff>
    </xdr:from>
    <xdr:ext cx="599010" cy="259045"/>
    <xdr:sp macro="" textlink="">
      <xdr:nvSpPr>
        <xdr:cNvPr id="207" name="テキスト ボックス 206"/>
        <xdr:cNvSpPr txBox="1"/>
      </xdr:nvSpPr>
      <xdr:spPr>
        <a:xfrm>
          <a:off x="830795" y="1234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30645</xdr:rowOff>
    </xdr:from>
    <xdr:to>
      <xdr:col>24</xdr:col>
      <xdr:colOff>63500</xdr:colOff>
      <xdr:row>98</xdr:row>
      <xdr:rowOff>43027</xdr:rowOff>
    </xdr:to>
    <xdr:cxnSp macro="">
      <xdr:nvCxnSpPr>
        <xdr:cNvPr id="237" name="直線コネクタ 236"/>
        <xdr:cNvCxnSpPr/>
      </xdr:nvCxnSpPr>
      <xdr:spPr>
        <a:xfrm>
          <a:off x="3797300" y="16832745"/>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30645</xdr:rowOff>
    </xdr:from>
    <xdr:to>
      <xdr:col>19</xdr:col>
      <xdr:colOff>177800</xdr:colOff>
      <xdr:row>98</xdr:row>
      <xdr:rowOff>45529</xdr:rowOff>
    </xdr:to>
    <xdr:cxnSp macro="">
      <xdr:nvCxnSpPr>
        <xdr:cNvPr id="240" name="直線コネクタ 239"/>
        <xdr:cNvCxnSpPr/>
      </xdr:nvCxnSpPr>
      <xdr:spPr>
        <a:xfrm flipV="1">
          <a:off x="2908300" y="16832745"/>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6807</xdr:rowOff>
    </xdr:from>
    <xdr:to>
      <xdr:col>15</xdr:col>
      <xdr:colOff>50800</xdr:colOff>
      <xdr:row>98</xdr:row>
      <xdr:rowOff>45529</xdr:rowOff>
    </xdr:to>
    <xdr:cxnSp macro="">
      <xdr:nvCxnSpPr>
        <xdr:cNvPr id="243" name="直線コネクタ 242"/>
        <xdr:cNvCxnSpPr/>
      </xdr:nvCxnSpPr>
      <xdr:spPr>
        <a:xfrm>
          <a:off x="2019300" y="16808907"/>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6807</xdr:rowOff>
    </xdr:from>
    <xdr:to>
      <xdr:col>10</xdr:col>
      <xdr:colOff>114300</xdr:colOff>
      <xdr:row>98</xdr:row>
      <xdr:rowOff>22365</xdr:rowOff>
    </xdr:to>
    <xdr:cxnSp macro="">
      <xdr:nvCxnSpPr>
        <xdr:cNvPr id="246" name="直線コネクタ 245"/>
        <xdr:cNvCxnSpPr/>
      </xdr:nvCxnSpPr>
      <xdr:spPr>
        <a:xfrm flipV="1">
          <a:off x="1130300" y="16808907"/>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163677</xdr:rowOff>
    </xdr:from>
    <xdr:to>
      <xdr:col>24</xdr:col>
      <xdr:colOff>114300</xdr:colOff>
      <xdr:row>98</xdr:row>
      <xdr:rowOff>93827</xdr:rowOff>
    </xdr:to>
    <xdr:sp macro="" textlink="">
      <xdr:nvSpPr>
        <xdr:cNvPr id="256" name="楕円 255"/>
        <xdr:cNvSpPr/>
      </xdr:nvSpPr>
      <xdr:spPr>
        <a:xfrm>
          <a:off x="4584700" y="167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142104</xdr:rowOff>
    </xdr:from>
    <xdr:ext cx="534377" cy="259045"/>
    <xdr:sp macro="" textlink="">
      <xdr:nvSpPr>
        <xdr:cNvPr id="257" name="衛生費該当値テキスト"/>
        <xdr:cNvSpPr txBox="1"/>
      </xdr:nvSpPr>
      <xdr:spPr>
        <a:xfrm>
          <a:off x="4686300" y="167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151295</xdr:rowOff>
    </xdr:from>
    <xdr:to>
      <xdr:col>20</xdr:col>
      <xdr:colOff>38100</xdr:colOff>
      <xdr:row>98</xdr:row>
      <xdr:rowOff>81445</xdr:rowOff>
    </xdr:to>
    <xdr:sp macro="" textlink="">
      <xdr:nvSpPr>
        <xdr:cNvPr id="258" name="楕円 257"/>
        <xdr:cNvSpPr/>
      </xdr:nvSpPr>
      <xdr:spPr>
        <a:xfrm>
          <a:off x="3746500" y="167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72572</xdr:rowOff>
    </xdr:from>
    <xdr:ext cx="534377" cy="259045"/>
    <xdr:sp macro="" textlink="">
      <xdr:nvSpPr>
        <xdr:cNvPr id="259" name="テキスト ボックス 258"/>
        <xdr:cNvSpPr txBox="1"/>
      </xdr:nvSpPr>
      <xdr:spPr>
        <a:xfrm>
          <a:off x="3530111" y="168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166179</xdr:rowOff>
    </xdr:from>
    <xdr:to>
      <xdr:col>15</xdr:col>
      <xdr:colOff>101600</xdr:colOff>
      <xdr:row>98</xdr:row>
      <xdr:rowOff>96329</xdr:rowOff>
    </xdr:to>
    <xdr:sp macro="" textlink="">
      <xdr:nvSpPr>
        <xdr:cNvPr id="260" name="楕円 259"/>
        <xdr:cNvSpPr/>
      </xdr:nvSpPr>
      <xdr:spPr>
        <a:xfrm>
          <a:off x="2857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87456</xdr:rowOff>
    </xdr:from>
    <xdr:ext cx="534377" cy="259045"/>
    <xdr:sp macro="" textlink="">
      <xdr:nvSpPr>
        <xdr:cNvPr id="261" name="テキスト ボックス 260"/>
        <xdr:cNvSpPr txBox="1"/>
      </xdr:nvSpPr>
      <xdr:spPr>
        <a:xfrm>
          <a:off x="2641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127457</xdr:rowOff>
    </xdr:from>
    <xdr:to>
      <xdr:col>10</xdr:col>
      <xdr:colOff>165100</xdr:colOff>
      <xdr:row>98</xdr:row>
      <xdr:rowOff>57607</xdr:rowOff>
    </xdr:to>
    <xdr:sp macro="" textlink="">
      <xdr:nvSpPr>
        <xdr:cNvPr id="262" name="楕円 261"/>
        <xdr:cNvSpPr/>
      </xdr:nvSpPr>
      <xdr:spPr>
        <a:xfrm>
          <a:off x="1968500" y="167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48734</xdr:rowOff>
    </xdr:from>
    <xdr:ext cx="534377" cy="259045"/>
    <xdr:sp macro="" textlink="">
      <xdr:nvSpPr>
        <xdr:cNvPr id="263" name="テキスト ボックス 262"/>
        <xdr:cNvSpPr txBox="1"/>
      </xdr:nvSpPr>
      <xdr:spPr>
        <a:xfrm>
          <a:off x="1752111" y="16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143015</xdr:rowOff>
    </xdr:from>
    <xdr:to>
      <xdr:col>6</xdr:col>
      <xdr:colOff>38100</xdr:colOff>
      <xdr:row>98</xdr:row>
      <xdr:rowOff>73165</xdr:rowOff>
    </xdr:to>
    <xdr:sp macro="" textlink="">
      <xdr:nvSpPr>
        <xdr:cNvPr id="264" name="楕円 263"/>
        <xdr:cNvSpPr/>
      </xdr:nvSpPr>
      <xdr:spPr>
        <a:xfrm>
          <a:off x="1079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64292</xdr:rowOff>
    </xdr:from>
    <xdr:ext cx="534377" cy="259045"/>
    <xdr:sp macro="" textlink="">
      <xdr:nvSpPr>
        <xdr:cNvPr id="265" name="テキスト ボックス 264"/>
        <xdr:cNvSpPr txBox="1"/>
      </xdr:nvSpPr>
      <xdr:spPr>
        <a:xfrm>
          <a:off x="863111" y="16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86795</xdr:rowOff>
    </xdr:from>
    <xdr:to>
      <xdr:col>54</xdr:col>
      <xdr:colOff>189865</xdr:colOff>
      <xdr:row>39</xdr:row>
      <xdr:rowOff>98878</xdr:rowOff>
    </xdr:to>
    <xdr:cxnSp macro="">
      <xdr:nvCxnSpPr>
        <xdr:cNvPr id="291" name="直線コネクタ 290"/>
        <xdr:cNvCxnSpPr/>
      </xdr:nvCxnSpPr>
      <xdr:spPr>
        <a:xfrm flipV="1">
          <a:off x="10475595" y="5401745"/>
          <a:ext cx="1270" cy="138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33472</xdr:rowOff>
    </xdr:from>
    <xdr:ext cx="469744" cy="259045"/>
    <xdr:sp macro="" textlink="">
      <xdr:nvSpPr>
        <xdr:cNvPr id="294" name="労働費最大値テキスト"/>
        <xdr:cNvSpPr txBox="1"/>
      </xdr:nvSpPr>
      <xdr:spPr>
        <a:xfrm>
          <a:off x="10528300" y="517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86795</xdr:rowOff>
    </xdr:from>
    <xdr:to>
      <xdr:col>55</xdr:col>
      <xdr:colOff>88900</xdr:colOff>
      <xdr:row>31</xdr:row>
      <xdr:rowOff>86795</xdr:rowOff>
    </xdr:to>
    <xdr:cxnSp macro="">
      <xdr:nvCxnSpPr>
        <xdr:cNvPr id="295" name="直線コネクタ 294"/>
        <xdr:cNvCxnSpPr/>
      </xdr:nvCxnSpPr>
      <xdr:spPr>
        <a:xfrm>
          <a:off x="10388600" y="540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137250</xdr:rowOff>
    </xdr:from>
    <xdr:ext cx="378565" cy="259045"/>
    <xdr:sp macro="" textlink="">
      <xdr:nvSpPr>
        <xdr:cNvPr id="297" name="労働費平均値テキスト"/>
        <xdr:cNvSpPr txBox="1"/>
      </xdr:nvSpPr>
      <xdr:spPr>
        <a:xfrm>
          <a:off x="10528300" y="6480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114373</xdr:rowOff>
    </xdr:from>
    <xdr:to>
      <xdr:col>55</xdr:col>
      <xdr:colOff>50800</xdr:colOff>
      <xdr:row>39</xdr:row>
      <xdr:rowOff>44523</xdr:rowOff>
    </xdr:to>
    <xdr:sp macro="" textlink="">
      <xdr:nvSpPr>
        <xdr:cNvPr id="298" name="フローチャート: 判断 297"/>
        <xdr:cNvSpPr/>
      </xdr:nvSpPr>
      <xdr:spPr>
        <a:xfrm>
          <a:off x="10426700" y="662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20647</xdr:rowOff>
    </xdr:from>
    <xdr:to>
      <xdr:col>50</xdr:col>
      <xdr:colOff>165100</xdr:colOff>
      <xdr:row>38</xdr:row>
      <xdr:rowOff>122247</xdr:rowOff>
    </xdr:to>
    <xdr:sp macro="" textlink="">
      <xdr:nvSpPr>
        <xdr:cNvPr id="300" name="フローチャート: 判断 299"/>
        <xdr:cNvSpPr/>
      </xdr:nvSpPr>
      <xdr:spPr>
        <a:xfrm>
          <a:off x="9588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138773</xdr:rowOff>
    </xdr:from>
    <xdr:ext cx="378565" cy="259045"/>
    <xdr:sp macro="" textlink="">
      <xdr:nvSpPr>
        <xdr:cNvPr id="301" name="テキスト ボックス 300"/>
        <xdr:cNvSpPr txBox="1"/>
      </xdr:nvSpPr>
      <xdr:spPr>
        <a:xfrm>
          <a:off x="9450017" y="63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102471</xdr:rowOff>
    </xdr:from>
    <xdr:to>
      <xdr:col>45</xdr:col>
      <xdr:colOff>177800</xdr:colOff>
      <xdr:row>39</xdr:row>
      <xdr:rowOff>98878</xdr:rowOff>
    </xdr:to>
    <xdr:cxnSp macro="">
      <xdr:nvCxnSpPr>
        <xdr:cNvPr id="302" name="直線コネクタ 301"/>
        <xdr:cNvCxnSpPr/>
      </xdr:nvCxnSpPr>
      <xdr:spPr>
        <a:xfrm>
          <a:off x="7861300" y="6274671"/>
          <a:ext cx="889000" cy="5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128742</xdr:rowOff>
    </xdr:from>
    <xdr:to>
      <xdr:col>46</xdr:col>
      <xdr:colOff>38100</xdr:colOff>
      <xdr:row>38</xdr:row>
      <xdr:rowOff>58892</xdr:rowOff>
    </xdr:to>
    <xdr:sp macro="" textlink="">
      <xdr:nvSpPr>
        <xdr:cNvPr id="303" name="フローチャート: 判断 302"/>
        <xdr:cNvSpPr/>
      </xdr:nvSpPr>
      <xdr:spPr>
        <a:xfrm>
          <a:off x="8699500" y="647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75419</xdr:rowOff>
    </xdr:from>
    <xdr:ext cx="378565" cy="259045"/>
    <xdr:sp macro="" textlink="">
      <xdr:nvSpPr>
        <xdr:cNvPr id="304" name="テキスト ボックス 303"/>
        <xdr:cNvSpPr txBox="1"/>
      </xdr:nvSpPr>
      <xdr:spPr>
        <a:xfrm>
          <a:off x="8561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62956</xdr:rowOff>
    </xdr:from>
    <xdr:to>
      <xdr:col>41</xdr:col>
      <xdr:colOff>50800</xdr:colOff>
      <xdr:row>36</xdr:row>
      <xdr:rowOff>102471</xdr:rowOff>
    </xdr:to>
    <xdr:cxnSp macro="">
      <xdr:nvCxnSpPr>
        <xdr:cNvPr id="305" name="直線コネクタ 304"/>
        <xdr:cNvCxnSpPr/>
      </xdr:nvCxnSpPr>
      <xdr:spPr>
        <a:xfrm>
          <a:off x="6972300" y="5206456"/>
          <a:ext cx="889000" cy="10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6" name="フローチャート: 判断 305"/>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39242</xdr:rowOff>
    </xdr:from>
    <xdr:ext cx="469744" cy="259045"/>
    <xdr:sp macro="" textlink="">
      <xdr:nvSpPr>
        <xdr:cNvPr id="307" name="テキスト ボックス 306"/>
        <xdr:cNvSpPr txBox="1"/>
      </xdr:nvSpPr>
      <xdr:spPr>
        <a:xfrm>
          <a:off x="7626428"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8" name="フローチャート: 判断 307"/>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33364</xdr:rowOff>
    </xdr:from>
    <xdr:ext cx="469744" cy="259045"/>
    <xdr:sp macro="" textlink="">
      <xdr:nvSpPr>
        <xdr:cNvPr id="309" name="テキスト ボックス 308"/>
        <xdr:cNvSpPr txBox="1"/>
      </xdr:nvSpPr>
      <xdr:spPr>
        <a:xfrm>
          <a:off x="6737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51671</xdr:rowOff>
    </xdr:from>
    <xdr:to>
      <xdr:col>41</xdr:col>
      <xdr:colOff>101600</xdr:colOff>
      <xdr:row>36</xdr:row>
      <xdr:rowOff>153271</xdr:rowOff>
    </xdr:to>
    <xdr:sp macro="" textlink="">
      <xdr:nvSpPr>
        <xdr:cNvPr id="321" name="楕円 320"/>
        <xdr:cNvSpPr/>
      </xdr:nvSpPr>
      <xdr:spPr>
        <a:xfrm>
          <a:off x="7810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169798</xdr:rowOff>
    </xdr:from>
    <xdr:ext cx="469744" cy="259045"/>
    <xdr:sp macro="" textlink="">
      <xdr:nvSpPr>
        <xdr:cNvPr id="322" name="テキスト ボックス 321"/>
        <xdr:cNvSpPr txBox="1"/>
      </xdr:nvSpPr>
      <xdr:spPr>
        <a:xfrm>
          <a:off x="7626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12156</xdr:rowOff>
    </xdr:from>
    <xdr:to>
      <xdr:col>36</xdr:col>
      <xdr:colOff>165100</xdr:colOff>
      <xdr:row>30</xdr:row>
      <xdr:rowOff>113756</xdr:rowOff>
    </xdr:to>
    <xdr:sp macro="" textlink="">
      <xdr:nvSpPr>
        <xdr:cNvPr id="323" name="楕円 322"/>
        <xdr:cNvSpPr/>
      </xdr:nvSpPr>
      <xdr:spPr>
        <a:xfrm>
          <a:off x="6921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130283</xdr:rowOff>
    </xdr:from>
    <xdr:ext cx="469744" cy="259045"/>
    <xdr:sp macro="" textlink="">
      <xdr:nvSpPr>
        <xdr:cNvPr id="324" name="テキスト ボックス 323"/>
        <xdr:cNvSpPr txBox="1"/>
      </xdr:nvSpPr>
      <xdr:spPr>
        <a:xfrm>
          <a:off x="6737428"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8" name="直線コネクタ 347"/>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9"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50" name="直線コネクタ 349"/>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51"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2" name="直線コネクタ 351"/>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74081</xdr:rowOff>
    </xdr:from>
    <xdr:to>
      <xdr:col>55</xdr:col>
      <xdr:colOff>0</xdr:colOff>
      <xdr:row>58</xdr:row>
      <xdr:rowOff>8419</xdr:rowOff>
    </xdr:to>
    <xdr:cxnSp macro="">
      <xdr:nvCxnSpPr>
        <xdr:cNvPr id="353" name="直線コネクタ 352"/>
        <xdr:cNvCxnSpPr/>
      </xdr:nvCxnSpPr>
      <xdr:spPr>
        <a:xfrm flipV="1">
          <a:off x="9639300" y="9846731"/>
          <a:ext cx="838200" cy="10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4"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5" name="フローチャート: 判断 354"/>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8419</xdr:rowOff>
    </xdr:from>
    <xdr:to>
      <xdr:col>50</xdr:col>
      <xdr:colOff>114300</xdr:colOff>
      <xdr:row>58</xdr:row>
      <xdr:rowOff>43479</xdr:rowOff>
    </xdr:to>
    <xdr:cxnSp macro="">
      <xdr:nvCxnSpPr>
        <xdr:cNvPr id="356" name="直線コネクタ 355"/>
        <xdr:cNvCxnSpPr/>
      </xdr:nvCxnSpPr>
      <xdr:spPr>
        <a:xfrm flipV="1">
          <a:off x="8750300" y="9952519"/>
          <a:ext cx="889000" cy="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7" name="フローチャート: 判断 356"/>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8" name="テキスト ボックス 357"/>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146295</xdr:rowOff>
    </xdr:from>
    <xdr:to>
      <xdr:col>45</xdr:col>
      <xdr:colOff>177800</xdr:colOff>
      <xdr:row>58</xdr:row>
      <xdr:rowOff>43479</xdr:rowOff>
    </xdr:to>
    <xdr:cxnSp macro="">
      <xdr:nvCxnSpPr>
        <xdr:cNvPr id="359" name="直線コネクタ 358"/>
        <xdr:cNvCxnSpPr/>
      </xdr:nvCxnSpPr>
      <xdr:spPr>
        <a:xfrm>
          <a:off x="7861300" y="9918945"/>
          <a:ext cx="889000" cy="6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60" name="フローチャート: 判断 359"/>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61" name="テキスト ボックス 360"/>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146295</xdr:rowOff>
    </xdr:from>
    <xdr:to>
      <xdr:col>41</xdr:col>
      <xdr:colOff>50800</xdr:colOff>
      <xdr:row>58</xdr:row>
      <xdr:rowOff>34449</xdr:rowOff>
    </xdr:to>
    <xdr:cxnSp macro="">
      <xdr:nvCxnSpPr>
        <xdr:cNvPr id="362" name="直線コネクタ 361"/>
        <xdr:cNvCxnSpPr/>
      </xdr:nvCxnSpPr>
      <xdr:spPr>
        <a:xfrm flipV="1">
          <a:off x="6972300" y="9918945"/>
          <a:ext cx="8890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3" name="フローチャート: 判断 362"/>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4" name="テキスト ボックス 363"/>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5" name="フローチャート: 判断 364"/>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6" name="テキスト ボックス 365"/>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23281</xdr:rowOff>
    </xdr:from>
    <xdr:to>
      <xdr:col>55</xdr:col>
      <xdr:colOff>50800</xdr:colOff>
      <xdr:row>57</xdr:row>
      <xdr:rowOff>124881</xdr:rowOff>
    </xdr:to>
    <xdr:sp macro="" textlink="">
      <xdr:nvSpPr>
        <xdr:cNvPr id="372" name="楕円 371"/>
        <xdr:cNvSpPr/>
      </xdr:nvSpPr>
      <xdr:spPr>
        <a:xfrm>
          <a:off x="10426700" y="97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46158</xdr:rowOff>
    </xdr:from>
    <xdr:ext cx="534377" cy="259045"/>
    <xdr:sp macro="" textlink="">
      <xdr:nvSpPr>
        <xdr:cNvPr id="373" name="農林水産業費該当値テキスト"/>
        <xdr:cNvSpPr txBox="1"/>
      </xdr:nvSpPr>
      <xdr:spPr>
        <a:xfrm>
          <a:off x="10528300" y="96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129069</xdr:rowOff>
    </xdr:from>
    <xdr:to>
      <xdr:col>50</xdr:col>
      <xdr:colOff>165100</xdr:colOff>
      <xdr:row>58</xdr:row>
      <xdr:rowOff>59219</xdr:rowOff>
    </xdr:to>
    <xdr:sp macro="" textlink="">
      <xdr:nvSpPr>
        <xdr:cNvPr id="374" name="楕円 373"/>
        <xdr:cNvSpPr/>
      </xdr:nvSpPr>
      <xdr:spPr>
        <a:xfrm>
          <a:off x="9588500" y="99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50346</xdr:rowOff>
    </xdr:from>
    <xdr:ext cx="534377" cy="259045"/>
    <xdr:sp macro="" textlink="">
      <xdr:nvSpPr>
        <xdr:cNvPr id="375" name="テキスト ボックス 374"/>
        <xdr:cNvSpPr txBox="1"/>
      </xdr:nvSpPr>
      <xdr:spPr>
        <a:xfrm>
          <a:off x="9372111" y="99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164129</xdr:rowOff>
    </xdr:from>
    <xdr:to>
      <xdr:col>46</xdr:col>
      <xdr:colOff>38100</xdr:colOff>
      <xdr:row>58</xdr:row>
      <xdr:rowOff>94279</xdr:rowOff>
    </xdr:to>
    <xdr:sp macro="" textlink="">
      <xdr:nvSpPr>
        <xdr:cNvPr id="376" name="楕円 375"/>
        <xdr:cNvSpPr/>
      </xdr:nvSpPr>
      <xdr:spPr>
        <a:xfrm>
          <a:off x="8699500" y="9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85406</xdr:rowOff>
    </xdr:from>
    <xdr:ext cx="534377" cy="259045"/>
    <xdr:sp macro="" textlink="">
      <xdr:nvSpPr>
        <xdr:cNvPr id="377" name="テキスト ボックス 376"/>
        <xdr:cNvSpPr txBox="1"/>
      </xdr:nvSpPr>
      <xdr:spPr>
        <a:xfrm>
          <a:off x="8483111" y="10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95495</xdr:rowOff>
    </xdr:from>
    <xdr:to>
      <xdr:col>41</xdr:col>
      <xdr:colOff>101600</xdr:colOff>
      <xdr:row>58</xdr:row>
      <xdr:rowOff>25645</xdr:rowOff>
    </xdr:to>
    <xdr:sp macro="" textlink="">
      <xdr:nvSpPr>
        <xdr:cNvPr id="378" name="楕円 377"/>
        <xdr:cNvSpPr/>
      </xdr:nvSpPr>
      <xdr:spPr>
        <a:xfrm>
          <a:off x="7810500" y="98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42172</xdr:rowOff>
    </xdr:from>
    <xdr:ext cx="534377" cy="259045"/>
    <xdr:sp macro="" textlink="">
      <xdr:nvSpPr>
        <xdr:cNvPr id="379" name="テキスト ボックス 378"/>
        <xdr:cNvSpPr txBox="1"/>
      </xdr:nvSpPr>
      <xdr:spPr>
        <a:xfrm>
          <a:off x="7594111" y="96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155099</xdr:rowOff>
    </xdr:from>
    <xdr:to>
      <xdr:col>36</xdr:col>
      <xdr:colOff>165100</xdr:colOff>
      <xdr:row>58</xdr:row>
      <xdr:rowOff>85249</xdr:rowOff>
    </xdr:to>
    <xdr:sp macro="" textlink="">
      <xdr:nvSpPr>
        <xdr:cNvPr id="380" name="楕円 379"/>
        <xdr:cNvSpPr/>
      </xdr:nvSpPr>
      <xdr:spPr>
        <a:xfrm>
          <a:off x="6921500" y="9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76376</xdr:rowOff>
    </xdr:from>
    <xdr:ext cx="534377" cy="259045"/>
    <xdr:sp macro="" textlink="">
      <xdr:nvSpPr>
        <xdr:cNvPr id="381" name="テキスト ボックス 380"/>
        <xdr:cNvSpPr txBox="1"/>
      </xdr:nvSpPr>
      <xdr:spPr>
        <a:xfrm>
          <a:off x="6705111" y="100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5" name="直線コネクタ 404"/>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6"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7" name="直線コネクタ 406"/>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8"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9" name="直線コネクタ 408"/>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160925</xdr:rowOff>
    </xdr:from>
    <xdr:to>
      <xdr:col>55</xdr:col>
      <xdr:colOff>0</xdr:colOff>
      <xdr:row>79</xdr:row>
      <xdr:rowOff>1668</xdr:rowOff>
    </xdr:to>
    <xdr:cxnSp macro="">
      <xdr:nvCxnSpPr>
        <xdr:cNvPr id="410" name="直線コネクタ 409"/>
        <xdr:cNvCxnSpPr/>
      </xdr:nvCxnSpPr>
      <xdr:spPr>
        <a:xfrm flipV="1">
          <a:off x="9639300" y="13534025"/>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11"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2" name="フローチャート: 判断 411"/>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167117</xdr:rowOff>
    </xdr:from>
    <xdr:to>
      <xdr:col>50</xdr:col>
      <xdr:colOff>114300</xdr:colOff>
      <xdr:row>79</xdr:row>
      <xdr:rowOff>1668</xdr:rowOff>
    </xdr:to>
    <xdr:cxnSp macro="">
      <xdr:nvCxnSpPr>
        <xdr:cNvPr id="413" name="直線コネクタ 412"/>
        <xdr:cNvCxnSpPr/>
      </xdr:nvCxnSpPr>
      <xdr:spPr>
        <a:xfrm>
          <a:off x="8750300" y="1354021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4" name="フローチャート: 判断 413"/>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5" name="テキスト ボックス 414"/>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167117</xdr:rowOff>
    </xdr:from>
    <xdr:to>
      <xdr:col>45</xdr:col>
      <xdr:colOff>177800</xdr:colOff>
      <xdr:row>79</xdr:row>
      <xdr:rowOff>7665</xdr:rowOff>
    </xdr:to>
    <xdr:cxnSp macro="">
      <xdr:nvCxnSpPr>
        <xdr:cNvPr id="416" name="直線コネクタ 415"/>
        <xdr:cNvCxnSpPr/>
      </xdr:nvCxnSpPr>
      <xdr:spPr>
        <a:xfrm flipV="1">
          <a:off x="7861300" y="13540217"/>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7" name="フローチャート: 判断 416"/>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8" name="テキスト ボックス 417"/>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161364</xdr:rowOff>
    </xdr:from>
    <xdr:to>
      <xdr:col>41</xdr:col>
      <xdr:colOff>50800</xdr:colOff>
      <xdr:row>79</xdr:row>
      <xdr:rowOff>7665</xdr:rowOff>
    </xdr:to>
    <xdr:cxnSp macro="">
      <xdr:nvCxnSpPr>
        <xdr:cNvPr id="419" name="直線コネクタ 418"/>
        <xdr:cNvCxnSpPr/>
      </xdr:nvCxnSpPr>
      <xdr:spPr>
        <a:xfrm>
          <a:off x="6972300" y="13534464"/>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20" name="フローチャート: 判断 419"/>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21" name="テキスト ボックス 420"/>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2" name="フローチャート: 判断 421"/>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3" name="テキスト ボックス 422"/>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110125</xdr:rowOff>
    </xdr:from>
    <xdr:to>
      <xdr:col>55</xdr:col>
      <xdr:colOff>50800</xdr:colOff>
      <xdr:row>79</xdr:row>
      <xdr:rowOff>40275</xdr:rowOff>
    </xdr:to>
    <xdr:sp macro="" textlink="">
      <xdr:nvSpPr>
        <xdr:cNvPr id="429" name="楕円 428"/>
        <xdr:cNvSpPr/>
      </xdr:nvSpPr>
      <xdr:spPr>
        <a:xfrm>
          <a:off x="10426700" y="13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28392</xdr:rowOff>
    </xdr:from>
    <xdr:ext cx="534377" cy="259045"/>
    <xdr:sp macro="" textlink="">
      <xdr:nvSpPr>
        <xdr:cNvPr id="430" name="商工費該当値テキスト"/>
        <xdr:cNvSpPr txBox="1"/>
      </xdr:nvSpPr>
      <xdr:spPr>
        <a:xfrm>
          <a:off x="10528300" y="134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122318</xdr:rowOff>
    </xdr:from>
    <xdr:to>
      <xdr:col>50</xdr:col>
      <xdr:colOff>165100</xdr:colOff>
      <xdr:row>79</xdr:row>
      <xdr:rowOff>52468</xdr:rowOff>
    </xdr:to>
    <xdr:sp macro="" textlink="">
      <xdr:nvSpPr>
        <xdr:cNvPr id="431" name="楕円 430"/>
        <xdr:cNvSpPr/>
      </xdr:nvSpPr>
      <xdr:spPr>
        <a:xfrm>
          <a:off x="9588500" y="134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43595</xdr:rowOff>
    </xdr:from>
    <xdr:ext cx="534377" cy="259045"/>
    <xdr:sp macro="" textlink="">
      <xdr:nvSpPr>
        <xdr:cNvPr id="432" name="テキスト ボックス 431"/>
        <xdr:cNvSpPr txBox="1"/>
      </xdr:nvSpPr>
      <xdr:spPr>
        <a:xfrm>
          <a:off x="9372111" y="135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116317</xdr:rowOff>
    </xdr:from>
    <xdr:to>
      <xdr:col>46</xdr:col>
      <xdr:colOff>38100</xdr:colOff>
      <xdr:row>79</xdr:row>
      <xdr:rowOff>46467</xdr:rowOff>
    </xdr:to>
    <xdr:sp macro="" textlink="">
      <xdr:nvSpPr>
        <xdr:cNvPr id="433" name="楕円 432"/>
        <xdr:cNvSpPr/>
      </xdr:nvSpPr>
      <xdr:spPr>
        <a:xfrm>
          <a:off x="8699500" y="134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37594</xdr:rowOff>
    </xdr:from>
    <xdr:ext cx="534377" cy="259045"/>
    <xdr:sp macro="" textlink="">
      <xdr:nvSpPr>
        <xdr:cNvPr id="434" name="テキスト ボックス 433"/>
        <xdr:cNvSpPr txBox="1"/>
      </xdr:nvSpPr>
      <xdr:spPr>
        <a:xfrm>
          <a:off x="8483111" y="135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128315</xdr:rowOff>
    </xdr:from>
    <xdr:to>
      <xdr:col>41</xdr:col>
      <xdr:colOff>101600</xdr:colOff>
      <xdr:row>79</xdr:row>
      <xdr:rowOff>58465</xdr:rowOff>
    </xdr:to>
    <xdr:sp macro="" textlink="">
      <xdr:nvSpPr>
        <xdr:cNvPr id="435" name="楕円 434"/>
        <xdr:cNvSpPr/>
      </xdr:nvSpPr>
      <xdr:spPr>
        <a:xfrm>
          <a:off x="7810500" y="13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49592</xdr:rowOff>
    </xdr:from>
    <xdr:ext cx="469744" cy="259045"/>
    <xdr:sp macro="" textlink="">
      <xdr:nvSpPr>
        <xdr:cNvPr id="436" name="テキスト ボックス 435"/>
        <xdr:cNvSpPr txBox="1"/>
      </xdr:nvSpPr>
      <xdr:spPr>
        <a:xfrm>
          <a:off x="7626428" y="135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110564</xdr:rowOff>
    </xdr:from>
    <xdr:to>
      <xdr:col>36</xdr:col>
      <xdr:colOff>165100</xdr:colOff>
      <xdr:row>79</xdr:row>
      <xdr:rowOff>40714</xdr:rowOff>
    </xdr:to>
    <xdr:sp macro="" textlink="">
      <xdr:nvSpPr>
        <xdr:cNvPr id="437" name="楕円 436"/>
        <xdr:cNvSpPr/>
      </xdr:nvSpPr>
      <xdr:spPr>
        <a:xfrm>
          <a:off x="6921500" y="134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57241</xdr:rowOff>
    </xdr:from>
    <xdr:ext cx="534377" cy="259045"/>
    <xdr:sp macro="" textlink="">
      <xdr:nvSpPr>
        <xdr:cNvPr id="438" name="テキスト ボックス 437"/>
        <xdr:cNvSpPr txBox="1"/>
      </xdr:nvSpPr>
      <xdr:spPr>
        <a:xfrm>
          <a:off x="6705111" y="132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4" name="直線コネクタ 463"/>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5"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6" name="直線コネクタ 465"/>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7"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8" name="直線コネクタ 467"/>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51591</xdr:rowOff>
    </xdr:from>
    <xdr:to>
      <xdr:col>55</xdr:col>
      <xdr:colOff>0</xdr:colOff>
      <xdr:row>95</xdr:row>
      <xdr:rowOff>136858</xdr:rowOff>
    </xdr:to>
    <xdr:cxnSp macro="">
      <xdr:nvCxnSpPr>
        <xdr:cNvPr id="469" name="直線コネクタ 468"/>
        <xdr:cNvCxnSpPr/>
      </xdr:nvCxnSpPr>
      <xdr:spPr>
        <a:xfrm flipV="1">
          <a:off x="9639300" y="16339341"/>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70"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71" name="フローチャート: 判断 470"/>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97234</xdr:rowOff>
    </xdr:from>
    <xdr:to>
      <xdr:col>50</xdr:col>
      <xdr:colOff>114300</xdr:colOff>
      <xdr:row>95</xdr:row>
      <xdr:rowOff>136858</xdr:rowOff>
    </xdr:to>
    <xdr:cxnSp macro="">
      <xdr:nvCxnSpPr>
        <xdr:cNvPr id="472" name="直線コネクタ 471"/>
        <xdr:cNvCxnSpPr/>
      </xdr:nvCxnSpPr>
      <xdr:spPr>
        <a:xfrm>
          <a:off x="8750300" y="1638498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3" name="フローチャート: 判断 472"/>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4" name="テキスト ボックス 473"/>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168646</xdr:rowOff>
    </xdr:from>
    <xdr:to>
      <xdr:col>45</xdr:col>
      <xdr:colOff>177800</xdr:colOff>
      <xdr:row>95</xdr:row>
      <xdr:rowOff>97234</xdr:rowOff>
    </xdr:to>
    <xdr:cxnSp macro="">
      <xdr:nvCxnSpPr>
        <xdr:cNvPr id="475" name="直線コネクタ 474"/>
        <xdr:cNvCxnSpPr/>
      </xdr:nvCxnSpPr>
      <xdr:spPr>
        <a:xfrm>
          <a:off x="7861300" y="16284946"/>
          <a:ext cx="889000" cy="1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6" name="フローチャート: 判断 475"/>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7" name="テキスト ボックス 476"/>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168646</xdr:rowOff>
    </xdr:from>
    <xdr:to>
      <xdr:col>41</xdr:col>
      <xdr:colOff>50800</xdr:colOff>
      <xdr:row>95</xdr:row>
      <xdr:rowOff>122969</xdr:rowOff>
    </xdr:to>
    <xdr:cxnSp macro="">
      <xdr:nvCxnSpPr>
        <xdr:cNvPr id="478" name="直線コネクタ 477"/>
        <xdr:cNvCxnSpPr/>
      </xdr:nvCxnSpPr>
      <xdr:spPr>
        <a:xfrm flipV="1">
          <a:off x="6972300" y="16284946"/>
          <a:ext cx="889000" cy="12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9" name="フローチャート: 判断 478"/>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80" name="テキスト ボックス 479"/>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81" name="フローチャート: 判断 480"/>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2" name="テキスト ボックス 481"/>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791</xdr:rowOff>
    </xdr:from>
    <xdr:to>
      <xdr:col>55</xdr:col>
      <xdr:colOff>50800</xdr:colOff>
      <xdr:row>95</xdr:row>
      <xdr:rowOff>102391</xdr:rowOff>
    </xdr:to>
    <xdr:sp macro="" textlink="">
      <xdr:nvSpPr>
        <xdr:cNvPr id="488" name="楕円 487"/>
        <xdr:cNvSpPr/>
      </xdr:nvSpPr>
      <xdr:spPr>
        <a:xfrm>
          <a:off x="10426700" y="162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23668</xdr:rowOff>
    </xdr:from>
    <xdr:ext cx="534377" cy="259045"/>
    <xdr:sp macro="" textlink="">
      <xdr:nvSpPr>
        <xdr:cNvPr id="489" name="土木費該当値テキスト"/>
        <xdr:cNvSpPr txBox="1"/>
      </xdr:nvSpPr>
      <xdr:spPr>
        <a:xfrm>
          <a:off x="10528300" y="161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86058</xdr:rowOff>
    </xdr:from>
    <xdr:to>
      <xdr:col>50</xdr:col>
      <xdr:colOff>165100</xdr:colOff>
      <xdr:row>96</xdr:row>
      <xdr:rowOff>16208</xdr:rowOff>
    </xdr:to>
    <xdr:sp macro="" textlink="">
      <xdr:nvSpPr>
        <xdr:cNvPr id="490" name="楕円 489"/>
        <xdr:cNvSpPr/>
      </xdr:nvSpPr>
      <xdr:spPr>
        <a:xfrm>
          <a:off x="9588500" y="163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7335</xdr:rowOff>
    </xdr:from>
    <xdr:ext cx="534377" cy="259045"/>
    <xdr:sp macro="" textlink="">
      <xdr:nvSpPr>
        <xdr:cNvPr id="491" name="テキスト ボックス 490"/>
        <xdr:cNvSpPr txBox="1"/>
      </xdr:nvSpPr>
      <xdr:spPr>
        <a:xfrm>
          <a:off x="9372111" y="1646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46434</xdr:rowOff>
    </xdr:from>
    <xdr:to>
      <xdr:col>46</xdr:col>
      <xdr:colOff>38100</xdr:colOff>
      <xdr:row>95</xdr:row>
      <xdr:rowOff>148034</xdr:rowOff>
    </xdr:to>
    <xdr:sp macro="" textlink="">
      <xdr:nvSpPr>
        <xdr:cNvPr id="492" name="楕円 491"/>
        <xdr:cNvSpPr/>
      </xdr:nvSpPr>
      <xdr:spPr>
        <a:xfrm>
          <a:off x="8699500" y="163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164561</xdr:rowOff>
    </xdr:from>
    <xdr:ext cx="534377" cy="259045"/>
    <xdr:sp macro="" textlink="">
      <xdr:nvSpPr>
        <xdr:cNvPr id="493" name="テキスト ボックス 492"/>
        <xdr:cNvSpPr txBox="1"/>
      </xdr:nvSpPr>
      <xdr:spPr>
        <a:xfrm>
          <a:off x="8483111" y="161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117846</xdr:rowOff>
    </xdr:from>
    <xdr:to>
      <xdr:col>41</xdr:col>
      <xdr:colOff>101600</xdr:colOff>
      <xdr:row>95</xdr:row>
      <xdr:rowOff>47996</xdr:rowOff>
    </xdr:to>
    <xdr:sp macro="" textlink="">
      <xdr:nvSpPr>
        <xdr:cNvPr id="494" name="楕円 493"/>
        <xdr:cNvSpPr/>
      </xdr:nvSpPr>
      <xdr:spPr>
        <a:xfrm>
          <a:off x="7810500" y="162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64523</xdr:rowOff>
    </xdr:from>
    <xdr:ext cx="534377" cy="259045"/>
    <xdr:sp macro="" textlink="">
      <xdr:nvSpPr>
        <xdr:cNvPr id="495" name="テキスト ボックス 494"/>
        <xdr:cNvSpPr txBox="1"/>
      </xdr:nvSpPr>
      <xdr:spPr>
        <a:xfrm>
          <a:off x="7594111" y="160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72169</xdr:rowOff>
    </xdr:from>
    <xdr:to>
      <xdr:col>36</xdr:col>
      <xdr:colOff>165100</xdr:colOff>
      <xdr:row>96</xdr:row>
      <xdr:rowOff>2319</xdr:rowOff>
    </xdr:to>
    <xdr:sp macro="" textlink="">
      <xdr:nvSpPr>
        <xdr:cNvPr id="496" name="楕円 495"/>
        <xdr:cNvSpPr/>
      </xdr:nvSpPr>
      <xdr:spPr>
        <a:xfrm>
          <a:off x="6921500" y="16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164896</xdr:rowOff>
    </xdr:from>
    <xdr:ext cx="534377" cy="259045"/>
    <xdr:sp macro="" textlink="">
      <xdr:nvSpPr>
        <xdr:cNvPr id="497" name="テキスト ボックス 496"/>
        <xdr:cNvSpPr txBox="1"/>
      </xdr:nvSpPr>
      <xdr:spPr>
        <a:xfrm>
          <a:off x="6705111" y="164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4" name="直線コネクタ 523"/>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5"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6" name="直線コネクタ 525"/>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7"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8" name="直線コネクタ 527"/>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23604</xdr:rowOff>
    </xdr:from>
    <xdr:to>
      <xdr:col>85</xdr:col>
      <xdr:colOff>127000</xdr:colOff>
      <xdr:row>37</xdr:row>
      <xdr:rowOff>76868</xdr:rowOff>
    </xdr:to>
    <xdr:cxnSp macro="">
      <xdr:nvCxnSpPr>
        <xdr:cNvPr id="529" name="直線コネクタ 528"/>
        <xdr:cNvCxnSpPr/>
      </xdr:nvCxnSpPr>
      <xdr:spPr>
        <a:xfrm flipV="1">
          <a:off x="15481300" y="6367254"/>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30"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31" name="フローチャート: 判断 530"/>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76868</xdr:rowOff>
    </xdr:from>
    <xdr:to>
      <xdr:col>81</xdr:col>
      <xdr:colOff>50800</xdr:colOff>
      <xdr:row>37</xdr:row>
      <xdr:rowOff>108708</xdr:rowOff>
    </xdr:to>
    <xdr:cxnSp macro="">
      <xdr:nvCxnSpPr>
        <xdr:cNvPr id="532" name="直線コネクタ 531"/>
        <xdr:cNvCxnSpPr/>
      </xdr:nvCxnSpPr>
      <xdr:spPr>
        <a:xfrm flipV="1">
          <a:off x="14592300" y="642051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3" name="フローチャート: 判断 532"/>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4" name="テキスト ボックス 533"/>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48097</xdr:rowOff>
    </xdr:from>
    <xdr:to>
      <xdr:col>76</xdr:col>
      <xdr:colOff>114300</xdr:colOff>
      <xdr:row>37</xdr:row>
      <xdr:rowOff>108708</xdr:rowOff>
    </xdr:to>
    <xdr:cxnSp macro="">
      <xdr:nvCxnSpPr>
        <xdr:cNvPr id="535" name="直線コネクタ 534"/>
        <xdr:cNvCxnSpPr/>
      </xdr:nvCxnSpPr>
      <xdr:spPr>
        <a:xfrm>
          <a:off x="13703300" y="6391747"/>
          <a:ext cx="889000" cy="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6" name="フローチャート: 判断 535"/>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7" name="テキスト ボックス 536"/>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48097</xdr:rowOff>
    </xdr:from>
    <xdr:to>
      <xdr:col>71</xdr:col>
      <xdr:colOff>177800</xdr:colOff>
      <xdr:row>37</xdr:row>
      <xdr:rowOff>98258</xdr:rowOff>
    </xdr:to>
    <xdr:cxnSp macro="">
      <xdr:nvCxnSpPr>
        <xdr:cNvPr id="538" name="直線コネクタ 537"/>
        <xdr:cNvCxnSpPr/>
      </xdr:nvCxnSpPr>
      <xdr:spPr>
        <a:xfrm flipV="1">
          <a:off x="12814300" y="639174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9" name="フローチャート: 判断 538"/>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40" name="テキスト ボックス 539"/>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41" name="フローチャート: 判断 540"/>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2" name="テキスト ボックス 541"/>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144254</xdr:rowOff>
    </xdr:from>
    <xdr:to>
      <xdr:col>85</xdr:col>
      <xdr:colOff>177800</xdr:colOff>
      <xdr:row>37</xdr:row>
      <xdr:rowOff>74404</xdr:rowOff>
    </xdr:to>
    <xdr:sp macro="" textlink="">
      <xdr:nvSpPr>
        <xdr:cNvPr id="548" name="楕円 547"/>
        <xdr:cNvSpPr/>
      </xdr:nvSpPr>
      <xdr:spPr>
        <a:xfrm>
          <a:off x="16268700" y="63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122681</xdr:rowOff>
    </xdr:from>
    <xdr:ext cx="534377" cy="259045"/>
    <xdr:sp macro="" textlink="">
      <xdr:nvSpPr>
        <xdr:cNvPr id="549" name="消防費該当値テキスト"/>
        <xdr:cNvSpPr txBox="1"/>
      </xdr:nvSpPr>
      <xdr:spPr>
        <a:xfrm>
          <a:off x="16370300" y="629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26068</xdr:rowOff>
    </xdr:from>
    <xdr:to>
      <xdr:col>81</xdr:col>
      <xdr:colOff>101600</xdr:colOff>
      <xdr:row>37</xdr:row>
      <xdr:rowOff>127668</xdr:rowOff>
    </xdr:to>
    <xdr:sp macro="" textlink="">
      <xdr:nvSpPr>
        <xdr:cNvPr id="550" name="楕円 549"/>
        <xdr:cNvSpPr/>
      </xdr:nvSpPr>
      <xdr:spPr>
        <a:xfrm>
          <a:off x="15430500" y="63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118795</xdr:rowOff>
    </xdr:from>
    <xdr:ext cx="534377" cy="259045"/>
    <xdr:sp macro="" textlink="">
      <xdr:nvSpPr>
        <xdr:cNvPr id="551" name="テキスト ボックス 550"/>
        <xdr:cNvSpPr txBox="1"/>
      </xdr:nvSpPr>
      <xdr:spPr>
        <a:xfrm>
          <a:off x="15214111" y="64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57908</xdr:rowOff>
    </xdr:from>
    <xdr:to>
      <xdr:col>76</xdr:col>
      <xdr:colOff>165100</xdr:colOff>
      <xdr:row>37</xdr:row>
      <xdr:rowOff>159508</xdr:rowOff>
    </xdr:to>
    <xdr:sp macro="" textlink="">
      <xdr:nvSpPr>
        <xdr:cNvPr id="552" name="楕円 551"/>
        <xdr:cNvSpPr/>
      </xdr:nvSpPr>
      <xdr:spPr>
        <a:xfrm>
          <a:off x="14541500" y="64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150635</xdr:rowOff>
    </xdr:from>
    <xdr:ext cx="534377" cy="259045"/>
    <xdr:sp macro="" textlink="">
      <xdr:nvSpPr>
        <xdr:cNvPr id="553" name="テキスト ボックス 552"/>
        <xdr:cNvSpPr txBox="1"/>
      </xdr:nvSpPr>
      <xdr:spPr>
        <a:xfrm>
          <a:off x="14325111" y="64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168747</xdr:rowOff>
    </xdr:from>
    <xdr:to>
      <xdr:col>72</xdr:col>
      <xdr:colOff>38100</xdr:colOff>
      <xdr:row>37</xdr:row>
      <xdr:rowOff>98897</xdr:rowOff>
    </xdr:to>
    <xdr:sp macro="" textlink="">
      <xdr:nvSpPr>
        <xdr:cNvPr id="554" name="楕円 553"/>
        <xdr:cNvSpPr/>
      </xdr:nvSpPr>
      <xdr:spPr>
        <a:xfrm>
          <a:off x="13652500" y="63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90024</xdr:rowOff>
    </xdr:from>
    <xdr:ext cx="534377" cy="259045"/>
    <xdr:sp macro="" textlink="">
      <xdr:nvSpPr>
        <xdr:cNvPr id="555" name="テキスト ボックス 554"/>
        <xdr:cNvSpPr txBox="1"/>
      </xdr:nvSpPr>
      <xdr:spPr>
        <a:xfrm>
          <a:off x="13436111" y="64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47458</xdr:rowOff>
    </xdr:from>
    <xdr:to>
      <xdr:col>67</xdr:col>
      <xdr:colOff>101600</xdr:colOff>
      <xdr:row>37</xdr:row>
      <xdr:rowOff>149058</xdr:rowOff>
    </xdr:to>
    <xdr:sp macro="" textlink="">
      <xdr:nvSpPr>
        <xdr:cNvPr id="556" name="楕円 555"/>
        <xdr:cNvSpPr/>
      </xdr:nvSpPr>
      <xdr:spPr>
        <a:xfrm>
          <a:off x="12763500" y="6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140185</xdr:rowOff>
    </xdr:from>
    <xdr:ext cx="534377" cy="259045"/>
    <xdr:sp macro="" textlink="">
      <xdr:nvSpPr>
        <xdr:cNvPr id="557" name="テキスト ボックス 556"/>
        <xdr:cNvSpPr txBox="1"/>
      </xdr:nvSpPr>
      <xdr:spPr>
        <a:xfrm>
          <a:off x="12547111" y="64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2" name="直線コネクタ 581"/>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3"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4" name="直線コネクタ 583"/>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5"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6" name="直線コネクタ 585"/>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88036</xdr:rowOff>
    </xdr:from>
    <xdr:to>
      <xdr:col>85</xdr:col>
      <xdr:colOff>127000</xdr:colOff>
      <xdr:row>57</xdr:row>
      <xdr:rowOff>154051</xdr:rowOff>
    </xdr:to>
    <xdr:cxnSp macro="">
      <xdr:nvCxnSpPr>
        <xdr:cNvPr id="587" name="直線コネクタ 586"/>
        <xdr:cNvCxnSpPr/>
      </xdr:nvCxnSpPr>
      <xdr:spPr>
        <a:xfrm flipV="1">
          <a:off x="15481300" y="9860686"/>
          <a:ext cx="8382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8"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9" name="フローチャート: 判断 588"/>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154051</xdr:rowOff>
    </xdr:from>
    <xdr:to>
      <xdr:col>81</xdr:col>
      <xdr:colOff>50800</xdr:colOff>
      <xdr:row>58</xdr:row>
      <xdr:rowOff>85027</xdr:rowOff>
    </xdr:to>
    <xdr:cxnSp macro="">
      <xdr:nvCxnSpPr>
        <xdr:cNvPr id="590" name="直線コネクタ 589"/>
        <xdr:cNvCxnSpPr/>
      </xdr:nvCxnSpPr>
      <xdr:spPr>
        <a:xfrm flipV="1">
          <a:off x="14592300" y="9926701"/>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91" name="フローチャート: 判断 590"/>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2" name="テキスト ボックス 591"/>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85027</xdr:rowOff>
    </xdr:from>
    <xdr:to>
      <xdr:col>76</xdr:col>
      <xdr:colOff>114300</xdr:colOff>
      <xdr:row>58</xdr:row>
      <xdr:rowOff>151841</xdr:rowOff>
    </xdr:to>
    <xdr:cxnSp macro="">
      <xdr:nvCxnSpPr>
        <xdr:cNvPr id="593" name="直線コネクタ 592"/>
        <xdr:cNvCxnSpPr/>
      </xdr:nvCxnSpPr>
      <xdr:spPr>
        <a:xfrm flipV="1">
          <a:off x="13703300" y="10029127"/>
          <a:ext cx="889000" cy="6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4" name="フローチャート: 判断 593"/>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5" name="テキスト ボックス 594"/>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101206</xdr:rowOff>
    </xdr:from>
    <xdr:to>
      <xdr:col>71</xdr:col>
      <xdr:colOff>177800</xdr:colOff>
      <xdr:row>58</xdr:row>
      <xdr:rowOff>151841</xdr:rowOff>
    </xdr:to>
    <xdr:cxnSp macro="">
      <xdr:nvCxnSpPr>
        <xdr:cNvPr id="596" name="直線コネクタ 595"/>
        <xdr:cNvCxnSpPr/>
      </xdr:nvCxnSpPr>
      <xdr:spPr>
        <a:xfrm>
          <a:off x="12814300" y="1004530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7" name="フローチャート: 判断 596"/>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8" name="テキスト ボックス 597"/>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9" name="フローチャート: 判断 598"/>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600" name="テキスト ボックス 599"/>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37236</xdr:rowOff>
    </xdr:from>
    <xdr:to>
      <xdr:col>85</xdr:col>
      <xdr:colOff>177800</xdr:colOff>
      <xdr:row>57</xdr:row>
      <xdr:rowOff>138836</xdr:rowOff>
    </xdr:to>
    <xdr:sp macro="" textlink="">
      <xdr:nvSpPr>
        <xdr:cNvPr id="606" name="楕円 605"/>
        <xdr:cNvSpPr/>
      </xdr:nvSpPr>
      <xdr:spPr>
        <a:xfrm>
          <a:off x="162687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15663</xdr:rowOff>
    </xdr:from>
    <xdr:ext cx="534377" cy="259045"/>
    <xdr:sp macro="" textlink="">
      <xdr:nvSpPr>
        <xdr:cNvPr id="607" name="教育費該当値テキスト"/>
        <xdr:cNvSpPr txBox="1"/>
      </xdr:nvSpPr>
      <xdr:spPr>
        <a:xfrm>
          <a:off x="16370300"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103251</xdr:rowOff>
    </xdr:from>
    <xdr:to>
      <xdr:col>81</xdr:col>
      <xdr:colOff>101600</xdr:colOff>
      <xdr:row>58</xdr:row>
      <xdr:rowOff>33401</xdr:rowOff>
    </xdr:to>
    <xdr:sp macro="" textlink="">
      <xdr:nvSpPr>
        <xdr:cNvPr id="608" name="楕円 607"/>
        <xdr:cNvSpPr/>
      </xdr:nvSpPr>
      <xdr:spPr>
        <a:xfrm>
          <a:off x="15430500" y="98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24528</xdr:rowOff>
    </xdr:from>
    <xdr:ext cx="534377" cy="259045"/>
    <xdr:sp macro="" textlink="">
      <xdr:nvSpPr>
        <xdr:cNvPr id="609" name="テキスト ボックス 608"/>
        <xdr:cNvSpPr txBox="1"/>
      </xdr:nvSpPr>
      <xdr:spPr>
        <a:xfrm>
          <a:off x="15214111" y="99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34227</xdr:rowOff>
    </xdr:from>
    <xdr:to>
      <xdr:col>76</xdr:col>
      <xdr:colOff>165100</xdr:colOff>
      <xdr:row>58</xdr:row>
      <xdr:rowOff>135827</xdr:rowOff>
    </xdr:to>
    <xdr:sp macro="" textlink="">
      <xdr:nvSpPr>
        <xdr:cNvPr id="610" name="楕円 609"/>
        <xdr:cNvSpPr/>
      </xdr:nvSpPr>
      <xdr:spPr>
        <a:xfrm>
          <a:off x="14541500" y="99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126954</xdr:rowOff>
    </xdr:from>
    <xdr:ext cx="534377" cy="259045"/>
    <xdr:sp macro="" textlink="">
      <xdr:nvSpPr>
        <xdr:cNvPr id="611" name="テキスト ボックス 610"/>
        <xdr:cNvSpPr txBox="1"/>
      </xdr:nvSpPr>
      <xdr:spPr>
        <a:xfrm>
          <a:off x="14325111" y="100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101041</xdr:rowOff>
    </xdr:from>
    <xdr:to>
      <xdr:col>72</xdr:col>
      <xdr:colOff>38100</xdr:colOff>
      <xdr:row>59</xdr:row>
      <xdr:rowOff>31191</xdr:rowOff>
    </xdr:to>
    <xdr:sp macro="" textlink="">
      <xdr:nvSpPr>
        <xdr:cNvPr id="612" name="楕円 611"/>
        <xdr:cNvSpPr/>
      </xdr:nvSpPr>
      <xdr:spPr>
        <a:xfrm>
          <a:off x="13652500" y="10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22318</xdr:rowOff>
    </xdr:from>
    <xdr:ext cx="534377" cy="259045"/>
    <xdr:sp macro="" textlink="">
      <xdr:nvSpPr>
        <xdr:cNvPr id="613" name="テキスト ボックス 612"/>
        <xdr:cNvSpPr txBox="1"/>
      </xdr:nvSpPr>
      <xdr:spPr>
        <a:xfrm>
          <a:off x="13436111" y="101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50406</xdr:rowOff>
    </xdr:from>
    <xdr:to>
      <xdr:col>67</xdr:col>
      <xdr:colOff>101600</xdr:colOff>
      <xdr:row>58</xdr:row>
      <xdr:rowOff>152006</xdr:rowOff>
    </xdr:to>
    <xdr:sp macro="" textlink="">
      <xdr:nvSpPr>
        <xdr:cNvPr id="614" name="楕円 613"/>
        <xdr:cNvSpPr/>
      </xdr:nvSpPr>
      <xdr:spPr>
        <a:xfrm>
          <a:off x="12763500" y="99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143133</xdr:rowOff>
    </xdr:from>
    <xdr:ext cx="534377" cy="259045"/>
    <xdr:sp macro="" textlink="">
      <xdr:nvSpPr>
        <xdr:cNvPr id="615" name="テキスト ボックス 614"/>
        <xdr:cNvSpPr txBox="1"/>
      </xdr:nvSpPr>
      <xdr:spPr>
        <a:xfrm>
          <a:off x="12547111" y="100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5" name="テキスト ボックス 63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41" name="直線コネクタ 640"/>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4"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5" name="直線コネクタ 644"/>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98868</xdr:rowOff>
    </xdr:from>
    <xdr:to>
      <xdr:col>85</xdr:col>
      <xdr:colOff>127000</xdr:colOff>
      <xdr:row>79</xdr:row>
      <xdr:rowOff>98868</xdr:rowOff>
    </xdr:to>
    <xdr:cxnSp macro="">
      <xdr:nvCxnSpPr>
        <xdr:cNvPr id="646" name="直線コネクタ 645"/>
        <xdr:cNvCxnSpPr/>
      </xdr:nvCxnSpPr>
      <xdr:spPr>
        <a:xfrm>
          <a:off x="15481300" y="13643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7"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8" name="フローチャート: 判断 647"/>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98334</xdr:rowOff>
    </xdr:from>
    <xdr:to>
      <xdr:col>81</xdr:col>
      <xdr:colOff>50800</xdr:colOff>
      <xdr:row>79</xdr:row>
      <xdr:rowOff>98868</xdr:rowOff>
    </xdr:to>
    <xdr:cxnSp macro="">
      <xdr:nvCxnSpPr>
        <xdr:cNvPr id="649" name="直線コネクタ 648"/>
        <xdr:cNvCxnSpPr/>
      </xdr:nvCxnSpPr>
      <xdr:spPr>
        <a:xfrm>
          <a:off x="14592300" y="1364288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50" name="フローチャート: 判断 649"/>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51" name="テキスト ボックス 650"/>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97692</xdr:rowOff>
    </xdr:from>
    <xdr:to>
      <xdr:col>76</xdr:col>
      <xdr:colOff>114300</xdr:colOff>
      <xdr:row>79</xdr:row>
      <xdr:rowOff>98334</xdr:rowOff>
    </xdr:to>
    <xdr:cxnSp macro="">
      <xdr:nvCxnSpPr>
        <xdr:cNvPr id="652" name="直線コネクタ 651"/>
        <xdr:cNvCxnSpPr/>
      </xdr:nvCxnSpPr>
      <xdr:spPr>
        <a:xfrm>
          <a:off x="13703300" y="136422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3" name="フローチャート: 判断 652"/>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4" name="テキスト ボックス 653"/>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97692</xdr:rowOff>
    </xdr:from>
    <xdr:to>
      <xdr:col>71</xdr:col>
      <xdr:colOff>177800</xdr:colOff>
      <xdr:row>79</xdr:row>
      <xdr:rowOff>98847</xdr:rowOff>
    </xdr:to>
    <xdr:cxnSp macro="">
      <xdr:nvCxnSpPr>
        <xdr:cNvPr id="655" name="直線コネクタ 654"/>
        <xdr:cNvCxnSpPr/>
      </xdr:nvCxnSpPr>
      <xdr:spPr>
        <a:xfrm flipV="1">
          <a:off x="12814300" y="13642242"/>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6" name="フローチャート: 判断 655"/>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7" name="テキスト ボックス 656"/>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8" name="フローチャート: 判断 657"/>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9" name="テキスト ボックス 658"/>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48068</xdr:rowOff>
    </xdr:from>
    <xdr:to>
      <xdr:col>85</xdr:col>
      <xdr:colOff>177800</xdr:colOff>
      <xdr:row>79</xdr:row>
      <xdr:rowOff>149668</xdr:rowOff>
    </xdr:to>
    <xdr:sp macro="" textlink="">
      <xdr:nvSpPr>
        <xdr:cNvPr id="665" name="楕円 664"/>
        <xdr:cNvSpPr/>
      </xdr:nvSpPr>
      <xdr:spPr>
        <a:xfrm>
          <a:off x="162687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134445</xdr:rowOff>
    </xdr:from>
    <xdr:ext cx="249299" cy="259045"/>
    <xdr:sp macro="" textlink="">
      <xdr:nvSpPr>
        <xdr:cNvPr id="666" name="災害復旧費該当値テキスト"/>
        <xdr:cNvSpPr txBox="1"/>
      </xdr:nvSpPr>
      <xdr:spPr>
        <a:xfrm>
          <a:off x="16370300" y="13507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48068</xdr:rowOff>
    </xdr:from>
    <xdr:to>
      <xdr:col>81</xdr:col>
      <xdr:colOff>101600</xdr:colOff>
      <xdr:row>79</xdr:row>
      <xdr:rowOff>149668</xdr:rowOff>
    </xdr:to>
    <xdr:sp macro="" textlink="">
      <xdr:nvSpPr>
        <xdr:cNvPr id="667" name="楕円 666"/>
        <xdr:cNvSpPr/>
      </xdr:nvSpPr>
      <xdr:spPr>
        <a:xfrm>
          <a:off x="15430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140795</xdr:rowOff>
    </xdr:from>
    <xdr:ext cx="249299" cy="259045"/>
    <xdr:sp macro="" textlink="">
      <xdr:nvSpPr>
        <xdr:cNvPr id="668" name="テキスト ボックス 667"/>
        <xdr:cNvSpPr txBox="1"/>
      </xdr:nvSpPr>
      <xdr:spPr>
        <a:xfrm>
          <a:off x="15356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47534</xdr:rowOff>
    </xdr:from>
    <xdr:to>
      <xdr:col>76</xdr:col>
      <xdr:colOff>165100</xdr:colOff>
      <xdr:row>79</xdr:row>
      <xdr:rowOff>149134</xdr:rowOff>
    </xdr:to>
    <xdr:sp macro="" textlink="">
      <xdr:nvSpPr>
        <xdr:cNvPr id="669" name="楕円 668"/>
        <xdr:cNvSpPr/>
      </xdr:nvSpPr>
      <xdr:spPr>
        <a:xfrm>
          <a:off x="14541500" y="13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140261</xdr:rowOff>
    </xdr:from>
    <xdr:ext cx="313932" cy="259045"/>
    <xdr:sp macro="" textlink="">
      <xdr:nvSpPr>
        <xdr:cNvPr id="670" name="テキスト ボックス 669"/>
        <xdr:cNvSpPr txBox="1"/>
      </xdr:nvSpPr>
      <xdr:spPr>
        <a:xfrm>
          <a:off x="14435333" y="13684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46892</xdr:rowOff>
    </xdr:from>
    <xdr:to>
      <xdr:col>72</xdr:col>
      <xdr:colOff>38100</xdr:colOff>
      <xdr:row>79</xdr:row>
      <xdr:rowOff>148492</xdr:rowOff>
    </xdr:to>
    <xdr:sp macro="" textlink="">
      <xdr:nvSpPr>
        <xdr:cNvPr id="671" name="楕円 670"/>
        <xdr:cNvSpPr/>
      </xdr:nvSpPr>
      <xdr:spPr>
        <a:xfrm>
          <a:off x="13652500" y="135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139619</xdr:rowOff>
    </xdr:from>
    <xdr:ext cx="378565" cy="259045"/>
    <xdr:sp macro="" textlink="">
      <xdr:nvSpPr>
        <xdr:cNvPr id="672" name="テキスト ボックス 671"/>
        <xdr:cNvSpPr txBox="1"/>
      </xdr:nvSpPr>
      <xdr:spPr>
        <a:xfrm>
          <a:off x="13514017" y="1368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48047</xdr:rowOff>
    </xdr:from>
    <xdr:to>
      <xdr:col>67</xdr:col>
      <xdr:colOff>101600</xdr:colOff>
      <xdr:row>79</xdr:row>
      <xdr:rowOff>149647</xdr:rowOff>
    </xdr:to>
    <xdr:sp macro="" textlink="">
      <xdr:nvSpPr>
        <xdr:cNvPr id="673" name="楕円 672"/>
        <xdr:cNvSpPr/>
      </xdr:nvSpPr>
      <xdr:spPr>
        <a:xfrm>
          <a:off x="12763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140774</xdr:rowOff>
    </xdr:from>
    <xdr:ext cx="249299" cy="259045"/>
    <xdr:sp macro="" textlink="">
      <xdr:nvSpPr>
        <xdr:cNvPr id="674" name="テキスト ボックス 673"/>
        <xdr:cNvSpPr txBox="1"/>
      </xdr:nvSpPr>
      <xdr:spPr>
        <a:xfrm>
          <a:off x="12689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700" name="直線コネクタ 699"/>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701"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2" name="直線コネクタ 701"/>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3"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4" name="直線コネクタ 703"/>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14156</xdr:rowOff>
    </xdr:from>
    <xdr:to>
      <xdr:col>85</xdr:col>
      <xdr:colOff>127000</xdr:colOff>
      <xdr:row>94</xdr:row>
      <xdr:rowOff>72437</xdr:rowOff>
    </xdr:to>
    <xdr:cxnSp macro="">
      <xdr:nvCxnSpPr>
        <xdr:cNvPr id="705" name="直線コネクタ 704"/>
        <xdr:cNvCxnSpPr/>
      </xdr:nvCxnSpPr>
      <xdr:spPr>
        <a:xfrm>
          <a:off x="15481300" y="16130456"/>
          <a:ext cx="838200" cy="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6"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7" name="フローチャート: 判断 706"/>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14156</xdr:rowOff>
    </xdr:from>
    <xdr:to>
      <xdr:col>81</xdr:col>
      <xdr:colOff>50800</xdr:colOff>
      <xdr:row>94</xdr:row>
      <xdr:rowOff>30635</xdr:rowOff>
    </xdr:to>
    <xdr:cxnSp macro="">
      <xdr:nvCxnSpPr>
        <xdr:cNvPr id="708" name="直線コネクタ 707"/>
        <xdr:cNvCxnSpPr/>
      </xdr:nvCxnSpPr>
      <xdr:spPr>
        <a:xfrm flipV="1">
          <a:off x="14592300" y="16130456"/>
          <a:ext cx="8890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9" name="フローチャート: 判断 708"/>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10" name="テキスト ボックス 709"/>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74854</xdr:rowOff>
    </xdr:from>
    <xdr:to>
      <xdr:col>76</xdr:col>
      <xdr:colOff>114300</xdr:colOff>
      <xdr:row>94</xdr:row>
      <xdr:rowOff>30635</xdr:rowOff>
    </xdr:to>
    <xdr:cxnSp macro="">
      <xdr:nvCxnSpPr>
        <xdr:cNvPr id="711" name="直線コネクタ 710"/>
        <xdr:cNvCxnSpPr/>
      </xdr:nvCxnSpPr>
      <xdr:spPr>
        <a:xfrm>
          <a:off x="13703300" y="16019704"/>
          <a:ext cx="889000" cy="1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2" name="フローチャート: 判断 711"/>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3" name="テキスト ボックス 712"/>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131198</xdr:rowOff>
    </xdr:from>
    <xdr:to>
      <xdr:col>71</xdr:col>
      <xdr:colOff>177800</xdr:colOff>
      <xdr:row>93</xdr:row>
      <xdr:rowOff>74854</xdr:rowOff>
    </xdr:to>
    <xdr:cxnSp macro="">
      <xdr:nvCxnSpPr>
        <xdr:cNvPr id="714" name="直線コネクタ 713"/>
        <xdr:cNvCxnSpPr/>
      </xdr:nvCxnSpPr>
      <xdr:spPr>
        <a:xfrm>
          <a:off x="12814300" y="15904598"/>
          <a:ext cx="889000" cy="1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5" name="フローチャート: 判断 714"/>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6" name="テキスト ボックス 715"/>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7" name="フローチャート: 判断 716"/>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8" name="テキスト ボックス 717"/>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21637</xdr:rowOff>
    </xdr:from>
    <xdr:to>
      <xdr:col>85</xdr:col>
      <xdr:colOff>177800</xdr:colOff>
      <xdr:row>94</xdr:row>
      <xdr:rowOff>123237</xdr:rowOff>
    </xdr:to>
    <xdr:sp macro="" textlink="">
      <xdr:nvSpPr>
        <xdr:cNvPr id="724" name="楕円 723"/>
        <xdr:cNvSpPr/>
      </xdr:nvSpPr>
      <xdr:spPr>
        <a:xfrm>
          <a:off x="16268700" y="161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44514</xdr:rowOff>
    </xdr:from>
    <xdr:ext cx="534377" cy="259045"/>
    <xdr:sp macro="" textlink="">
      <xdr:nvSpPr>
        <xdr:cNvPr id="725" name="公債費該当値テキスト"/>
        <xdr:cNvSpPr txBox="1"/>
      </xdr:nvSpPr>
      <xdr:spPr>
        <a:xfrm>
          <a:off x="16370300" y="1598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134806</xdr:rowOff>
    </xdr:from>
    <xdr:to>
      <xdr:col>81</xdr:col>
      <xdr:colOff>101600</xdr:colOff>
      <xdr:row>94</xdr:row>
      <xdr:rowOff>64956</xdr:rowOff>
    </xdr:to>
    <xdr:sp macro="" textlink="">
      <xdr:nvSpPr>
        <xdr:cNvPr id="726" name="楕円 725"/>
        <xdr:cNvSpPr/>
      </xdr:nvSpPr>
      <xdr:spPr>
        <a:xfrm>
          <a:off x="15430500" y="160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81483</xdr:rowOff>
    </xdr:from>
    <xdr:ext cx="534377" cy="259045"/>
    <xdr:sp macro="" textlink="">
      <xdr:nvSpPr>
        <xdr:cNvPr id="727" name="テキスト ボックス 726"/>
        <xdr:cNvSpPr txBox="1"/>
      </xdr:nvSpPr>
      <xdr:spPr>
        <a:xfrm>
          <a:off x="15214111" y="1585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151285</xdr:rowOff>
    </xdr:from>
    <xdr:to>
      <xdr:col>76</xdr:col>
      <xdr:colOff>165100</xdr:colOff>
      <xdr:row>94</xdr:row>
      <xdr:rowOff>81435</xdr:rowOff>
    </xdr:to>
    <xdr:sp macro="" textlink="">
      <xdr:nvSpPr>
        <xdr:cNvPr id="728" name="楕円 727"/>
        <xdr:cNvSpPr/>
      </xdr:nvSpPr>
      <xdr:spPr>
        <a:xfrm>
          <a:off x="14541500" y="1609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97962</xdr:rowOff>
    </xdr:from>
    <xdr:ext cx="534377" cy="259045"/>
    <xdr:sp macro="" textlink="">
      <xdr:nvSpPr>
        <xdr:cNvPr id="729" name="テキスト ボックス 728"/>
        <xdr:cNvSpPr txBox="1"/>
      </xdr:nvSpPr>
      <xdr:spPr>
        <a:xfrm>
          <a:off x="14325111" y="158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24054</xdr:rowOff>
    </xdr:from>
    <xdr:to>
      <xdr:col>72</xdr:col>
      <xdr:colOff>38100</xdr:colOff>
      <xdr:row>93</xdr:row>
      <xdr:rowOff>125654</xdr:rowOff>
    </xdr:to>
    <xdr:sp macro="" textlink="">
      <xdr:nvSpPr>
        <xdr:cNvPr id="730" name="楕円 729"/>
        <xdr:cNvSpPr/>
      </xdr:nvSpPr>
      <xdr:spPr>
        <a:xfrm>
          <a:off x="13652500" y="159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142181</xdr:rowOff>
    </xdr:from>
    <xdr:ext cx="534377" cy="259045"/>
    <xdr:sp macro="" textlink="">
      <xdr:nvSpPr>
        <xdr:cNvPr id="731" name="テキスト ボックス 730"/>
        <xdr:cNvSpPr txBox="1"/>
      </xdr:nvSpPr>
      <xdr:spPr>
        <a:xfrm>
          <a:off x="13436111" y="15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80398</xdr:rowOff>
    </xdr:from>
    <xdr:to>
      <xdr:col>67</xdr:col>
      <xdr:colOff>101600</xdr:colOff>
      <xdr:row>93</xdr:row>
      <xdr:rowOff>10548</xdr:rowOff>
    </xdr:to>
    <xdr:sp macro="" textlink="">
      <xdr:nvSpPr>
        <xdr:cNvPr id="732" name="楕円 731"/>
        <xdr:cNvSpPr/>
      </xdr:nvSpPr>
      <xdr:spPr>
        <a:xfrm>
          <a:off x="12763500" y="158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27075</xdr:rowOff>
    </xdr:from>
    <xdr:ext cx="599010" cy="259045"/>
    <xdr:sp macro="" textlink="">
      <xdr:nvSpPr>
        <xdr:cNvPr id="733" name="テキスト ボックス 732"/>
        <xdr:cNvSpPr txBox="1"/>
      </xdr:nvSpPr>
      <xdr:spPr>
        <a:xfrm>
          <a:off x="12514795" y="1562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7" name="テキスト ボックス 74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9" name="テキスト ボックス 74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51" name="テキスト ボックス 75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3" name="テキスト ボックス 75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5" name="テキスト ボックス 75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7" name="直線コネクタ 75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6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61" name="直線コネクタ 76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4" name="フローチャート: 判断 76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6" name="フローチャート: 判断 76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7" name="テキスト ボックス 766"/>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9" name="フローチャート: 判断 768"/>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70" name="テキスト ボックス 769"/>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2" name="フローチャート: 判断 771"/>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3" name="テキスト ボックス 772"/>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4" name="フローチャート: 判断 773"/>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5" name="テキスト ボックス 774"/>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総務費については、住民一人当たり</a:t>
          </a:r>
          <a:r>
            <a:rPr kumimoji="1" lang="ja-JP" altLang="en-US" sz="1400">
              <a:solidFill>
                <a:schemeClr val="dk1"/>
              </a:solidFill>
              <a:effectLst/>
              <a:latin typeface="+mn-lt"/>
              <a:ea typeface="+mn-ea"/>
              <a:cs typeface="+mn-cs"/>
            </a:rPr>
            <a:t>１０８，０９６</a:t>
          </a:r>
          <a:r>
            <a:rPr kumimoji="1" lang="ja-JP" altLang="ja-JP" sz="1400">
              <a:solidFill>
                <a:schemeClr val="dk1"/>
              </a:solidFill>
              <a:effectLst/>
              <a:latin typeface="+mn-lt"/>
              <a:ea typeface="+mn-ea"/>
              <a:cs typeface="+mn-cs"/>
            </a:rPr>
            <a:t>円となっている。平成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年度以降は高い水準で推移しているが</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これは、</a:t>
          </a:r>
          <a:r>
            <a:rPr kumimoji="1" lang="ja-JP" altLang="ja-JP" sz="1400">
              <a:solidFill>
                <a:sysClr val="windowText" lastClr="000000"/>
              </a:solidFill>
              <a:effectLst/>
              <a:latin typeface="+mn-lt"/>
              <a:ea typeface="+mn-ea"/>
              <a:cs typeface="+mn-cs"/>
            </a:rPr>
            <a:t>普通交付税が平成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年度から段階的に減少</a:t>
          </a:r>
          <a:r>
            <a:rPr kumimoji="1" lang="ja-JP" altLang="en-US" sz="1400">
              <a:solidFill>
                <a:sysClr val="windowText" lastClr="000000"/>
              </a:solidFill>
              <a:effectLst/>
              <a:latin typeface="+mn-lt"/>
              <a:ea typeface="+mn-ea"/>
              <a:cs typeface="+mn-cs"/>
            </a:rPr>
            <a:t>しており、</a:t>
          </a:r>
          <a:r>
            <a:rPr kumimoji="1" lang="ja-JP" altLang="ja-JP" sz="1400" strike="noStrike" baseline="0">
              <a:solidFill>
                <a:sysClr val="windowText" lastClr="000000"/>
              </a:solidFill>
              <a:effectLst/>
              <a:latin typeface="+mn-lt"/>
              <a:ea typeface="+mn-ea"/>
              <a:cs typeface="+mn-cs"/>
            </a:rPr>
            <a:t>今後は</a:t>
          </a:r>
          <a:r>
            <a:rPr kumimoji="1" lang="ja-JP" altLang="ja-JP" sz="1400">
              <a:solidFill>
                <a:schemeClr val="dk1"/>
              </a:solidFill>
              <a:effectLst/>
              <a:latin typeface="+mn-lt"/>
              <a:ea typeface="+mn-ea"/>
              <a:cs typeface="+mn-cs"/>
            </a:rPr>
            <a:t>財政調整基金を取り崩</a:t>
          </a:r>
          <a:r>
            <a:rPr kumimoji="1" lang="ja-JP" altLang="en-US" sz="1400">
              <a:solidFill>
                <a:schemeClr val="dk1"/>
              </a:solidFill>
              <a:effectLst/>
              <a:latin typeface="+mn-lt"/>
              <a:ea typeface="+mn-ea"/>
              <a:cs typeface="+mn-cs"/>
            </a:rPr>
            <a:t>していく必要があることｋら</a:t>
          </a:r>
          <a:r>
            <a:rPr kumimoji="1" lang="ja-JP" altLang="ja-JP" sz="1400">
              <a:solidFill>
                <a:schemeClr val="dk1"/>
              </a:solidFill>
              <a:effectLst/>
              <a:latin typeface="+mn-lt"/>
              <a:ea typeface="+mn-ea"/>
              <a:cs typeface="+mn-cs"/>
            </a:rPr>
            <a:t>、 剰余金を財源とした財政調整基金等の積み立てを</a:t>
          </a:r>
          <a:r>
            <a:rPr kumimoji="1" lang="ja-JP" altLang="en-US" sz="1400">
              <a:solidFill>
                <a:schemeClr val="dk1"/>
              </a:solidFill>
              <a:effectLst/>
              <a:latin typeface="+mn-lt"/>
              <a:ea typeface="+mn-ea"/>
              <a:cs typeface="+mn-cs"/>
            </a:rPr>
            <a:t>行ってきたことによる。</a:t>
          </a:r>
          <a:endParaRPr lang="ja-JP" altLang="ja-JP" sz="1800">
            <a:effectLst/>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民生費については、住民一人当たり</a:t>
          </a:r>
          <a:r>
            <a:rPr kumimoji="1" lang="ja-JP" altLang="en-US" sz="1400">
              <a:solidFill>
                <a:schemeClr val="dk1"/>
              </a:solidFill>
              <a:effectLst/>
              <a:latin typeface="+mn-lt"/>
              <a:ea typeface="+mn-ea"/>
              <a:cs typeface="+mn-cs"/>
            </a:rPr>
            <a:t>２２４，７５８</a:t>
          </a:r>
          <a:r>
            <a:rPr kumimoji="1" lang="ja-JP" altLang="ja-JP" sz="1400">
              <a:solidFill>
                <a:schemeClr val="dk1"/>
              </a:solidFill>
              <a:effectLst/>
              <a:latin typeface="+mn-lt"/>
              <a:ea typeface="+mn-ea"/>
              <a:cs typeface="+mn-cs"/>
            </a:rPr>
            <a:t>円となっている。これは他団体にはない救護施設「しらがね寮」（生活保護施設）があることや、他団体に比べ</a:t>
          </a:r>
          <a:r>
            <a:rPr kumimoji="1" lang="ja-JP" altLang="en-US" sz="1400">
              <a:solidFill>
                <a:schemeClr val="dk1"/>
              </a:solidFill>
              <a:effectLst/>
              <a:latin typeface="+mn-lt"/>
              <a:ea typeface="+mn-ea"/>
              <a:cs typeface="+mn-cs"/>
            </a:rPr>
            <a:t>私立保育所・認定こども園の施設数が</a:t>
          </a:r>
          <a:r>
            <a:rPr kumimoji="1" lang="ja-JP" altLang="ja-JP" sz="1400">
              <a:solidFill>
                <a:schemeClr val="dk1"/>
              </a:solidFill>
              <a:effectLst/>
              <a:latin typeface="+mn-lt"/>
              <a:ea typeface="+mn-ea"/>
              <a:cs typeface="+mn-cs"/>
            </a:rPr>
            <a:t>多いことが大きな要因として考えられる。公立保育所については、平成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財政調整基金残高については、合併町村である本町への普通交付税の優遇措置が平成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年度から段階的に減少</a:t>
          </a:r>
          <a:r>
            <a:rPr kumimoji="1" lang="ja-JP" altLang="en-US" sz="1300">
              <a:solidFill>
                <a:sysClr val="windowText" lastClr="000000"/>
              </a:solidFill>
              <a:effectLst/>
              <a:latin typeface="+mn-lt"/>
              <a:ea typeface="+mn-ea"/>
              <a:cs typeface="+mn-cs"/>
            </a:rPr>
            <a:t>しており</a:t>
          </a:r>
          <a:r>
            <a:rPr kumimoji="1" lang="ja-JP" altLang="ja-JP" sz="1300">
              <a:solidFill>
                <a:sysClr val="windowText" lastClr="000000"/>
              </a:solidFill>
              <a:effectLst/>
              <a:latin typeface="+mn-lt"/>
              <a:ea typeface="+mn-ea"/>
              <a:cs typeface="+mn-cs"/>
            </a:rPr>
            <a:t>、急激</a:t>
          </a:r>
          <a:r>
            <a:rPr kumimoji="1" lang="ja-JP" altLang="ja-JP" sz="1300">
              <a:solidFill>
                <a:schemeClr val="dk1"/>
              </a:solidFill>
              <a:effectLst/>
              <a:latin typeface="+mn-lt"/>
              <a:ea typeface="+mn-ea"/>
              <a:cs typeface="+mn-cs"/>
            </a:rPr>
            <a:t>な住民サービスの低下を回避するために、安定した財政基盤を確立する目的で増加させているものである。近年、実質単年度収支がプラスで推移しているのはこのためである。 </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実質収支額の標準財政規模比については、平成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年度以降は財源不足補てんのための基金取崩しを行うことなくプラスで推移しており、良好といえる</a:t>
          </a:r>
          <a:r>
            <a:rPr kumimoji="1"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全会計において黒字となっている。一般会計においては、平成２１年度以降は財源不足補てんのための基金取り崩しを行うことなく黒字で推移しており、良好といえる。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ただし、今後は、</a:t>
          </a:r>
          <a:r>
            <a:rPr kumimoji="1" lang="ja-JP" altLang="ja-JP" sz="1400">
              <a:solidFill>
                <a:sysClr val="windowText" lastClr="000000"/>
              </a:solidFill>
              <a:effectLst/>
              <a:latin typeface="+mn-lt"/>
              <a:ea typeface="+mn-ea"/>
              <a:cs typeface="+mn-cs"/>
            </a:rPr>
            <a:t>下水道事業等の公営企業会計への公債費に対する繰出金が増加する見込みであるため、独立採算の原則に立ち返った使用料の見直しも含め、健全化・適正化を図る。国民健康保険特別会計においても、国民健康保険税の適正化や医療費削減のための健康づくりを推進し、一般会計の負担額</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軽減</a:t>
          </a:r>
          <a:r>
            <a:rPr kumimoji="1" lang="ja-JP" altLang="en-US" sz="1400">
              <a:solidFill>
                <a:sysClr val="windowText" lastClr="000000"/>
              </a:solidFill>
              <a:effectLst/>
              <a:latin typeface="+mn-lt"/>
              <a:ea typeface="+mn-ea"/>
              <a:cs typeface="+mn-cs"/>
            </a:rPr>
            <a:t>を図る。</a:t>
          </a:r>
          <a:endParaRPr lang="ja-JP" altLang="ja-JP" sz="18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2" width="2.125" style="167" customWidth="1"/>
    <col min="13" max="17" width="2.375" style="167" customWidth="1"/>
    <col min="18" max="119" width="2.125" style="167" customWidth="1"/>
    <col min="120" max="16384" width="0" style="167" hidden="1"/>
  </cols>
  <sheetData>
    <row r="1" spans="1:119" ht="33" customHeight="1" x14ac:dyDescent="0.15">
      <c r="A1" s="165"/>
      <c r="B1" s="419" t="s">
        <v>74</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0" t="s">
        <v>76</v>
      </c>
      <c r="C3" s="421"/>
      <c r="D3" s="421"/>
      <c r="E3" s="422"/>
      <c r="F3" s="422"/>
      <c r="G3" s="422"/>
      <c r="H3" s="422"/>
      <c r="I3" s="422"/>
      <c r="J3" s="422"/>
      <c r="K3" s="422"/>
      <c r="L3" s="422" t="s">
        <v>77</v>
      </c>
      <c r="M3" s="422"/>
      <c r="N3" s="422"/>
      <c r="O3" s="422"/>
      <c r="P3" s="422"/>
      <c r="Q3" s="422"/>
      <c r="R3" s="429"/>
      <c r="S3" s="429"/>
      <c r="T3" s="429"/>
      <c r="U3" s="429"/>
      <c r="V3" s="430"/>
      <c r="W3" s="404" t="s">
        <v>78</v>
      </c>
      <c r="X3" s="405"/>
      <c r="Y3" s="405"/>
      <c r="Z3" s="405"/>
      <c r="AA3" s="405"/>
      <c r="AB3" s="421"/>
      <c r="AC3" s="429" t="s">
        <v>79</v>
      </c>
      <c r="AD3" s="405"/>
      <c r="AE3" s="405"/>
      <c r="AF3" s="405"/>
      <c r="AG3" s="405"/>
      <c r="AH3" s="405"/>
      <c r="AI3" s="405"/>
      <c r="AJ3" s="405"/>
      <c r="AK3" s="405"/>
      <c r="AL3" s="406"/>
      <c r="AM3" s="404" t="s">
        <v>80</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81</v>
      </c>
      <c r="BO3" s="405"/>
      <c r="BP3" s="405"/>
      <c r="BQ3" s="405"/>
      <c r="BR3" s="405"/>
      <c r="BS3" s="405"/>
      <c r="BT3" s="405"/>
      <c r="BU3" s="406"/>
      <c r="BV3" s="404" t="s">
        <v>82</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83</v>
      </c>
      <c r="CU3" s="405"/>
      <c r="CV3" s="405"/>
      <c r="CW3" s="405"/>
      <c r="CX3" s="405"/>
      <c r="CY3" s="405"/>
      <c r="CZ3" s="405"/>
      <c r="DA3" s="406"/>
      <c r="DB3" s="404" t="s">
        <v>84</v>
      </c>
      <c r="DC3" s="405"/>
      <c r="DD3" s="405"/>
      <c r="DE3" s="405"/>
      <c r="DF3" s="405"/>
      <c r="DG3" s="405"/>
      <c r="DH3" s="405"/>
      <c r="DI3" s="406"/>
      <c r="DJ3" s="165"/>
      <c r="DK3" s="165"/>
      <c r="DL3" s="165"/>
      <c r="DM3" s="165"/>
      <c r="DN3" s="165"/>
      <c r="DO3" s="165"/>
    </row>
    <row r="4" spans="1:119" ht="18.75" customHeight="1" x14ac:dyDescent="0.15">
      <c r="A4" s="166"/>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85</v>
      </c>
      <c r="AZ4" s="408"/>
      <c r="BA4" s="408"/>
      <c r="BB4" s="408"/>
      <c r="BC4" s="408"/>
      <c r="BD4" s="408"/>
      <c r="BE4" s="408"/>
      <c r="BF4" s="408"/>
      <c r="BG4" s="408"/>
      <c r="BH4" s="408"/>
      <c r="BI4" s="408"/>
      <c r="BJ4" s="408"/>
      <c r="BK4" s="408"/>
      <c r="BL4" s="408"/>
      <c r="BM4" s="409"/>
      <c r="BN4" s="410">
        <v>11657163</v>
      </c>
      <c r="BO4" s="411"/>
      <c r="BP4" s="411"/>
      <c r="BQ4" s="411"/>
      <c r="BR4" s="411"/>
      <c r="BS4" s="411"/>
      <c r="BT4" s="411"/>
      <c r="BU4" s="412"/>
      <c r="BV4" s="410">
        <v>11362947</v>
      </c>
      <c r="BW4" s="411"/>
      <c r="BX4" s="411"/>
      <c r="BY4" s="411"/>
      <c r="BZ4" s="411"/>
      <c r="CA4" s="411"/>
      <c r="CB4" s="411"/>
      <c r="CC4" s="412"/>
      <c r="CD4" s="413" t="s">
        <v>86</v>
      </c>
      <c r="CE4" s="414"/>
      <c r="CF4" s="414"/>
      <c r="CG4" s="414"/>
      <c r="CH4" s="414"/>
      <c r="CI4" s="414"/>
      <c r="CJ4" s="414"/>
      <c r="CK4" s="414"/>
      <c r="CL4" s="414"/>
      <c r="CM4" s="414"/>
      <c r="CN4" s="414"/>
      <c r="CO4" s="414"/>
      <c r="CP4" s="414"/>
      <c r="CQ4" s="414"/>
      <c r="CR4" s="414"/>
      <c r="CS4" s="415"/>
      <c r="CT4" s="416">
        <v>7.5</v>
      </c>
      <c r="CU4" s="417"/>
      <c r="CV4" s="417"/>
      <c r="CW4" s="417"/>
      <c r="CX4" s="417"/>
      <c r="CY4" s="417"/>
      <c r="CZ4" s="417"/>
      <c r="DA4" s="418"/>
      <c r="DB4" s="416">
        <v>7.4</v>
      </c>
      <c r="DC4" s="417"/>
      <c r="DD4" s="417"/>
      <c r="DE4" s="417"/>
      <c r="DF4" s="417"/>
      <c r="DG4" s="417"/>
      <c r="DH4" s="417"/>
      <c r="DI4" s="418"/>
      <c r="DJ4" s="165"/>
      <c r="DK4" s="165"/>
      <c r="DL4" s="165"/>
      <c r="DM4" s="165"/>
      <c r="DN4" s="165"/>
      <c r="DO4" s="165"/>
    </row>
    <row r="5" spans="1:119" ht="18.75" customHeight="1" x14ac:dyDescent="0.15">
      <c r="A5" s="166"/>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87</v>
      </c>
      <c r="AN5" s="477"/>
      <c r="AO5" s="477"/>
      <c r="AP5" s="477"/>
      <c r="AQ5" s="477"/>
      <c r="AR5" s="477"/>
      <c r="AS5" s="477"/>
      <c r="AT5" s="478"/>
      <c r="AU5" s="479" t="s">
        <v>88</v>
      </c>
      <c r="AV5" s="480"/>
      <c r="AW5" s="480"/>
      <c r="AX5" s="480"/>
      <c r="AY5" s="481" t="s">
        <v>89</v>
      </c>
      <c r="AZ5" s="482"/>
      <c r="BA5" s="482"/>
      <c r="BB5" s="482"/>
      <c r="BC5" s="482"/>
      <c r="BD5" s="482"/>
      <c r="BE5" s="482"/>
      <c r="BF5" s="482"/>
      <c r="BG5" s="482"/>
      <c r="BH5" s="482"/>
      <c r="BI5" s="482"/>
      <c r="BJ5" s="482"/>
      <c r="BK5" s="482"/>
      <c r="BL5" s="482"/>
      <c r="BM5" s="483"/>
      <c r="BN5" s="447">
        <v>11138392</v>
      </c>
      <c r="BO5" s="448"/>
      <c r="BP5" s="448"/>
      <c r="BQ5" s="448"/>
      <c r="BR5" s="448"/>
      <c r="BS5" s="448"/>
      <c r="BT5" s="448"/>
      <c r="BU5" s="449"/>
      <c r="BV5" s="447">
        <v>10810676</v>
      </c>
      <c r="BW5" s="448"/>
      <c r="BX5" s="448"/>
      <c r="BY5" s="448"/>
      <c r="BZ5" s="448"/>
      <c r="CA5" s="448"/>
      <c r="CB5" s="448"/>
      <c r="CC5" s="449"/>
      <c r="CD5" s="450" t="s">
        <v>90</v>
      </c>
      <c r="CE5" s="451"/>
      <c r="CF5" s="451"/>
      <c r="CG5" s="451"/>
      <c r="CH5" s="451"/>
      <c r="CI5" s="451"/>
      <c r="CJ5" s="451"/>
      <c r="CK5" s="451"/>
      <c r="CL5" s="451"/>
      <c r="CM5" s="451"/>
      <c r="CN5" s="451"/>
      <c r="CO5" s="451"/>
      <c r="CP5" s="451"/>
      <c r="CQ5" s="451"/>
      <c r="CR5" s="451"/>
      <c r="CS5" s="452"/>
      <c r="CT5" s="444">
        <v>87.7</v>
      </c>
      <c r="CU5" s="445"/>
      <c r="CV5" s="445"/>
      <c r="CW5" s="445"/>
      <c r="CX5" s="445"/>
      <c r="CY5" s="445"/>
      <c r="CZ5" s="445"/>
      <c r="DA5" s="446"/>
      <c r="DB5" s="444">
        <v>87.3</v>
      </c>
      <c r="DC5" s="445"/>
      <c r="DD5" s="445"/>
      <c r="DE5" s="445"/>
      <c r="DF5" s="445"/>
      <c r="DG5" s="445"/>
      <c r="DH5" s="445"/>
      <c r="DI5" s="446"/>
      <c r="DJ5" s="165"/>
      <c r="DK5" s="165"/>
      <c r="DL5" s="165"/>
      <c r="DM5" s="165"/>
      <c r="DN5" s="165"/>
      <c r="DO5" s="165"/>
    </row>
    <row r="6" spans="1:119" ht="18.75" customHeight="1" x14ac:dyDescent="0.15">
      <c r="A6" s="166"/>
      <c r="B6" s="453" t="s">
        <v>91</v>
      </c>
      <c r="C6" s="454"/>
      <c r="D6" s="454"/>
      <c r="E6" s="455"/>
      <c r="F6" s="455"/>
      <c r="G6" s="455"/>
      <c r="H6" s="455"/>
      <c r="I6" s="455"/>
      <c r="J6" s="455"/>
      <c r="K6" s="455"/>
      <c r="L6" s="455" t="s">
        <v>92</v>
      </c>
      <c r="M6" s="455"/>
      <c r="N6" s="455"/>
      <c r="O6" s="455"/>
      <c r="P6" s="455"/>
      <c r="Q6" s="455"/>
      <c r="R6" s="459"/>
      <c r="S6" s="459"/>
      <c r="T6" s="459"/>
      <c r="U6" s="459"/>
      <c r="V6" s="460"/>
      <c r="W6" s="463" t="s">
        <v>93</v>
      </c>
      <c r="X6" s="464"/>
      <c r="Y6" s="464"/>
      <c r="Z6" s="464"/>
      <c r="AA6" s="464"/>
      <c r="AB6" s="454"/>
      <c r="AC6" s="467" t="s">
        <v>94</v>
      </c>
      <c r="AD6" s="468"/>
      <c r="AE6" s="468"/>
      <c r="AF6" s="468"/>
      <c r="AG6" s="468"/>
      <c r="AH6" s="468"/>
      <c r="AI6" s="468"/>
      <c r="AJ6" s="468"/>
      <c r="AK6" s="468"/>
      <c r="AL6" s="469"/>
      <c r="AM6" s="476" t="s">
        <v>95</v>
      </c>
      <c r="AN6" s="477"/>
      <c r="AO6" s="477"/>
      <c r="AP6" s="477"/>
      <c r="AQ6" s="477"/>
      <c r="AR6" s="477"/>
      <c r="AS6" s="477"/>
      <c r="AT6" s="478"/>
      <c r="AU6" s="479" t="s">
        <v>88</v>
      </c>
      <c r="AV6" s="480"/>
      <c r="AW6" s="480"/>
      <c r="AX6" s="480"/>
      <c r="AY6" s="481" t="s">
        <v>96</v>
      </c>
      <c r="AZ6" s="482"/>
      <c r="BA6" s="482"/>
      <c r="BB6" s="482"/>
      <c r="BC6" s="482"/>
      <c r="BD6" s="482"/>
      <c r="BE6" s="482"/>
      <c r="BF6" s="482"/>
      <c r="BG6" s="482"/>
      <c r="BH6" s="482"/>
      <c r="BI6" s="482"/>
      <c r="BJ6" s="482"/>
      <c r="BK6" s="482"/>
      <c r="BL6" s="482"/>
      <c r="BM6" s="483"/>
      <c r="BN6" s="447">
        <v>518771</v>
      </c>
      <c r="BO6" s="448"/>
      <c r="BP6" s="448"/>
      <c r="BQ6" s="448"/>
      <c r="BR6" s="448"/>
      <c r="BS6" s="448"/>
      <c r="BT6" s="448"/>
      <c r="BU6" s="449"/>
      <c r="BV6" s="447">
        <v>552271</v>
      </c>
      <c r="BW6" s="448"/>
      <c r="BX6" s="448"/>
      <c r="BY6" s="448"/>
      <c r="BZ6" s="448"/>
      <c r="CA6" s="448"/>
      <c r="CB6" s="448"/>
      <c r="CC6" s="449"/>
      <c r="CD6" s="450" t="s">
        <v>97</v>
      </c>
      <c r="CE6" s="451"/>
      <c r="CF6" s="451"/>
      <c r="CG6" s="451"/>
      <c r="CH6" s="451"/>
      <c r="CI6" s="451"/>
      <c r="CJ6" s="451"/>
      <c r="CK6" s="451"/>
      <c r="CL6" s="451"/>
      <c r="CM6" s="451"/>
      <c r="CN6" s="451"/>
      <c r="CO6" s="451"/>
      <c r="CP6" s="451"/>
      <c r="CQ6" s="451"/>
      <c r="CR6" s="451"/>
      <c r="CS6" s="452"/>
      <c r="CT6" s="484">
        <v>91.2</v>
      </c>
      <c r="CU6" s="485"/>
      <c r="CV6" s="485"/>
      <c r="CW6" s="485"/>
      <c r="CX6" s="485"/>
      <c r="CY6" s="485"/>
      <c r="CZ6" s="485"/>
      <c r="DA6" s="486"/>
      <c r="DB6" s="484">
        <v>90.6</v>
      </c>
      <c r="DC6" s="485"/>
      <c r="DD6" s="485"/>
      <c r="DE6" s="485"/>
      <c r="DF6" s="485"/>
      <c r="DG6" s="485"/>
      <c r="DH6" s="485"/>
      <c r="DI6" s="486"/>
      <c r="DJ6" s="165"/>
      <c r="DK6" s="165"/>
      <c r="DL6" s="165"/>
      <c r="DM6" s="165"/>
      <c r="DN6" s="165"/>
      <c r="DO6" s="165"/>
    </row>
    <row r="7" spans="1:119" ht="18.75" customHeight="1" x14ac:dyDescent="0.15">
      <c r="A7" s="166"/>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98</v>
      </c>
      <c r="AN7" s="477"/>
      <c r="AO7" s="477"/>
      <c r="AP7" s="477"/>
      <c r="AQ7" s="477"/>
      <c r="AR7" s="477"/>
      <c r="AS7" s="477"/>
      <c r="AT7" s="478"/>
      <c r="AU7" s="479" t="s">
        <v>99</v>
      </c>
      <c r="AV7" s="480"/>
      <c r="AW7" s="480"/>
      <c r="AX7" s="480"/>
      <c r="AY7" s="481" t="s">
        <v>100</v>
      </c>
      <c r="AZ7" s="482"/>
      <c r="BA7" s="482"/>
      <c r="BB7" s="482"/>
      <c r="BC7" s="482"/>
      <c r="BD7" s="482"/>
      <c r="BE7" s="482"/>
      <c r="BF7" s="482"/>
      <c r="BG7" s="482"/>
      <c r="BH7" s="482"/>
      <c r="BI7" s="482"/>
      <c r="BJ7" s="482"/>
      <c r="BK7" s="482"/>
      <c r="BL7" s="482"/>
      <c r="BM7" s="483"/>
      <c r="BN7" s="447">
        <v>35442</v>
      </c>
      <c r="BO7" s="448"/>
      <c r="BP7" s="448"/>
      <c r="BQ7" s="448"/>
      <c r="BR7" s="448"/>
      <c r="BS7" s="448"/>
      <c r="BT7" s="448"/>
      <c r="BU7" s="449"/>
      <c r="BV7" s="447">
        <v>58005</v>
      </c>
      <c r="BW7" s="448"/>
      <c r="BX7" s="448"/>
      <c r="BY7" s="448"/>
      <c r="BZ7" s="448"/>
      <c r="CA7" s="448"/>
      <c r="CB7" s="448"/>
      <c r="CC7" s="449"/>
      <c r="CD7" s="450" t="s">
        <v>101</v>
      </c>
      <c r="CE7" s="451"/>
      <c r="CF7" s="451"/>
      <c r="CG7" s="451"/>
      <c r="CH7" s="451"/>
      <c r="CI7" s="451"/>
      <c r="CJ7" s="451"/>
      <c r="CK7" s="451"/>
      <c r="CL7" s="451"/>
      <c r="CM7" s="451"/>
      <c r="CN7" s="451"/>
      <c r="CO7" s="451"/>
      <c r="CP7" s="451"/>
      <c r="CQ7" s="451"/>
      <c r="CR7" s="451"/>
      <c r="CS7" s="452"/>
      <c r="CT7" s="447">
        <v>6430653</v>
      </c>
      <c r="CU7" s="448"/>
      <c r="CV7" s="448"/>
      <c r="CW7" s="448"/>
      <c r="CX7" s="448"/>
      <c r="CY7" s="448"/>
      <c r="CZ7" s="448"/>
      <c r="DA7" s="449"/>
      <c r="DB7" s="447">
        <v>6673912</v>
      </c>
      <c r="DC7" s="448"/>
      <c r="DD7" s="448"/>
      <c r="DE7" s="448"/>
      <c r="DF7" s="448"/>
      <c r="DG7" s="448"/>
      <c r="DH7" s="448"/>
      <c r="DI7" s="449"/>
      <c r="DJ7" s="165"/>
      <c r="DK7" s="165"/>
      <c r="DL7" s="165"/>
      <c r="DM7" s="165"/>
      <c r="DN7" s="165"/>
      <c r="DO7" s="165"/>
    </row>
    <row r="8" spans="1:119" ht="18.75" customHeight="1" thickBot="1" x14ac:dyDescent="0.2">
      <c r="A8" s="166"/>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102</v>
      </c>
      <c r="AN8" s="477"/>
      <c r="AO8" s="477"/>
      <c r="AP8" s="477"/>
      <c r="AQ8" s="477"/>
      <c r="AR8" s="477"/>
      <c r="AS8" s="477"/>
      <c r="AT8" s="478"/>
      <c r="AU8" s="479" t="s">
        <v>103</v>
      </c>
      <c r="AV8" s="480"/>
      <c r="AW8" s="480"/>
      <c r="AX8" s="480"/>
      <c r="AY8" s="481" t="s">
        <v>104</v>
      </c>
      <c r="AZ8" s="482"/>
      <c r="BA8" s="482"/>
      <c r="BB8" s="482"/>
      <c r="BC8" s="482"/>
      <c r="BD8" s="482"/>
      <c r="BE8" s="482"/>
      <c r="BF8" s="482"/>
      <c r="BG8" s="482"/>
      <c r="BH8" s="482"/>
      <c r="BI8" s="482"/>
      <c r="BJ8" s="482"/>
      <c r="BK8" s="482"/>
      <c r="BL8" s="482"/>
      <c r="BM8" s="483"/>
      <c r="BN8" s="447">
        <v>483329</v>
      </c>
      <c r="BO8" s="448"/>
      <c r="BP8" s="448"/>
      <c r="BQ8" s="448"/>
      <c r="BR8" s="448"/>
      <c r="BS8" s="448"/>
      <c r="BT8" s="448"/>
      <c r="BU8" s="449"/>
      <c r="BV8" s="447">
        <v>494266</v>
      </c>
      <c r="BW8" s="448"/>
      <c r="BX8" s="448"/>
      <c r="BY8" s="448"/>
      <c r="BZ8" s="448"/>
      <c r="CA8" s="448"/>
      <c r="CB8" s="448"/>
      <c r="CC8" s="449"/>
      <c r="CD8" s="450" t="s">
        <v>105</v>
      </c>
      <c r="CE8" s="451"/>
      <c r="CF8" s="451"/>
      <c r="CG8" s="451"/>
      <c r="CH8" s="451"/>
      <c r="CI8" s="451"/>
      <c r="CJ8" s="451"/>
      <c r="CK8" s="451"/>
      <c r="CL8" s="451"/>
      <c r="CM8" s="451"/>
      <c r="CN8" s="451"/>
      <c r="CO8" s="451"/>
      <c r="CP8" s="451"/>
      <c r="CQ8" s="451"/>
      <c r="CR8" s="451"/>
      <c r="CS8" s="452"/>
      <c r="CT8" s="487">
        <v>0.23</v>
      </c>
      <c r="CU8" s="488"/>
      <c r="CV8" s="488"/>
      <c r="CW8" s="488"/>
      <c r="CX8" s="488"/>
      <c r="CY8" s="488"/>
      <c r="CZ8" s="488"/>
      <c r="DA8" s="489"/>
      <c r="DB8" s="487">
        <v>0.23</v>
      </c>
      <c r="DC8" s="488"/>
      <c r="DD8" s="488"/>
      <c r="DE8" s="488"/>
      <c r="DF8" s="488"/>
      <c r="DG8" s="488"/>
      <c r="DH8" s="488"/>
      <c r="DI8" s="489"/>
      <c r="DJ8" s="165"/>
      <c r="DK8" s="165"/>
      <c r="DL8" s="165"/>
      <c r="DM8" s="165"/>
      <c r="DN8" s="165"/>
      <c r="DO8" s="165"/>
    </row>
    <row r="9" spans="1:119" ht="18.75" customHeight="1" thickBot="1" x14ac:dyDescent="0.2">
      <c r="A9" s="166"/>
      <c r="B9" s="441" t="s">
        <v>106</v>
      </c>
      <c r="C9" s="442"/>
      <c r="D9" s="442"/>
      <c r="E9" s="442"/>
      <c r="F9" s="442"/>
      <c r="G9" s="442"/>
      <c r="H9" s="442"/>
      <c r="I9" s="442"/>
      <c r="J9" s="442"/>
      <c r="K9" s="490"/>
      <c r="L9" s="491" t="s">
        <v>107</v>
      </c>
      <c r="M9" s="492"/>
      <c r="N9" s="492"/>
      <c r="O9" s="492"/>
      <c r="P9" s="492"/>
      <c r="Q9" s="493"/>
      <c r="R9" s="494">
        <v>15523</v>
      </c>
      <c r="S9" s="495"/>
      <c r="T9" s="495"/>
      <c r="U9" s="495"/>
      <c r="V9" s="496"/>
      <c r="W9" s="404" t="s">
        <v>108</v>
      </c>
      <c r="X9" s="405"/>
      <c r="Y9" s="405"/>
      <c r="Z9" s="405"/>
      <c r="AA9" s="405"/>
      <c r="AB9" s="405"/>
      <c r="AC9" s="405"/>
      <c r="AD9" s="405"/>
      <c r="AE9" s="405"/>
      <c r="AF9" s="405"/>
      <c r="AG9" s="405"/>
      <c r="AH9" s="405"/>
      <c r="AI9" s="405"/>
      <c r="AJ9" s="405"/>
      <c r="AK9" s="405"/>
      <c r="AL9" s="406"/>
      <c r="AM9" s="476" t="s">
        <v>109</v>
      </c>
      <c r="AN9" s="477"/>
      <c r="AO9" s="477"/>
      <c r="AP9" s="477"/>
      <c r="AQ9" s="477"/>
      <c r="AR9" s="477"/>
      <c r="AS9" s="477"/>
      <c r="AT9" s="478"/>
      <c r="AU9" s="479" t="s">
        <v>110</v>
      </c>
      <c r="AV9" s="480"/>
      <c r="AW9" s="480"/>
      <c r="AX9" s="480"/>
      <c r="AY9" s="481" t="s">
        <v>111</v>
      </c>
      <c r="AZ9" s="482"/>
      <c r="BA9" s="482"/>
      <c r="BB9" s="482"/>
      <c r="BC9" s="482"/>
      <c r="BD9" s="482"/>
      <c r="BE9" s="482"/>
      <c r="BF9" s="482"/>
      <c r="BG9" s="482"/>
      <c r="BH9" s="482"/>
      <c r="BI9" s="482"/>
      <c r="BJ9" s="482"/>
      <c r="BK9" s="482"/>
      <c r="BL9" s="482"/>
      <c r="BM9" s="483"/>
      <c r="BN9" s="447">
        <v>-10937</v>
      </c>
      <c r="BO9" s="448"/>
      <c r="BP9" s="448"/>
      <c r="BQ9" s="448"/>
      <c r="BR9" s="448"/>
      <c r="BS9" s="448"/>
      <c r="BT9" s="448"/>
      <c r="BU9" s="449"/>
      <c r="BV9" s="447">
        <v>-209467</v>
      </c>
      <c r="BW9" s="448"/>
      <c r="BX9" s="448"/>
      <c r="BY9" s="448"/>
      <c r="BZ9" s="448"/>
      <c r="CA9" s="448"/>
      <c r="CB9" s="448"/>
      <c r="CC9" s="449"/>
      <c r="CD9" s="450" t="s">
        <v>112</v>
      </c>
      <c r="CE9" s="451"/>
      <c r="CF9" s="451"/>
      <c r="CG9" s="451"/>
      <c r="CH9" s="451"/>
      <c r="CI9" s="451"/>
      <c r="CJ9" s="451"/>
      <c r="CK9" s="451"/>
      <c r="CL9" s="451"/>
      <c r="CM9" s="451"/>
      <c r="CN9" s="451"/>
      <c r="CO9" s="451"/>
      <c r="CP9" s="451"/>
      <c r="CQ9" s="451"/>
      <c r="CR9" s="451"/>
      <c r="CS9" s="452"/>
      <c r="CT9" s="444">
        <v>16.5</v>
      </c>
      <c r="CU9" s="445"/>
      <c r="CV9" s="445"/>
      <c r="CW9" s="445"/>
      <c r="CX9" s="445"/>
      <c r="CY9" s="445"/>
      <c r="CZ9" s="445"/>
      <c r="DA9" s="446"/>
      <c r="DB9" s="444">
        <v>16.8</v>
      </c>
      <c r="DC9" s="445"/>
      <c r="DD9" s="445"/>
      <c r="DE9" s="445"/>
      <c r="DF9" s="445"/>
      <c r="DG9" s="445"/>
      <c r="DH9" s="445"/>
      <c r="DI9" s="446"/>
      <c r="DJ9" s="165"/>
      <c r="DK9" s="165"/>
      <c r="DL9" s="165"/>
      <c r="DM9" s="165"/>
      <c r="DN9" s="165"/>
      <c r="DO9" s="165"/>
    </row>
    <row r="10" spans="1:119" ht="18.75" customHeight="1" thickBot="1" x14ac:dyDescent="0.2">
      <c r="A10" s="166"/>
      <c r="B10" s="441"/>
      <c r="C10" s="442"/>
      <c r="D10" s="442"/>
      <c r="E10" s="442"/>
      <c r="F10" s="442"/>
      <c r="G10" s="442"/>
      <c r="H10" s="442"/>
      <c r="I10" s="442"/>
      <c r="J10" s="442"/>
      <c r="K10" s="490"/>
      <c r="L10" s="497" t="s">
        <v>113</v>
      </c>
      <c r="M10" s="477"/>
      <c r="N10" s="477"/>
      <c r="O10" s="477"/>
      <c r="P10" s="477"/>
      <c r="Q10" s="478"/>
      <c r="R10" s="498">
        <v>16638</v>
      </c>
      <c r="S10" s="499"/>
      <c r="T10" s="499"/>
      <c r="U10" s="499"/>
      <c r="V10" s="500"/>
      <c r="W10" s="435"/>
      <c r="X10" s="436"/>
      <c r="Y10" s="436"/>
      <c r="Z10" s="436"/>
      <c r="AA10" s="436"/>
      <c r="AB10" s="436"/>
      <c r="AC10" s="436"/>
      <c r="AD10" s="436"/>
      <c r="AE10" s="436"/>
      <c r="AF10" s="436"/>
      <c r="AG10" s="436"/>
      <c r="AH10" s="436"/>
      <c r="AI10" s="436"/>
      <c r="AJ10" s="436"/>
      <c r="AK10" s="436"/>
      <c r="AL10" s="439"/>
      <c r="AM10" s="476" t="s">
        <v>114</v>
      </c>
      <c r="AN10" s="477"/>
      <c r="AO10" s="477"/>
      <c r="AP10" s="477"/>
      <c r="AQ10" s="477"/>
      <c r="AR10" s="477"/>
      <c r="AS10" s="477"/>
      <c r="AT10" s="478"/>
      <c r="AU10" s="479" t="s">
        <v>115</v>
      </c>
      <c r="AV10" s="480"/>
      <c r="AW10" s="480"/>
      <c r="AX10" s="480"/>
      <c r="AY10" s="481" t="s">
        <v>116</v>
      </c>
      <c r="AZ10" s="482"/>
      <c r="BA10" s="482"/>
      <c r="BB10" s="482"/>
      <c r="BC10" s="482"/>
      <c r="BD10" s="482"/>
      <c r="BE10" s="482"/>
      <c r="BF10" s="482"/>
      <c r="BG10" s="482"/>
      <c r="BH10" s="482"/>
      <c r="BI10" s="482"/>
      <c r="BJ10" s="482"/>
      <c r="BK10" s="482"/>
      <c r="BL10" s="482"/>
      <c r="BM10" s="483"/>
      <c r="BN10" s="447">
        <v>459717</v>
      </c>
      <c r="BO10" s="448"/>
      <c r="BP10" s="448"/>
      <c r="BQ10" s="448"/>
      <c r="BR10" s="448"/>
      <c r="BS10" s="448"/>
      <c r="BT10" s="448"/>
      <c r="BU10" s="449"/>
      <c r="BV10" s="447">
        <v>710637</v>
      </c>
      <c r="BW10" s="448"/>
      <c r="BX10" s="448"/>
      <c r="BY10" s="448"/>
      <c r="BZ10" s="448"/>
      <c r="CA10" s="448"/>
      <c r="CB10" s="448"/>
      <c r="CC10" s="44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1"/>
      <c r="C11" s="442"/>
      <c r="D11" s="442"/>
      <c r="E11" s="442"/>
      <c r="F11" s="442"/>
      <c r="G11" s="442"/>
      <c r="H11" s="442"/>
      <c r="I11" s="442"/>
      <c r="J11" s="442"/>
      <c r="K11" s="490"/>
      <c r="L11" s="501" t="s">
        <v>118</v>
      </c>
      <c r="M11" s="502"/>
      <c r="N11" s="502"/>
      <c r="O11" s="502"/>
      <c r="P11" s="502"/>
      <c r="Q11" s="503"/>
      <c r="R11" s="504" t="s">
        <v>119</v>
      </c>
      <c r="S11" s="505"/>
      <c r="T11" s="505"/>
      <c r="U11" s="505"/>
      <c r="V11" s="506"/>
      <c r="W11" s="435"/>
      <c r="X11" s="436"/>
      <c r="Y11" s="436"/>
      <c r="Z11" s="436"/>
      <c r="AA11" s="436"/>
      <c r="AB11" s="436"/>
      <c r="AC11" s="436"/>
      <c r="AD11" s="436"/>
      <c r="AE11" s="436"/>
      <c r="AF11" s="436"/>
      <c r="AG11" s="436"/>
      <c r="AH11" s="436"/>
      <c r="AI11" s="436"/>
      <c r="AJ11" s="436"/>
      <c r="AK11" s="436"/>
      <c r="AL11" s="439"/>
      <c r="AM11" s="476" t="s">
        <v>120</v>
      </c>
      <c r="AN11" s="477"/>
      <c r="AO11" s="477"/>
      <c r="AP11" s="477"/>
      <c r="AQ11" s="477"/>
      <c r="AR11" s="477"/>
      <c r="AS11" s="477"/>
      <c r="AT11" s="478"/>
      <c r="AU11" s="479" t="s">
        <v>115</v>
      </c>
      <c r="AV11" s="480"/>
      <c r="AW11" s="480"/>
      <c r="AX11" s="480"/>
      <c r="AY11" s="481" t="s">
        <v>121</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122</v>
      </c>
      <c r="CE11" s="451"/>
      <c r="CF11" s="451"/>
      <c r="CG11" s="451"/>
      <c r="CH11" s="451"/>
      <c r="CI11" s="451"/>
      <c r="CJ11" s="451"/>
      <c r="CK11" s="451"/>
      <c r="CL11" s="451"/>
      <c r="CM11" s="451"/>
      <c r="CN11" s="451"/>
      <c r="CO11" s="451"/>
      <c r="CP11" s="451"/>
      <c r="CQ11" s="451"/>
      <c r="CR11" s="451"/>
      <c r="CS11" s="452"/>
      <c r="CT11" s="487" t="s">
        <v>123</v>
      </c>
      <c r="CU11" s="488"/>
      <c r="CV11" s="488"/>
      <c r="CW11" s="488"/>
      <c r="CX11" s="488"/>
      <c r="CY11" s="488"/>
      <c r="CZ11" s="488"/>
      <c r="DA11" s="489"/>
      <c r="DB11" s="487" t="s">
        <v>123</v>
      </c>
      <c r="DC11" s="488"/>
      <c r="DD11" s="488"/>
      <c r="DE11" s="488"/>
      <c r="DF11" s="488"/>
      <c r="DG11" s="488"/>
      <c r="DH11" s="488"/>
      <c r="DI11" s="489"/>
      <c r="DJ11" s="165"/>
      <c r="DK11" s="165"/>
      <c r="DL11" s="165"/>
      <c r="DM11" s="165"/>
      <c r="DN11" s="165"/>
      <c r="DO11" s="165"/>
    </row>
    <row r="12" spans="1:119" ht="18.75" customHeight="1" x14ac:dyDescent="0.15">
      <c r="A12" s="166"/>
      <c r="B12" s="507" t="s">
        <v>124</v>
      </c>
      <c r="C12" s="508"/>
      <c r="D12" s="508"/>
      <c r="E12" s="508"/>
      <c r="F12" s="508"/>
      <c r="G12" s="508"/>
      <c r="H12" s="508"/>
      <c r="I12" s="508"/>
      <c r="J12" s="508"/>
      <c r="K12" s="509"/>
      <c r="L12" s="516" t="s">
        <v>125</v>
      </c>
      <c r="M12" s="517"/>
      <c r="N12" s="517"/>
      <c r="O12" s="517"/>
      <c r="P12" s="517"/>
      <c r="Q12" s="518"/>
      <c r="R12" s="519">
        <v>15787</v>
      </c>
      <c r="S12" s="520"/>
      <c r="T12" s="520"/>
      <c r="U12" s="520"/>
      <c r="V12" s="521"/>
      <c r="W12" s="522" t="s">
        <v>1</v>
      </c>
      <c r="X12" s="480"/>
      <c r="Y12" s="480"/>
      <c r="Z12" s="480"/>
      <c r="AA12" s="480"/>
      <c r="AB12" s="523"/>
      <c r="AC12" s="479" t="s">
        <v>126</v>
      </c>
      <c r="AD12" s="480"/>
      <c r="AE12" s="480"/>
      <c r="AF12" s="480"/>
      <c r="AG12" s="523"/>
      <c r="AH12" s="479" t="s">
        <v>127</v>
      </c>
      <c r="AI12" s="480"/>
      <c r="AJ12" s="480"/>
      <c r="AK12" s="480"/>
      <c r="AL12" s="524"/>
      <c r="AM12" s="476" t="s">
        <v>128</v>
      </c>
      <c r="AN12" s="477"/>
      <c r="AO12" s="477"/>
      <c r="AP12" s="477"/>
      <c r="AQ12" s="477"/>
      <c r="AR12" s="477"/>
      <c r="AS12" s="477"/>
      <c r="AT12" s="478"/>
      <c r="AU12" s="479" t="s">
        <v>129</v>
      </c>
      <c r="AV12" s="480"/>
      <c r="AW12" s="480"/>
      <c r="AX12" s="480"/>
      <c r="AY12" s="481" t="s">
        <v>130</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131</v>
      </c>
      <c r="CE12" s="451"/>
      <c r="CF12" s="451"/>
      <c r="CG12" s="451"/>
      <c r="CH12" s="451"/>
      <c r="CI12" s="451"/>
      <c r="CJ12" s="451"/>
      <c r="CK12" s="451"/>
      <c r="CL12" s="451"/>
      <c r="CM12" s="451"/>
      <c r="CN12" s="451"/>
      <c r="CO12" s="451"/>
      <c r="CP12" s="451"/>
      <c r="CQ12" s="451"/>
      <c r="CR12" s="451"/>
      <c r="CS12" s="452"/>
      <c r="CT12" s="487" t="s">
        <v>132</v>
      </c>
      <c r="CU12" s="488"/>
      <c r="CV12" s="488"/>
      <c r="CW12" s="488"/>
      <c r="CX12" s="488"/>
      <c r="CY12" s="488"/>
      <c r="CZ12" s="488"/>
      <c r="DA12" s="489"/>
      <c r="DB12" s="487" t="s">
        <v>132</v>
      </c>
      <c r="DC12" s="488"/>
      <c r="DD12" s="488"/>
      <c r="DE12" s="488"/>
      <c r="DF12" s="488"/>
      <c r="DG12" s="488"/>
      <c r="DH12" s="488"/>
      <c r="DI12" s="489"/>
      <c r="DJ12" s="165"/>
      <c r="DK12" s="165"/>
      <c r="DL12" s="165"/>
      <c r="DM12" s="165"/>
      <c r="DN12" s="165"/>
      <c r="DO12" s="165"/>
    </row>
    <row r="13" spans="1:119" ht="18.75" customHeight="1" x14ac:dyDescent="0.15">
      <c r="A13" s="166"/>
      <c r="B13" s="510"/>
      <c r="C13" s="511"/>
      <c r="D13" s="511"/>
      <c r="E13" s="511"/>
      <c r="F13" s="511"/>
      <c r="G13" s="511"/>
      <c r="H13" s="511"/>
      <c r="I13" s="511"/>
      <c r="J13" s="511"/>
      <c r="K13" s="512"/>
      <c r="L13" s="176"/>
      <c r="M13" s="535" t="s">
        <v>133</v>
      </c>
      <c r="N13" s="536"/>
      <c r="O13" s="536"/>
      <c r="P13" s="536"/>
      <c r="Q13" s="537"/>
      <c r="R13" s="528">
        <v>15638</v>
      </c>
      <c r="S13" s="529"/>
      <c r="T13" s="529"/>
      <c r="U13" s="529"/>
      <c r="V13" s="530"/>
      <c r="W13" s="463" t="s">
        <v>134</v>
      </c>
      <c r="X13" s="464"/>
      <c r="Y13" s="464"/>
      <c r="Z13" s="464"/>
      <c r="AA13" s="464"/>
      <c r="AB13" s="454"/>
      <c r="AC13" s="498">
        <v>1778</v>
      </c>
      <c r="AD13" s="499"/>
      <c r="AE13" s="499"/>
      <c r="AF13" s="499"/>
      <c r="AG13" s="538"/>
      <c r="AH13" s="498">
        <v>1966</v>
      </c>
      <c r="AI13" s="499"/>
      <c r="AJ13" s="499"/>
      <c r="AK13" s="499"/>
      <c r="AL13" s="500"/>
      <c r="AM13" s="476" t="s">
        <v>135</v>
      </c>
      <c r="AN13" s="477"/>
      <c r="AO13" s="477"/>
      <c r="AP13" s="477"/>
      <c r="AQ13" s="477"/>
      <c r="AR13" s="477"/>
      <c r="AS13" s="477"/>
      <c r="AT13" s="478"/>
      <c r="AU13" s="479" t="s">
        <v>129</v>
      </c>
      <c r="AV13" s="480"/>
      <c r="AW13" s="480"/>
      <c r="AX13" s="480"/>
      <c r="AY13" s="481" t="s">
        <v>136</v>
      </c>
      <c r="AZ13" s="482"/>
      <c r="BA13" s="482"/>
      <c r="BB13" s="482"/>
      <c r="BC13" s="482"/>
      <c r="BD13" s="482"/>
      <c r="BE13" s="482"/>
      <c r="BF13" s="482"/>
      <c r="BG13" s="482"/>
      <c r="BH13" s="482"/>
      <c r="BI13" s="482"/>
      <c r="BJ13" s="482"/>
      <c r="BK13" s="482"/>
      <c r="BL13" s="482"/>
      <c r="BM13" s="483"/>
      <c r="BN13" s="447">
        <v>448780</v>
      </c>
      <c r="BO13" s="448"/>
      <c r="BP13" s="448"/>
      <c r="BQ13" s="448"/>
      <c r="BR13" s="448"/>
      <c r="BS13" s="448"/>
      <c r="BT13" s="448"/>
      <c r="BU13" s="449"/>
      <c r="BV13" s="447">
        <v>501170</v>
      </c>
      <c r="BW13" s="448"/>
      <c r="BX13" s="448"/>
      <c r="BY13" s="448"/>
      <c r="BZ13" s="448"/>
      <c r="CA13" s="448"/>
      <c r="CB13" s="448"/>
      <c r="CC13" s="449"/>
      <c r="CD13" s="450" t="s">
        <v>137</v>
      </c>
      <c r="CE13" s="451"/>
      <c r="CF13" s="451"/>
      <c r="CG13" s="451"/>
      <c r="CH13" s="451"/>
      <c r="CI13" s="451"/>
      <c r="CJ13" s="451"/>
      <c r="CK13" s="451"/>
      <c r="CL13" s="451"/>
      <c r="CM13" s="451"/>
      <c r="CN13" s="451"/>
      <c r="CO13" s="451"/>
      <c r="CP13" s="451"/>
      <c r="CQ13" s="451"/>
      <c r="CR13" s="451"/>
      <c r="CS13" s="452"/>
      <c r="CT13" s="444">
        <v>8.8000000000000007</v>
      </c>
      <c r="CU13" s="445"/>
      <c r="CV13" s="445"/>
      <c r="CW13" s="445"/>
      <c r="CX13" s="445"/>
      <c r="CY13" s="445"/>
      <c r="CZ13" s="445"/>
      <c r="DA13" s="446"/>
      <c r="DB13" s="444">
        <v>10</v>
      </c>
      <c r="DC13" s="445"/>
      <c r="DD13" s="445"/>
      <c r="DE13" s="445"/>
      <c r="DF13" s="445"/>
      <c r="DG13" s="445"/>
      <c r="DH13" s="445"/>
      <c r="DI13" s="446"/>
      <c r="DJ13" s="165"/>
      <c r="DK13" s="165"/>
      <c r="DL13" s="165"/>
      <c r="DM13" s="165"/>
      <c r="DN13" s="165"/>
      <c r="DO13" s="165"/>
    </row>
    <row r="14" spans="1:119" ht="18.75" customHeight="1" thickBot="1" x14ac:dyDescent="0.2">
      <c r="A14" s="166"/>
      <c r="B14" s="510"/>
      <c r="C14" s="511"/>
      <c r="D14" s="511"/>
      <c r="E14" s="511"/>
      <c r="F14" s="511"/>
      <c r="G14" s="511"/>
      <c r="H14" s="511"/>
      <c r="I14" s="511"/>
      <c r="J14" s="511"/>
      <c r="K14" s="512"/>
      <c r="L14" s="525" t="s">
        <v>138</v>
      </c>
      <c r="M14" s="526"/>
      <c r="N14" s="526"/>
      <c r="O14" s="526"/>
      <c r="P14" s="526"/>
      <c r="Q14" s="527"/>
      <c r="R14" s="528">
        <v>15888</v>
      </c>
      <c r="S14" s="529"/>
      <c r="T14" s="529"/>
      <c r="U14" s="529"/>
      <c r="V14" s="530"/>
      <c r="W14" s="437"/>
      <c r="X14" s="438"/>
      <c r="Y14" s="438"/>
      <c r="Z14" s="438"/>
      <c r="AA14" s="438"/>
      <c r="AB14" s="427"/>
      <c r="AC14" s="531">
        <v>22.8</v>
      </c>
      <c r="AD14" s="532"/>
      <c r="AE14" s="532"/>
      <c r="AF14" s="532"/>
      <c r="AG14" s="533"/>
      <c r="AH14" s="531">
        <v>24</v>
      </c>
      <c r="AI14" s="532"/>
      <c r="AJ14" s="532"/>
      <c r="AK14" s="532"/>
      <c r="AL14" s="534"/>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39" t="s">
        <v>139</v>
      </c>
      <c r="CE14" s="540"/>
      <c r="CF14" s="540"/>
      <c r="CG14" s="540"/>
      <c r="CH14" s="540"/>
      <c r="CI14" s="540"/>
      <c r="CJ14" s="540"/>
      <c r="CK14" s="540"/>
      <c r="CL14" s="540"/>
      <c r="CM14" s="540"/>
      <c r="CN14" s="540"/>
      <c r="CO14" s="540"/>
      <c r="CP14" s="540"/>
      <c r="CQ14" s="540"/>
      <c r="CR14" s="540"/>
      <c r="CS14" s="541"/>
      <c r="CT14" s="542" t="s">
        <v>132</v>
      </c>
      <c r="CU14" s="543"/>
      <c r="CV14" s="543"/>
      <c r="CW14" s="543"/>
      <c r="CX14" s="543"/>
      <c r="CY14" s="543"/>
      <c r="CZ14" s="543"/>
      <c r="DA14" s="544"/>
      <c r="DB14" s="542">
        <v>12.6</v>
      </c>
      <c r="DC14" s="543"/>
      <c r="DD14" s="543"/>
      <c r="DE14" s="543"/>
      <c r="DF14" s="543"/>
      <c r="DG14" s="543"/>
      <c r="DH14" s="543"/>
      <c r="DI14" s="544"/>
      <c r="DJ14" s="165"/>
      <c r="DK14" s="165"/>
      <c r="DL14" s="165"/>
      <c r="DM14" s="165"/>
      <c r="DN14" s="165"/>
      <c r="DO14" s="165"/>
    </row>
    <row r="15" spans="1:119" ht="18.75" customHeight="1" x14ac:dyDescent="0.15">
      <c r="A15" s="166"/>
      <c r="B15" s="510"/>
      <c r="C15" s="511"/>
      <c r="D15" s="511"/>
      <c r="E15" s="511"/>
      <c r="F15" s="511"/>
      <c r="G15" s="511"/>
      <c r="H15" s="511"/>
      <c r="I15" s="511"/>
      <c r="J15" s="511"/>
      <c r="K15" s="512"/>
      <c r="L15" s="176"/>
      <c r="M15" s="535" t="s">
        <v>133</v>
      </c>
      <c r="N15" s="536"/>
      <c r="O15" s="536"/>
      <c r="P15" s="536"/>
      <c r="Q15" s="537"/>
      <c r="R15" s="528">
        <v>15749</v>
      </c>
      <c r="S15" s="529"/>
      <c r="T15" s="529"/>
      <c r="U15" s="529"/>
      <c r="V15" s="530"/>
      <c r="W15" s="463" t="s">
        <v>140</v>
      </c>
      <c r="X15" s="464"/>
      <c r="Y15" s="464"/>
      <c r="Z15" s="464"/>
      <c r="AA15" s="464"/>
      <c r="AB15" s="454"/>
      <c r="AC15" s="498">
        <v>1760</v>
      </c>
      <c r="AD15" s="499"/>
      <c r="AE15" s="499"/>
      <c r="AF15" s="499"/>
      <c r="AG15" s="538"/>
      <c r="AH15" s="498">
        <v>1812</v>
      </c>
      <c r="AI15" s="499"/>
      <c r="AJ15" s="499"/>
      <c r="AK15" s="499"/>
      <c r="AL15" s="500"/>
      <c r="AM15" s="476"/>
      <c r="AN15" s="477"/>
      <c r="AO15" s="477"/>
      <c r="AP15" s="477"/>
      <c r="AQ15" s="477"/>
      <c r="AR15" s="477"/>
      <c r="AS15" s="477"/>
      <c r="AT15" s="478"/>
      <c r="AU15" s="479"/>
      <c r="AV15" s="480"/>
      <c r="AW15" s="480"/>
      <c r="AX15" s="480"/>
      <c r="AY15" s="407" t="s">
        <v>141</v>
      </c>
      <c r="AZ15" s="408"/>
      <c r="BA15" s="408"/>
      <c r="BB15" s="408"/>
      <c r="BC15" s="408"/>
      <c r="BD15" s="408"/>
      <c r="BE15" s="408"/>
      <c r="BF15" s="408"/>
      <c r="BG15" s="408"/>
      <c r="BH15" s="408"/>
      <c r="BI15" s="408"/>
      <c r="BJ15" s="408"/>
      <c r="BK15" s="408"/>
      <c r="BL15" s="408"/>
      <c r="BM15" s="409"/>
      <c r="BN15" s="410">
        <v>1288775</v>
      </c>
      <c r="BO15" s="411"/>
      <c r="BP15" s="411"/>
      <c r="BQ15" s="411"/>
      <c r="BR15" s="411"/>
      <c r="BS15" s="411"/>
      <c r="BT15" s="411"/>
      <c r="BU15" s="412"/>
      <c r="BV15" s="410">
        <v>1281511</v>
      </c>
      <c r="BW15" s="411"/>
      <c r="BX15" s="411"/>
      <c r="BY15" s="411"/>
      <c r="BZ15" s="411"/>
      <c r="CA15" s="411"/>
      <c r="CB15" s="411"/>
      <c r="CC15" s="412"/>
      <c r="CD15" s="545" t="s">
        <v>142</v>
      </c>
      <c r="CE15" s="546"/>
      <c r="CF15" s="546"/>
      <c r="CG15" s="546"/>
      <c r="CH15" s="546"/>
      <c r="CI15" s="546"/>
      <c r="CJ15" s="546"/>
      <c r="CK15" s="546"/>
      <c r="CL15" s="546"/>
      <c r="CM15" s="546"/>
      <c r="CN15" s="546"/>
      <c r="CO15" s="546"/>
      <c r="CP15" s="546"/>
      <c r="CQ15" s="546"/>
      <c r="CR15" s="546"/>
      <c r="CS15" s="54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0"/>
      <c r="C16" s="511"/>
      <c r="D16" s="511"/>
      <c r="E16" s="511"/>
      <c r="F16" s="511"/>
      <c r="G16" s="511"/>
      <c r="H16" s="511"/>
      <c r="I16" s="511"/>
      <c r="J16" s="511"/>
      <c r="K16" s="512"/>
      <c r="L16" s="525" t="s">
        <v>143</v>
      </c>
      <c r="M16" s="556"/>
      <c r="N16" s="556"/>
      <c r="O16" s="556"/>
      <c r="P16" s="556"/>
      <c r="Q16" s="557"/>
      <c r="R16" s="548" t="s">
        <v>144</v>
      </c>
      <c r="S16" s="549"/>
      <c r="T16" s="549"/>
      <c r="U16" s="549"/>
      <c r="V16" s="550"/>
      <c r="W16" s="437"/>
      <c r="X16" s="438"/>
      <c r="Y16" s="438"/>
      <c r="Z16" s="438"/>
      <c r="AA16" s="438"/>
      <c r="AB16" s="427"/>
      <c r="AC16" s="531">
        <v>22.6</v>
      </c>
      <c r="AD16" s="532"/>
      <c r="AE16" s="532"/>
      <c r="AF16" s="532"/>
      <c r="AG16" s="533"/>
      <c r="AH16" s="531">
        <v>22.2</v>
      </c>
      <c r="AI16" s="532"/>
      <c r="AJ16" s="532"/>
      <c r="AK16" s="532"/>
      <c r="AL16" s="534"/>
      <c r="AM16" s="476"/>
      <c r="AN16" s="477"/>
      <c r="AO16" s="477"/>
      <c r="AP16" s="477"/>
      <c r="AQ16" s="477"/>
      <c r="AR16" s="477"/>
      <c r="AS16" s="477"/>
      <c r="AT16" s="478"/>
      <c r="AU16" s="479"/>
      <c r="AV16" s="480"/>
      <c r="AW16" s="480"/>
      <c r="AX16" s="480"/>
      <c r="AY16" s="481" t="s">
        <v>145</v>
      </c>
      <c r="AZ16" s="482"/>
      <c r="BA16" s="482"/>
      <c r="BB16" s="482"/>
      <c r="BC16" s="482"/>
      <c r="BD16" s="482"/>
      <c r="BE16" s="482"/>
      <c r="BF16" s="482"/>
      <c r="BG16" s="482"/>
      <c r="BH16" s="482"/>
      <c r="BI16" s="482"/>
      <c r="BJ16" s="482"/>
      <c r="BK16" s="482"/>
      <c r="BL16" s="482"/>
      <c r="BM16" s="483"/>
      <c r="BN16" s="447">
        <v>5638934</v>
      </c>
      <c r="BO16" s="448"/>
      <c r="BP16" s="448"/>
      <c r="BQ16" s="448"/>
      <c r="BR16" s="448"/>
      <c r="BS16" s="448"/>
      <c r="BT16" s="448"/>
      <c r="BU16" s="449"/>
      <c r="BV16" s="447">
        <v>5662006</v>
      </c>
      <c r="BW16" s="448"/>
      <c r="BX16" s="448"/>
      <c r="BY16" s="448"/>
      <c r="BZ16" s="448"/>
      <c r="CA16" s="448"/>
      <c r="CB16" s="448"/>
      <c r="CC16" s="449"/>
      <c r="CD16" s="180"/>
      <c r="CE16" s="554"/>
      <c r="CF16" s="554"/>
      <c r="CG16" s="554"/>
      <c r="CH16" s="554"/>
      <c r="CI16" s="554"/>
      <c r="CJ16" s="554"/>
      <c r="CK16" s="554"/>
      <c r="CL16" s="554"/>
      <c r="CM16" s="554"/>
      <c r="CN16" s="554"/>
      <c r="CO16" s="554"/>
      <c r="CP16" s="554"/>
      <c r="CQ16" s="554"/>
      <c r="CR16" s="554"/>
      <c r="CS16" s="555"/>
      <c r="CT16" s="444"/>
      <c r="CU16" s="445"/>
      <c r="CV16" s="445"/>
      <c r="CW16" s="445"/>
      <c r="CX16" s="445"/>
      <c r="CY16" s="445"/>
      <c r="CZ16" s="445"/>
      <c r="DA16" s="446"/>
      <c r="DB16" s="444"/>
      <c r="DC16" s="445"/>
      <c r="DD16" s="445"/>
      <c r="DE16" s="445"/>
      <c r="DF16" s="445"/>
      <c r="DG16" s="445"/>
      <c r="DH16" s="445"/>
      <c r="DI16" s="446"/>
      <c r="DJ16" s="165"/>
      <c r="DK16" s="165"/>
      <c r="DL16" s="165"/>
      <c r="DM16" s="165"/>
      <c r="DN16" s="165"/>
      <c r="DO16" s="165"/>
    </row>
    <row r="17" spans="1:119" ht="18.75" customHeight="1" thickBot="1" x14ac:dyDescent="0.2">
      <c r="A17" s="166"/>
      <c r="B17" s="513"/>
      <c r="C17" s="514"/>
      <c r="D17" s="514"/>
      <c r="E17" s="514"/>
      <c r="F17" s="514"/>
      <c r="G17" s="514"/>
      <c r="H17" s="514"/>
      <c r="I17" s="514"/>
      <c r="J17" s="514"/>
      <c r="K17" s="515"/>
      <c r="L17" s="181"/>
      <c r="M17" s="551" t="s">
        <v>146</v>
      </c>
      <c r="N17" s="552"/>
      <c r="O17" s="552"/>
      <c r="P17" s="552"/>
      <c r="Q17" s="553"/>
      <c r="R17" s="548" t="s">
        <v>147</v>
      </c>
      <c r="S17" s="549"/>
      <c r="T17" s="549"/>
      <c r="U17" s="549"/>
      <c r="V17" s="550"/>
      <c r="W17" s="463" t="s">
        <v>148</v>
      </c>
      <c r="X17" s="464"/>
      <c r="Y17" s="464"/>
      <c r="Z17" s="464"/>
      <c r="AA17" s="464"/>
      <c r="AB17" s="454"/>
      <c r="AC17" s="498">
        <v>4245</v>
      </c>
      <c r="AD17" s="499"/>
      <c r="AE17" s="499"/>
      <c r="AF17" s="499"/>
      <c r="AG17" s="538"/>
      <c r="AH17" s="498">
        <v>4400</v>
      </c>
      <c r="AI17" s="499"/>
      <c r="AJ17" s="499"/>
      <c r="AK17" s="499"/>
      <c r="AL17" s="500"/>
      <c r="AM17" s="476"/>
      <c r="AN17" s="477"/>
      <c r="AO17" s="477"/>
      <c r="AP17" s="477"/>
      <c r="AQ17" s="477"/>
      <c r="AR17" s="477"/>
      <c r="AS17" s="477"/>
      <c r="AT17" s="478"/>
      <c r="AU17" s="479"/>
      <c r="AV17" s="480"/>
      <c r="AW17" s="480"/>
      <c r="AX17" s="480"/>
      <c r="AY17" s="481" t="s">
        <v>149</v>
      </c>
      <c r="AZ17" s="482"/>
      <c r="BA17" s="482"/>
      <c r="BB17" s="482"/>
      <c r="BC17" s="482"/>
      <c r="BD17" s="482"/>
      <c r="BE17" s="482"/>
      <c r="BF17" s="482"/>
      <c r="BG17" s="482"/>
      <c r="BH17" s="482"/>
      <c r="BI17" s="482"/>
      <c r="BJ17" s="482"/>
      <c r="BK17" s="482"/>
      <c r="BL17" s="482"/>
      <c r="BM17" s="483"/>
      <c r="BN17" s="447">
        <v>1604843</v>
      </c>
      <c r="BO17" s="448"/>
      <c r="BP17" s="448"/>
      <c r="BQ17" s="448"/>
      <c r="BR17" s="448"/>
      <c r="BS17" s="448"/>
      <c r="BT17" s="448"/>
      <c r="BU17" s="449"/>
      <c r="BV17" s="447">
        <v>1588245</v>
      </c>
      <c r="BW17" s="448"/>
      <c r="BX17" s="448"/>
      <c r="BY17" s="448"/>
      <c r="BZ17" s="448"/>
      <c r="CA17" s="448"/>
      <c r="CB17" s="448"/>
      <c r="CC17" s="449"/>
      <c r="CD17" s="180"/>
      <c r="CE17" s="554"/>
      <c r="CF17" s="554"/>
      <c r="CG17" s="554"/>
      <c r="CH17" s="554"/>
      <c r="CI17" s="554"/>
      <c r="CJ17" s="554"/>
      <c r="CK17" s="554"/>
      <c r="CL17" s="554"/>
      <c r="CM17" s="554"/>
      <c r="CN17" s="554"/>
      <c r="CO17" s="554"/>
      <c r="CP17" s="554"/>
      <c r="CQ17" s="554"/>
      <c r="CR17" s="554"/>
      <c r="CS17" s="555"/>
      <c r="CT17" s="444"/>
      <c r="CU17" s="445"/>
      <c r="CV17" s="445"/>
      <c r="CW17" s="445"/>
      <c r="CX17" s="445"/>
      <c r="CY17" s="445"/>
      <c r="CZ17" s="445"/>
      <c r="DA17" s="446"/>
      <c r="DB17" s="444"/>
      <c r="DC17" s="445"/>
      <c r="DD17" s="445"/>
      <c r="DE17" s="445"/>
      <c r="DF17" s="445"/>
      <c r="DG17" s="445"/>
      <c r="DH17" s="445"/>
      <c r="DI17" s="446"/>
      <c r="DJ17" s="165"/>
      <c r="DK17" s="165"/>
      <c r="DL17" s="165"/>
      <c r="DM17" s="165"/>
      <c r="DN17" s="165"/>
      <c r="DO17" s="165"/>
    </row>
    <row r="18" spans="1:119" ht="18.75" customHeight="1" thickBot="1" x14ac:dyDescent="0.2">
      <c r="A18" s="166"/>
      <c r="B18" s="558" t="s">
        <v>150</v>
      </c>
      <c r="C18" s="490"/>
      <c r="D18" s="490"/>
      <c r="E18" s="559"/>
      <c r="F18" s="559"/>
      <c r="G18" s="559"/>
      <c r="H18" s="559"/>
      <c r="I18" s="559"/>
      <c r="J18" s="559"/>
      <c r="K18" s="559"/>
      <c r="L18" s="560">
        <v>159.56</v>
      </c>
      <c r="M18" s="560"/>
      <c r="N18" s="560"/>
      <c r="O18" s="560"/>
      <c r="P18" s="560"/>
      <c r="Q18" s="560"/>
      <c r="R18" s="561"/>
      <c r="S18" s="561"/>
      <c r="T18" s="561"/>
      <c r="U18" s="561"/>
      <c r="V18" s="562"/>
      <c r="W18" s="465"/>
      <c r="X18" s="466"/>
      <c r="Y18" s="466"/>
      <c r="Z18" s="466"/>
      <c r="AA18" s="466"/>
      <c r="AB18" s="457"/>
      <c r="AC18" s="563">
        <v>54.5</v>
      </c>
      <c r="AD18" s="564"/>
      <c r="AE18" s="564"/>
      <c r="AF18" s="564"/>
      <c r="AG18" s="565"/>
      <c r="AH18" s="563">
        <v>53.8</v>
      </c>
      <c r="AI18" s="564"/>
      <c r="AJ18" s="564"/>
      <c r="AK18" s="564"/>
      <c r="AL18" s="566"/>
      <c r="AM18" s="476"/>
      <c r="AN18" s="477"/>
      <c r="AO18" s="477"/>
      <c r="AP18" s="477"/>
      <c r="AQ18" s="477"/>
      <c r="AR18" s="477"/>
      <c r="AS18" s="477"/>
      <c r="AT18" s="478"/>
      <c r="AU18" s="479"/>
      <c r="AV18" s="480"/>
      <c r="AW18" s="480"/>
      <c r="AX18" s="480"/>
      <c r="AY18" s="481" t="s">
        <v>151</v>
      </c>
      <c r="AZ18" s="482"/>
      <c r="BA18" s="482"/>
      <c r="BB18" s="482"/>
      <c r="BC18" s="482"/>
      <c r="BD18" s="482"/>
      <c r="BE18" s="482"/>
      <c r="BF18" s="482"/>
      <c r="BG18" s="482"/>
      <c r="BH18" s="482"/>
      <c r="BI18" s="482"/>
      <c r="BJ18" s="482"/>
      <c r="BK18" s="482"/>
      <c r="BL18" s="482"/>
      <c r="BM18" s="483"/>
      <c r="BN18" s="447">
        <v>5732507</v>
      </c>
      <c r="BO18" s="448"/>
      <c r="BP18" s="448"/>
      <c r="BQ18" s="448"/>
      <c r="BR18" s="448"/>
      <c r="BS18" s="448"/>
      <c r="BT18" s="448"/>
      <c r="BU18" s="449"/>
      <c r="BV18" s="447">
        <v>5903380</v>
      </c>
      <c r="BW18" s="448"/>
      <c r="BX18" s="448"/>
      <c r="BY18" s="448"/>
      <c r="BZ18" s="448"/>
      <c r="CA18" s="448"/>
      <c r="CB18" s="448"/>
      <c r="CC18" s="449"/>
      <c r="CD18" s="180"/>
      <c r="CE18" s="554"/>
      <c r="CF18" s="554"/>
      <c r="CG18" s="554"/>
      <c r="CH18" s="554"/>
      <c r="CI18" s="554"/>
      <c r="CJ18" s="554"/>
      <c r="CK18" s="554"/>
      <c r="CL18" s="554"/>
      <c r="CM18" s="554"/>
      <c r="CN18" s="554"/>
      <c r="CO18" s="554"/>
      <c r="CP18" s="554"/>
      <c r="CQ18" s="554"/>
      <c r="CR18" s="554"/>
      <c r="CS18" s="555"/>
      <c r="CT18" s="444"/>
      <c r="CU18" s="445"/>
      <c r="CV18" s="445"/>
      <c r="CW18" s="445"/>
      <c r="CX18" s="445"/>
      <c r="CY18" s="445"/>
      <c r="CZ18" s="445"/>
      <c r="DA18" s="446"/>
      <c r="DB18" s="444"/>
      <c r="DC18" s="445"/>
      <c r="DD18" s="445"/>
      <c r="DE18" s="445"/>
      <c r="DF18" s="445"/>
      <c r="DG18" s="445"/>
      <c r="DH18" s="445"/>
      <c r="DI18" s="446"/>
      <c r="DJ18" s="165"/>
      <c r="DK18" s="165"/>
      <c r="DL18" s="165"/>
      <c r="DM18" s="165"/>
      <c r="DN18" s="165"/>
      <c r="DO18" s="165"/>
    </row>
    <row r="19" spans="1:119" ht="18.75" customHeight="1" thickBot="1" x14ac:dyDescent="0.2">
      <c r="A19" s="166"/>
      <c r="B19" s="558" t="s">
        <v>152</v>
      </c>
      <c r="C19" s="490"/>
      <c r="D19" s="490"/>
      <c r="E19" s="559"/>
      <c r="F19" s="559"/>
      <c r="G19" s="559"/>
      <c r="H19" s="559"/>
      <c r="I19" s="559"/>
      <c r="J19" s="559"/>
      <c r="K19" s="559"/>
      <c r="L19" s="567">
        <v>97</v>
      </c>
      <c r="M19" s="567"/>
      <c r="N19" s="567"/>
      <c r="O19" s="567"/>
      <c r="P19" s="567"/>
      <c r="Q19" s="567"/>
      <c r="R19" s="568"/>
      <c r="S19" s="568"/>
      <c r="T19" s="568"/>
      <c r="U19" s="568"/>
      <c r="V19" s="569"/>
      <c r="W19" s="404"/>
      <c r="X19" s="405"/>
      <c r="Y19" s="405"/>
      <c r="Z19" s="405"/>
      <c r="AA19" s="405"/>
      <c r="AB19" s="405"/>
      <c r="AC19" s="576"/>
      <c r="AD19" s="576"/>
      <c r="AE19" s="576"/>
      <c r="AF19" s="576"/>
      <c r="AG19" s="576"/>
      <c r="AH19" s="576"/>
      <c r="AI19" s="576"/>
      <c r="AJ19" s="576"/>
      <c r="AK19" s="576"/>
      <c r="AL19" s="577"/>
      <c r="AM19" s="476"/>
      <c r="AN19" s="477"/>
      <c r="AO19" s="477"/>
      <c r="AP19" s="477"/>
      <c r="AQ19" s="477"/>
      <c r="AR19" s="477"/>
      <c r="AS19" s="477"/>
      <c r="AT19" s="478"/>
      <c r="AU19" s="479"/>
      <c r="AV19" s="480"/>
      <c r="AW19" s="480"/>
      <c r="AX19" s="480"/>
      <c r="AY19" s="481" t="s">
        <v>153</v>
      </c>
      <c r="AZ19" s="482"/>
      <c r="BA19" s="482"/>
      <c r="BB19" s="482"/>
      <c r="BC19" s="482"/>
      <c r="BD19" s="482"/>
      <c r="BE19" s="482"/>
      <c r="BF19" s="482"/>
      <c r="BG19" s="482"/>
      <c r="BH19" s="482"/>
      <c r="BI19" s="482"/>
      <c r="BJ19" s="482"/>
      <c r="BK19" s="482"/>
      <c r="BL19" s="482"/>
      <c r="BM19" s="483"/>
      <c r="BN19" s="447">
        <v>7431317</v>
      </c>
      <c r="BO19" s="448"/>
      <c r="BP19" s="448"/>
      <c r="BQ19" s="448"/>
      <c r="BR19" s="448"/>
      <c r="BS19" s="448"/>
      <c r="BT19" s="448"/>
      <c r="BU19" s="449"/>
      <c r="BV19" s="447">
        <v>7871367</v>
      </c>
      <c r="BW19" s="448"/>
      <c r="BX19" s="448"/>
      <c r="BY19" s="448"/>
      <c r="BZ19" s="448"/>
      <c r="CA19" s="448"/>
      <c r="CB19" s="448"/>
      <c r="CC19" s="449"/>
      <c r="CD19" s="180"/>
      <c r="CE19" s="554"/>
      <c r="CF19" s="554"/>
      <c r="CG19" s="554"/>
      <c r="CH19" s="554"/>
      <c r="CI19" s="554"/>
      <c r="CJ19" s="554"/>
      <c r="CK19" s="554"/>
      <c r="CL19" s="554"/>
      <c r="CM19" s="554"/>
      <c r="CN19" s="554"/>
      <c r="CO19" s="554"/>
      <c r="CP19" s="554"/>
      <c r="CQ19" s="554"/>
      <c r="CR19" s="554"/>
      <c r="CS19" s="555"/>
      <c r="CT19" s="444"/>
      <c r="CU19" s="445"/>
      <c r="CV19" s="445"/>
      <c r="CW19" s="445"/>
      <c r="CX19" s="445"/>
      <c r="CY19" s="445"/>
      <c r="CZ19" s="445"/>
      <c r="DA19" s="446"/>
      <c r="DB19" s="444"/>
      <c r="DC19" s="445"/>
      <c r="DD19" s="445"/>
      <c r="DE19" s="445"/>
      <c r="DF19" s="445"/>
      <c r="DG19" s="445"/>
      <c r="DH19" s="445"/>
      <c r="DI19" s="446"/>
      <c r="DJ19" s="165"/>
      <c r="DK19" s="165"/>
      <c r="DL19" s="165"/>
      <c r="DM19" s="165"/>
      <c r="DN19" s="165"/>
      <c r="DO19" s="165"/>
    </row>
    <row r="20" spans="1:119" ht="18.75" customHeight="1" thickBot="1" x14ac:dyDescent="0.2">
      <c r="A20" s="166"/>
      <c r="B20" s="558" t="s">
        <v>154</v>
      </c>
      <c r="C20" s="490"/>
      <c r="D20" s="490"/>
      <c r="E20" s="559"/>
      <c r="F20" s="559"/>
      <c r="G20" s="559"/>
      <c r="H20" s="559"/>
      <c r="I20" s="559"/>
      <c r="J20" s="559"/>
      <c r="K20" s="559"/>
      <c r="L20" s="567">
        <v>5298</v>
      </c>
      <c r="M20" s="567"/>
      <c r="N20" s="567"/>
      <c r="O20" s="567"/>
      <c r="P20" s="567"/>
      <c r="Q20" s="567"/>
      <c r="R20" s="568"/>
      <c r="S20" s="568"/>
      <c r="T20" s="568"/>
      <c r="U20" s="568"/>
      <c r="V20" s="569"/>
      <c r="W20" s="465"/>
      <c r="X20" s="466"/>
      <c r="Y20" s="466"/>
      <c r="Z20" s="466"/>
      <c r="AA20" s="466"/>
      <c r="AB20" s="466"/>
      <c r="AC20" s="570"/>
      <c r="AD20" s="570"/>
      <c r="AE20" s="570"/>
      <c r="AF20" s="570"/>
      <c r="AG20" s="570"/>
      <c r="AH20" s="570"/>
      <c r="AI20" s="570"/>
      <c r="AJ20" s="570"/>
      <c r="AK20" s="570"/>
      <c r="AL20" s="571"/>
      <c r="AM20" s="572"/>
      <c r="AN20" s="502"/>
      <c r="AO20" s="502"/>
      <c r="AP20" s="502"/>
      <c r="AQ20" s="502"/>
      <c r="AR20" s="502"/>
      <c r="AS20" s="502"/>
      <c r="AT20" s="503"/>
      <c r="AU20" s="573"/>
      <c r="AV20" s="574"/>
      <c r="AW20" s="574"/>
      <c r="AX20" s="575"/>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0"/>
      <c r="CE20" s="554"/>
      <c r="CF20" s="554"/>
      <c r="CG20" s="554"/>
      <c r="CH20" s="554"/>
      <c r="CI20" s="554"/>
      <c r="CJ20" s="554"/>
      <c r="CK20" s="554"/>
      <c r="CL20" s="554"/>
      <c r="CM20" s="554"/>
      <c r="CN20" s="554"/>
      <c r="CO20" s="554"/>
      <c r="CP20" s="554"/>
      <c r="CQ20" s="554"/>
      <c r="CR20" s="554"/>
      <c r="CS20" s="555"/>
      <c r="CT20" s="444"/>
      <c r="CU20" s="445"/>
      <c r="CV20" s="445"/>
      <c r="CW20" s="445"/>
      <c r="CX20" s="445"/>
      <c r="CY20" s="445"/>
      <c r="CZ20" s="445"/>
      <c r="DA20" s="446"/>
      <c r="DB20" s="444"/>
      <c r="DC20" s="445"/>
      <c r="DD20" s="445"/>
      <c r="DE20" s="445"/>
      <c r="DF20" s="445"/>
      <c r="DG20" s="445"/>
      <c r="DH20" s="445"/>
      <c r="DI20" s="446"/>
      <c r="DJ20" s="165"/>
      <c r="DK20" s="165"/>
      <c r="DL20" s="165"/>
      <c r="DM20" s="165"/>
      <c r="DN20" s="165"/>
      <c r="DO20" s="165"/>
    </row>
    <row r="21" spans="1:119" ht="18.75" customHeight="1" x14ac:dyDescent="0.15">
      <c r="A21" s="166"/>
      <c r="B21" s="578" t="s">
        <v>155</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s="481"/>
      <c r="AZ21" s="482"/>
      <c r="BA21" s="482"/>
      <c r="BB21" s="482"/>
      <c r="BC21" s="482"/>
      <c r="BD21" s="482"/>
      <c r="BE21" s="482"/>
      <c r="BF21" s="482"/>
      <c r="BG21" s="482"/>
      <c r="BH21" s="482"/>
      <c r="BI21" s="482"/>
      <c r="BJ21" s="482"/>
      <c r="BK21" s="482"/>
      <c r="BL21" s="482"/>
      <c r="BM21" s="483"/>
      <c r="BN21" s="447"/>
      <c r="BO21" s="448"/>
      <c r="BP21" s="448"/>
      <c r="BQ21" s="448"/>
      <c r="BR21" s="448"/>
      <c r="BS21" s="448"/>
      <c r="BT21" s="448"/>
      <c r="BU21" s="449"/>
      <c r="BV21" s="447"/>
      <c r="BW21" s="448"/>
      <c r="BX21" s="448"/>
      <c r="BY21" s="448"/>
      <c r="BZ21" s="448"/>
      <c r="CA21" s="448"/>
      <c r="CB21" s="448"/>
      <c r="CC21" s="449"/>
      <c r="CD21" s="180"/>
      <c r="CE21" s="554"/>
      <c r="CF21" s="554"/>
      <c r="CG21" s="554"/>
      <c r="CH21" s="554"/>
      <c r="CI21" s="554"/>
      <c r="CJ21" s="554"/>
      <c r="CK21" s="554"/>
      <c r="CL21" s="554"/>
      <c r="CM21" s="554"/>
      <c r="CN21" s="554"/>
      <c r="CO21" s="554"/>
      <c r="CP21" s="554"/>
      <c r="CQ21" s="554"/>
      <c r="CR21" s="554"/>
      <c r="CS21" s="555"/>
      <c r="CT21" s="444"/>
      <c r="CU21" s="445"/>
      <c r="CV21" s="445"/>
      <c r="CW21" s="445"/>
      <c r="CX21" s="445"/>
      <c r="CY21" s="445"/>
      <c r="CZ21" s="445"/>
      <c r="DA21" s="446"/>
      <c r="DB21" s="444"/>
      <c r="DC21" s="445"/>
      <c r="DD21" s="445"/>
      <c r="DE21" s="445"/>
      <c r="DF21" s="445"/>
      <c r="DG21" s="445"/>
      <c r="DH21" s="445"/>
      <c r="DI21" s="446"/>
      <c r="DJ21" s="165"/>
      <c r="DK21" s="165"/>
      <c r="DL21" s="165"/>
      <c r="DM21" s="165"/>
      <c r="DN21" s="165"/>
      <c r="DO21" s="165"/>
    </row>
    <row r="22" spans="1:119" ht="18.75" customHeight="1" thickBot="1" x14ac:dyDescent="0.2">
      <c r="A22" s="166"/>
      <c r="B22" s="581" t="s">
        <v>156</v>
      </c>
      <c r="C22" s="582"/>
      <c r="D22" s="583"/>
      <c r="E22" s="459" t="s">
        <v>1</v>
      </c>
      <c r="F22" s="464"/>
      <c r="G22" s="464"/>
      <c r="H22" s="464"/>
      <c r="I22" s="464"/>
      <c r="J22" s="464"/>
      <c r="K22" s="454"/>
      <c r="L22" s="459" t="s">
        <v>157</v>
      </c>
      <c r="M22" s="464"/>
      <c r="N22" s="464"/>
      <c r="O22" s="464"/>
      <c r="P22" s="454"/>
      <c r="Q22" s="590" t="s">
        <v>158</v>
      </c>
      <c r="R22" s="591"/>
      <c r="S22" s="591"/>
      <c r="T22" s="591"/>
      <c r="U22" s="591"/>
      <c r="V22" s="592"/>
      <c r="W22" s="596" t="s">
        <v>159</v>
      </c>
      <c r="X22" s="582"/>
      <c r="Y22" s="583"/>
      <c r="Z22" s="459" t="s">
        <v>1</v>
      </c>
      <c r="AA22" s="464"/>
      <c r="AB22" s="464"/>
      <c r="AC22" s="464"/>
      <c r="AD22" s="464"/>
      <c r="AE22" s="464"/>
      <c r="AF22" s="464"/>
      <c r="AG22" s="454"/>
      <c r="AH22" s="609" t="s">
        <v>160</v>
      </c>
      <c r="AI22" s="464"/>
      <c r="AJ22" s="464"/>
      <c r="AK22" s="464"/>
      <c r="AL22" s="454"/>
      <c r="AM22" s="609" t="s">
        <v>161</v>
      </c>
      <c r="AN22" s="610"/>
      <c r="AO22" s="610"/>
      <c r="AP22" s="610"/>
      <c r="AQ22" s="610"/>
      <c r="AR22" s="611"/>
      <c r="AS22" s="590" t="s">
        <v>158</v>
      </c>
      <c r="AT22" s="591"/>
      <c r="AU22" s="591"/>
      <c r="AV22" s="591"/>
      <c r="AW22" s="591"/>
      <c r="AX22" s="615"/>
      <c r="AY22" s="617"/>
      <c r="AZ22" s="618"/>
      <c r="BA22" s="618"/>
      <c r="BB22" s="618"/>
      <c r="BC22" s="618"/>
      <c r="BD22" s="618"/>
      <c r="BE22" s="618"/>
      <c r="BF22" s="618"/>
      <c r="BG22" s="618"/>
      <c r="BH22" s="618"/>
      <c r="BI22" s="618"/>
      <c r="BJ22" s="618"/>
      <c r="BK22" s="618"/>
      <c r="BL22" s="618"/>
      <c r="BM22" s="619"/>
      <c r="BN22" s="620"/>
      <c r="BO22" s="621"/>
      <c r="BP22" s="621"/>
      <c r="BQ22" s="621"/>
      <c r="BR22" s="621"/>
      <c r="BS22" s="621"/>
      <c r="BT22" s="621"/>
      <c r="BU22" s="622"/>
      <c r="BV22" s="620"/>
      <c r="BW22" s="621"/>
      <c r="BX22" s="621"/>
      <c r="BY22" s="621"/>
      <c r="BZ22" s="621"/>
      <c r="CA22" s="621"/>
      <c r="CB22" s="621"/>
      <c r="CC22" s="622"/>
      <c r="CD22" s="180"/>
      <c r="CE22" s="554"/>
      <c r="CF22" s="554"/>
      <c r="CG22" s="554"/>
      <c r="CH22" s="554"/>
      <c r="CI22" s="554"/>
      <c r="CJ22" s="554"/>
      <c r="CK22" s="554"/>
      <c r="CL22" s="554"/>
      <c r="CM22" s="554"/>
      <c r="CN22" s="554"/>
      <c r="CO22" s="554"/>
      <c r="CP22" s="554"/>
      <c r="CQ22" s="554"/>
      <c r="CR22" s="554"/>
      <c r="CS22" s="555"/>
      <c r="CT22" s="444"/>
      <c r="CU22" s="445"/>
      <c r="CV22" s="445"/>
      <c r="CW22" s="445"/>
      <c r="CX22" s="445"/>
      <c r="CY22" s="445"/>
      <c r="CZ22" s="445"/>
      <c r="DA22" s="446"/>
      <c r="DB22" s="444"/>
      <c r="DC22" s="445"/>
      <c r="DD22" s="445"/>
      <c r="DE22" s="445"/>
      <c r="DF22" s="445"/>
      <c r="DG22" s="445"/>
      <c r="DH22" s="445"/>
      <c r="DI22" s="446"/>
      <c r="DJ22" s="165"/>
      <c r="DK22" s="165"/>
      <c r="DL22" s="165"/>
      <c r="DM22" s="165"/>
      <c r="DN22" s="165"/>
      <c r="DO22" s="165"/>
    </row>
    <row r="23" spans="1:119" ht="18.75" customHeight="1" x14ac:dyDescent="0.15">
      <c r="A23" s="166"/>
      <c r="B23" s="584"/>
      <c r="C23" s="585"/>
      <c r="D23" s="586"/>
      <c r="E23" s="433"/>
      <c r="F23" s="438"/>
      <c r="G23" s="438"/>
      <c r="H23" s="438"/>
      <c r="I23" s="438"/>
      <c r="J23" s="438"/>
      <c r="K23" s="427"/>
      <c r="L23" s="433"/>
      <c r="M23" s="438"/>
      <c r="N23" s="438"/>
      <c r="O23" s="438"/>
      <c r="P23" s="427"/>
      <c r="Q23" s="593"/>
      <c r="R23" s="594"/>
      <c r="S23" s="594"/>
      <c r="T23" s="594"/>
      <c r="U23" s="594"/>
      <c r="V23" s="595"/>
      <c r="W23" s="597"/>
      <c r="X23" s="585"/>
      <c r="Y23" s="586"/>
      <c r="Z23" s="433"/>
      <c r="AA23" s="438"/>
      <c r="AB23" s="438"/>
      <c r="AC23" s="438"/>
      <c r="AD23" s="438"/>
      <c r="AE23" s="438"/>
      <c r="AF23" s="438"/>
      <c r="AG23" s="427"/>
      <c r="AH23" s="433"/>
      <c r="AI23" s="438"/>
      <c r="AJ23" s="438"/>
      <c r="AK23" s="438"/>
      <c r="AL23" s="427"/>
      <c r="AM23" s="612"/>
      <c r="AN23" s="613"/>
      <c r="AO23" s="613"/>
      <c r="AP23" s="613"/>
      <c r="AQ23" s="613"/>
      <c r="AR23" s="614"/>
      <c r="AS23" s="593"/>
      <c r="AT23" s="594"/>
      <c r="AU23" s="594"/>
      <c r="AV23" s="594"/>
      <c r="AW23" s="594"/>
      <c r="AX23" s="616"/>
      <c r="AY23" s="407" t="s">
        <v>162</v>
      </c>
      <c r="AZ23" s="408"/>
      <c r="BA23" s="408"/>
      <c r="BB23" s="408"/>
      <c r="BC23" s="408"/>
      <c r="BD23" s="408"/>
      <c r="BE23" s="408"/>
      <c r="BF23" s="408"/>
      <c r="BG23" s="408"/>
      <c r="BH23" s="408"/>
      <c r="BI23" s="408"/>
      <c r="BJ23" s="408"/>
      <c r="BK23" s="408"/>
      <c r="BL23" s="408"/>
      <c r="BM23" s="409"/>
      <c r="BN23" s="447">
        <v>10289791</v>
      </c>
      <c r="BO23" s="448"/>
      <c r="BP23" s="448"/>
      <c r="BQ23" s="448"/>
      <c r="BR23" s="448"/>
      <c r="BS23" s="448"/>
      <c r="BT23" s="448"/>
      <c r="BU23" s="449"/>
      <c r="BV23" s="447">
        <v>10368761</v>
      </c>
      <c r="BW23" s="448"/>
      <c r="BX23" s="448"/>
      <c r="BY23" s="448"/>
      <c r="BZ23" s="448"/>
      <c r="CA23" s="448"/>
      <c r="CB23" s="448"/>
      <c r="CC23" s="449"/>
      <c r="CD23" s="180"/>
      <c r="CE23" s="554"/>
      <c r="CF23" s="554"/>
      <c r="CG23" s="554"/>
      <c r="CH23" s="554"/>
      <c r="CI23" s="554"/>
      <c r="CJ23" s="554"/>
      <c r="CK23" s="554"/>
      <c r="CL23" s="554"/>
      <c r="CM23" s="554"/>
      <c r="CN23" s="554"/>
      <c r="CO23" s="554"/>
      <c r="CP23" s="554"/>
      <c r="CQ23" s="554"/>
      <c r="CR23" s="554"/>
      <c r="CS23" s="555"/>
      <c r="CT23" s="444"/>
      <c r="CU23" s="445"/>
      <c r="CV23" s="445"/>
      <c r="CW23" s="445"/>
      <c r="CX23" s="445"/>
      <c r="CY23" s="445"/>
      <c r="CZ23" s="445"/>
      <c r="DA23" s="446"/>
      <c r="DB23" s="444"/>
      <c r="DC23" s="445"/>
      <c r="DD23" s="445"/>
      <c r="DE23" s="445"/>
      <c r="DF23" s="445"/>
      <c r="DG23" s="445"/>
      <c r="DH23" s="445"/>
      <c r="DI23" s="446"/>
      <c r="DJ23" s="165"/>
      <c r="DK23" s="165"/>
      <c r="DL23" s="165"/>
      <c r="DM23" s="165"/>
      <c r="DN23" s="165"/>
      <c r="DO23" s="165"/>
    </row>
    <row r="24" spans="1:119" ht="18.75" customHeight="1" thickBot="1" x14ac:dyDescent="0.2">
      <c r="A24" s="166"/>
      <c r="B24" s="584"/>
      <c r="C24" s="585"/>
      <c r="D24" s="586"/>
      <c r="E24" s="497" t="s">
        <v>163</v>
      </c>
      <c r="F24" s="477"/>
      <c r="G24" s="477"/>
      <c r="H24" s="477"/>
      <c r="I24" s="477"/>
      <c r="J24" s="477"/>
      <c r="K24" s="478"/>
      <c r="L24" s="498">
        <v>1</v>
      </c>
      <c r="M24" s="499"/>
      <c r="N24" s="499"/>
      <c r="O24" s="499"/>
      <c r="P24" s="538"/>
      <c r="Q24" s="498">
        <v>7870</v>
      </c>
      <c r="R24" s="499"/>
      <c r="S24" s="499"/>
      <c r="T24" s="499"/>
      <c r="U24" s="499"/>
      <c r="V24" s="538"/>
      <c r="W24" s="597"/>
      <c r="X24" s="585"/>
      <c r="Y24" s="586"/>
      <c r="Z24" s="497" t="s">
        <v>164</v>
      </c>
      <c r="AA24" s="477"/>
      <c r="AB24" s="477"/>
      <c r="AC24" s="477"/>
      <c r="AD24" s="477"/>
      <c r="AE24" s="477"/>
      <c r="AF24" s="477"/>
      <c r="AG24" s="478"/>
      <c r="AH24" s="498">
        <v>169</v>
      </c>
      <c r="AI24" s="499"/>
      <c r="AJ24" s="499"/>
      <c r="AK24" s="499"/>
      <c r="AL24" s="538"/>
      <c r="AM24" s="498">
        <v>553813</v>
      </c>
      <c r="AN24" s="499"/>
      <c r="AO24" s="499"/>
      <c r="AP24" s="499"/>
      <c r="AQ24" s="499"/>
      <c r="AR24" s="538"/>
      <c r="AS24" s="498">
        <v>3277</v>
      </c>
      <c r="AT24" s="499"/>
      <c r="AU24" s="499"/>
      <c r="AV24" s="499"/>
      <c r="AW24" s="499"/>
      <c r="AX24" s="500"/>
      <c r="AY24" s="617" t="s">
        <v>165</v>
      </c>
      <c r="AZ24" s="618"/>
      <c r="BA24" s="618"/>
      <c r="BB24" s="618"/>
      <c r="BC24" s="618"/>
      <c r="BD24" s="618"/>
      <c r="BE24" s="618"/>
      <c r="BF24" s="618"/>
      <c r="BG24" s="618"/>
      <c r="BH24" s="618"/>
      <c r="BI24" s="618"/>
      <c r="BJ24" s="618"/>
      <c r="BK24" s="618"/>
      <c r="BL24" s="618"/>
      <c r="BM24" s="619"/>
      <c r="BN24" s="447">
        <v>7207104</v>
      </c>
      <c r="BO24" s="448"/>
      <c r="BP24" s="448"/>
      <c r="BQ24" s="448"/>
      <c r="BR24" s="448"/>
      <c r="BS24" s="448"/>
      <c r="BT24" s="448"/>
      <c r="BU24" s="449"/>
      <c r="BV24" s="447">
        <v>7504070</v>
      </c>
      <c r="BW24" s="448"/>
      <c r="BX24" s="448"/>
      <c r="BY24" s="448"/>
      <c r="BZ24" s="448"/>
      <c r="CA24" s="448"/>
      <c r="CB24" s="448"/>
      <c r="CC24" s="449"/>
      <c r="CD24" s="180"/>
      <c r="CE24" s="554"/>
      <c r="CF24" s="554"/>
      <c r="CG24" s="554"/>
      <c r="CH24" s="554"/>
      <c r="CI24" s="554"/>
      <c r="CJ24" s="554"/>
      <c r="CK24" s="554"/>
      <c r="CL24" s="554"/>
      <c r="CM24" s="554"/>
      <c r="CN24" s="554"/>
      <c r="CO24" s="554"/>
      <c r="CP24" s="554"/>
      <c r="CQ24" s="554"/>
      <c r="CR24" s="554"/>
      <c r="CS24" s="555"/>
      <c r="CT24" s="444"/>
      <c r="CU24" s="445"/>
      <c r="CV24" s="445"/>
      <c r="CW24" s="445"/>
      <c r="CX24" s="445"/>
      <c r="CY24" s="445"/>
      <c r="CZ24" s="445"/>
      <c r="DA24" s="446"/>
      <c r="DB24" s="444"/>
      <c r="DC24" s="445"/>
      <c r="DD24" s="445"/>
      <c r="DE24" s="445"/>
      <c r="DF24" s="445"/>
      <c r="DG24" s="445"/>
      <c r="DH24" s="445"/>
      <c r="DI24" s="446"/>
      <c r="DJ24" s="165"/>
      <c r="DK24" s="165"/>
      <c r="DL24" s="165"/>
      <c r="DM24" s="165"/>
      <c r="DN24" s="165"/>
      <c r="DO24" s="165"/>
    </row>
    <row r="25" spans="1:119" s="165" customFormat="1" ht="18.75" customHeight="1" x14ac:dyDescent="0.15">
      <c r="A25" s="166"/>
      <c r="B25" s="584"/>
      <c r="C25" s="585"/>
      <c r="D25" s="586"/>
      <c r="E25" s="497" t="s">
        <v>166</v>
      </c>
      <c r="F25" s="477"/>
      <c r="G25" s="477"/>
      <c r="H25" s="477"/>
      <c r="I25" s="477"/>
      <c r="J25" s="477"/>
      <c r="K25" s="478"/>
      <c r="L25" s="498">
        <v>1</v>
      </c>
      <c r="M25" s="499"/>
      <c r="N25" s="499"/>
      <c r="O25" s="499"/>
      <c r="P25" s="538"/>
      <c r="Q25" s="498">
        <v>6050</v>
      </c>
      <c r="R25" s="499"/>
      <c r="S25" s="499"/>
      <c r="T25" s="499"/>
      <c r="U25" s="499"/>
      <c r="V25" s="538"/>
      <c r="W25" s="597"/>
      <c r="X25" s="585"/>
      <c r="Y25" s="586"/>
      <c r="Z25" s="497" t="s">
        <v>167</v>
      </c>
      <c r="AA25" s="477"/>
      <c r="AB25" s="477"/>
      <c r="AC25" s="477"/>
      <c r="AD25" s="477"/>
      <c r="AE25" s="477"/>
      <c r="AF25" s="477"/>
      <c r="AG25" s="478"/>
      <c r="AH25" s="498" t="s">
        <v>132</v>
      </c>
      <c r="AI25" s="499"/>
      <c r="AJ25" s="499"/>
      <c r="AK25" s="499"/>
      <c r="AL25" s="538"/>
      <c r="AM25" s="498" t="s">
        <v>132</v>
      </c>
      <c r="AN25" s="499"/>
      <c r="AO25" s="499"/>
      <c r="AP25" s="499"/>
      <c r="AQ25" s="499"/>
      <c r="AR25" s="538"/>
      <c r="AS25" s="498" t="s">
        <v>132</v>
      </c>
      <c r="AT25" s="499"/>
      <c r="AU25" s="499"/>
      <c r="AV25" s="499"/>
      <c r="AW25" s="499"/>
      <c r="AX25" s="500"/>
      <c r="AY25" s="407" t="s">
        <v>168</v>
      </c>
      <c r="AZ25" s="408"/>
      <c r="BA25" s="408"/>
      <c r="BB25" s="408"/>
      <c r="BC25" s="408"/>
      <c r="BD25" s="408"/>
      <c r="BE25" s="408"/>
      <c r="BF25" s="408"/>
      <c r="BG25" s="408"/>
      <c r="BH25" s="408"/>
      <c r="BI25" s="408"/>
      <c r="BJ25" s="408"/>
      <c r="BK25" s="408"/>
      <c r="BL25" s="408"/>
      <c r="BM25" s="409"/>
      <c r="BN25" s="410">
        <v>1673887</v>
      </c>
      <c r="BO25" s="411"/>
      <c r="BP25" s="411"/>
      <c r="BQ25" s="411"/>
      <c r="BR25" s="411"/>
      <c r="BS25" s="411"/>
      <c r="BT25" s="411"/>
      <c r="BU25" s="412"/>
      <c r="BV25" s="410">
        <v>1103273</v>
      </c>
      <c r="BW25" s="411"/>
      <c r="BX25" s="411"/>
      <c r="BY25" s="411"/>
      <c r="BZ25" s="411"/>
      <c r="CA25" s="411"/>
      <c r="CB25" s="411"/>
      <c r="CC25" s="412"/>
      <c r="CD25" s="180"/>
      <c r="CE25" s="554"/>
      <c r="CF25" s="554"/>
      <c r="CG25" s="554"/>
      <c r="CH25" s="554"/>
      <c r="CI25" s="554"/>
      <c r="CJ25" s="554"/>
      <c r="CK25" s="554"/>
      <c r="CL25" s="554"/>
      <c r="CM25" s="554"/>
      <c r="CN25" s="554"/>
      <c r="CO25" s="554"/>
      <c r="CP25" s="554"/>
      <c r="CQ25" s="554"/>
      <c r="CR25" s="554"/>
      <c r="CS25" s="555"/>
      <c r="CT25" s="444"/>
      <c r="CU25" s="445"/>
      <c r="CV25" s="445"/>
      <c r="CW25" s="445"/>
      <c r="CX25" s="445"/>
      <c r="CY25" s="445"/>
      <c r="CZ25" s="445"/>
      <c r="DA25" s="446"/>
      <c r="DB25" s="444"/>
      <c r="DC25" s="445"/>
      <c r="DD25" s="445"/>
      <c r="DE25" s="445"/>
      <c r="DF25" s="445"/>
      <c r="DG25" s="445"/>
      <c r="DH25" s="445"/>
      <c r="DI25" s="446"/>
    </row>
    <row r="26" spans="1:119" s="165" customFormat="1" ht="18.75" customHeight="1" x14ac:dyDescent="0.15">
      <c r="A26" s="166"/>
      <c r="B26" s="584"/>
      <c r="C26" s="585"/>
      <c r="D26" s="586"/>
      <c r="E26" s="497" t="s">
        <v>169</v>
      </c>
      <c r="F26" s="477"/>
      <c r="G26" s="477"/>
      <c r="H26" s="477"/>
      <c r="I26" s="477"/>
      <c r="J26" s="477"/>
      <c r="K26" s="478"/>
      <c r="L26" s="498">
        <v>1</v>
      </c>
      <c r="M26" s="499"/>
      <c r="N26" s="499"/>
      <c r="O26" s="499"/>
      <c r="P26" s="538"/>
      <c r="Q26" s="498">
        <v>5350</v>
      </c>
      <c r="R26" s="499"/>
      <c r="S26" s="499"/>
      <c r="T26" s="499"/>
      <c r="U26" s="499"/>
      <c r="V26" s="538"/>
      <c r="W26" s="597"/>
      <c r="X26" s="585"/>
      <c r="Y26" s="586"/>
      <c r="Z26" s="497" t="s">
        <v>170</v>
      </c>
      <c r="AA26" s="607"/>
      <c r="AB26" s="607"/>
      <c r="AC26" s="607"/>
      <c r="AD26" s="607"/>
      <c r="AE26" s="607"/>
      <c r="AF26" s="607"/>
      <c r="AG26" s="608"/>
      <c r="AH26" s="498" t="s">
        <v>132</v>
      </c>
      <c r="AI26" s="499"/>
      <c r="AJ26" s="499"/>
      <c r="AK26" s="499"/>
      <c r="AL26" s="538"/>
      <c r="AM26" s="498" t="s">
        <v>132</v>
      </c>
      <c r="AN26" s="499"/>
      <c r="AO26" s="499"/>
      <c r="AP26" s="499"/>
      <c r="AQ26" s="499"/>
      <c r="AR26" s="538"/>
      <c r="AS26" s="498" t="s">
        <v>132</v>
      </c>
      <c r="AT26" s="499"/>
      <c r="AU26" s="499"/>
      <c r="AV26" s="499"/>
      <c r="AW26" s="499"/>
      <c r="AX26" s="500"/>
      <c r="AY26" s="450" t="s">
        <v>171</v>
      </c>
      <c r="AZ26" s="451"/>
      <c r="BA26" s="451"/>
      <c r="BB26" s="451"/>
      <c r="BC26" s="451"/>
      <c r="BD26" s="451"/>
      <c r="BE26" s="451"/>
      <c r="BF26" s="451"/>
      <c r="BG26" s="451"/>
      <c r="BH26" s="451"/>
      <c r="BI26" s="451"/>
      <c r="BJ26" s="451"/>
      <c r="BK26" s="451"/>
      <c r="BL26" s="451"/>
      <c r="BM26" s="452"/>
      <c r="BN26" s="447" t="s">
        <v>132</v>
      </c>
      <c r="BO26" s="448"/>
      <c r="BP26" s="448"/>
      <c r="BQ26" s="448"/>
      <c r="BR26" s="448"/>
      <c r="BS26" s="448"/>
      <c r="BT26" s="448"/>
      <c r="BU26" s="449"/>
      <c r="BV26" s="447" t="s">
        <v>132</v>
      </c>
      <c r="BW26" s="448"/>
      <c r="BX26" s="448"/>
      <c r="BY26" s="448"/>
      <c r="BZ26" s="448"/>
      <c r="CA26" s="448"/>
      <c r="CB26" s="448"/>
      <c r="CC26" s="449"/>
      <c r="CD26" s="180"/>
      <c r="CE26" s="554"/>
      <c r="CF26" s="554"/>
      <c r="CG26" s="554"/>
      <c r="CH26" s="554"/>
      <c r="CI26" s="554"/>
      <c r="CJ26" s="554"/>
      <c r="CK26" s="554"/>
      <c r="CL26" s="554"/>
      <c r="CM26" s="554"/>
      <c r="CN26" s="554"/>
      <c r="CO26" s="554"/>
      <c r="CP26" s="554"/>
      <c r="CQ26" s="554"/>
      <c r="CR26" s="554"/>
      <c r="CS26" s="555"/>
      <c r="CT26" s="444"/>
      <c r="CU26" s="445"/>
      <c r="CV26" s="445"/>
      <c r="CW26" s="445"/>
      <c r="CX26" s="445"/>
      <c r="CY26" s="445"/>
      <c r="CZ26" s="445"/>
      <c r="DA26" s="446"/>
      <c r="DB26" s="444"/>
      <c r="DC26" s="445"/>
      <c r="DD26" s="445"/>
      <c r="DE26" s="445"/>
      <c r="DF26" s="445"/>
      <c r="DG26" s="445"/>
      <c r="DH26" s="445"/>
      <c r="DI26" s="446"/>
    </row>
    <row r="27" spans="1:119" ht="18.75" customHeight="1" thickBot="1" x14ac:dyDescent="0.2">
      <c r="A27" s="166"/>
      <c r="B27" s="584"/>
      <c r="C27" s="585"/>
      <c r="D27" s="586"/>
      <c r="E27" s="497" t="s">
        <v>172</v>
      </c>
      <c r="F27" s="477"/>
      <c r="G27" s="477"/>
      <c r="H27" s="477"/>
      <c r="I27" s="477"/>
      <c r="J27" s="477"/>
      <c r="K27" s="478"/>
      <c r="L27" s="498">
        <v>1</v>
      </c>
      <c r="M27" s="499"/>
      <c r="N27" s="499"/>
      <c r="O27" s="499"/>
      <c r="P27" s="538"/>
      <c r="Q27" s="498">
        <v>3160</v>
      </c>
      <c r="R27" s="499"/>
      <c r="S27" s="499"/>
      <c r="T27" s="499"/>
      <c r="U27" s="499"/>
      <c r="V27" s="538"/>
      <c r="W27" s="597"/>
      <c r="X27" s="585"/>
      <c r="Y27" s="586"/>
      <c r="Z27" s="497" t="s">
        <v>173</v>
      </c>
      <c r="AA27" s="477"/>
      <c r="AB27" s="477"/>
      <c r="AC27" s="477"/>
      <c r="AD27" s="477"/>
      <c r="AE27" s="477"/>
      <c r="AF27" s="477"/>
      <c r="AG27" s="478"/>
      <c r="AH27" s="498">
        <v>1</v>
      </c>
      <c r="AI27" s="499"/>
      <c r="AJ27" s="499"/>
      <c r="AK27" s="499"/>
      <c r="AL27" s="538"/>
      <c r="AM27" s="498" t="s">
        <v>174</v>
      </c>
      <c r="AN27" s="499"/>
      <c r="AO27" s="499"/>
      <c r="AP27" s="499"/>
      <c r="AQ27" s="499"/>
      <c r="AR27" s="538"/>
      <c r="AS27" s="498" t="s">
        <v>174</v>
      </c>
      <c r="AT27" s="499"/>
      <c r="AU27" s="499"/>
      <c r="AV27" s="499"/>
      <c r="AW27" s="499"/>
      <c r="AX27" s="500"/>
      <c r="AY27" s="539" t="s">
        <v>175</v>
      </c>
      <c r="AZ27" s="540"/>
      <c r="BA27" s="540"/>
      <c r="BB27" s="540"/>
      <c r="BC27" s="540"/>
      <c r="BD27" s="540"/>
      <c r="BE27" s="540"/>
      <c r="BF27" s="540"/>
      <c r="BG27" s="540"/>
      <c r="BH27" s="540"/>
      <c r="BI27" s="540"/>
      <c r="BJ27" s="540"/>
      <c r="BK27" s="540"/>
      <c r="BL27" s="540"/>
      <c r="BM27" s="541"/>
      <c r="BN27" s="620" t="s">
        <v>132</v>
      </c>
      <c r="BO27" s="621"/>
      <c r="BP27" s="621"/>
      <c r="BQ27" s="621"/>
      <c r="BR27" s="621"/>
      <c r="BS27" s="621"/>
      <c r="BT27" s="621"/>
      <c r="BU27" s="622"/>
      <c r="BV27" s="620" t="s">
        <v>132</v>
      </c>
      <c r="BW27" s="621"/>
      <c r="BX27" s="621"/>
      <c r="BY27" s="621"/>
      <c r="BZ27" s="621"/>
      <c r="CA27" s="621"/>
      <c r="CB27" s="621"/>
      <c r="CC27" s="622"/>
      <c r="CD27" s="182"/>
      <c r="CE27" s="554"/>
      <c r="CF27" s="554"/>
      <c r="CG27" s="554"/>
      <c r="CH27" s="554"/>
      <c r="CI27" s="554"/>
      <c r="CJ27" s="554"/>
      <c r="CK27" s="554"/>
      <c r="CL27" s="554"/>
      <c r="CM27" s="554"/>
      <c r="CN27" s="554"/>
      <c r="CO27" s="554"/>
      <c r="CP27" s="554"/>
      <c r="CQ27" s="554"/>
      <c r="CR27" s="554"/>
      <c r="CS27" s="555"/>
      <c r="CT27" s="444"/>
      <c r="CU27" s="445"/>
      <c r="CV27" s="445"/>
      <c r="CW27" s="445"/>
      <c r="CX27" s="445"/>
      <c r="CY27" s="445"/>
      <c r="CZ27" s="445"/>
      <c r="DA27" s="446"/>
      <c r="DB27" s="444"/>
      <c r="DC27" s="445"/>
      <c r="DD27" s="445"/>
      <c r="DE27" s="445"/>
      <c r="DF27" s="445"/>
      <c r="DG27" s="445"/>
      <c r="DH27" s="445"/>
      <c r="DI27" s="446"/>
      <c r="DJ27" s="165"/>
      <c r="DK27" s="165"/>
      <c r="DL27" s="165"/>
      <c r="DM27" s="165"/>
      <c r="DN27" s="165"/>
      <c r="DO27" s="165"/>
    </row>
    <row r="28" spans="1:119" ht="18.75" customHeight="1" x14ac:dyDescent="0.15">
      <c r="A28" s="166"/>
      <c r="B28" s="584"/>
      <c r="C28" s="585"/>
      <c r="D28" s="586"/>
      <c r="E28" s="497" t="s">
        <v>176</v>
      </c>
      <c r="F28" s="477"/>
      <c r="G28" s="477"/>
      <c r="H28" s="477"/>
      <c r="I28" s="477"/>
      <c r="J28" s="477"/>
      <c r="K28" s="478"/>
      <c r="L28" s="498">
        <v>1</v>
      </c>
      <c r="M28" s="499"/>
      <c r="N28" s="499"/>
      <c r="O28" s="499"/>
      <c r="P28" s="538"/>
      <c r="Q28" s="498">
        <v>2610</v>
      </c>
      <c r="R28" s="499"/>
      <c r="S28" s="499"/>
      <c r="T28" s="499"/>
      <c r="U28" s="499"/>
      <c r="V28" s="538"/>
      <c r="W28" s="597"/>
      <c r="X28" s="585"/>
      <c r="Y28" s="586"/>
      <c r="Z28" s="497" t="s">
        <v>177</v>
      </c>
      <c r="AA28" s="477"/>
      <c r="AB28" s="477"/>
      <c r="AC28" s="477"/>
      <c r="AD28" s="477"/>
      <c r="AE28" s="477"/>
      <c r="AF28" s="477"/>
      <c r="AG28" s="478"/>
      <c r="AH28" s="498" t="s">
        <v>132</v>
      </c>
      <c r="AI28" s="499"/>
      <c r="AJ28" s="499"/>
      <c r="AK28" s="499"/>
      <c r="AL28" s="538"/>
      <c r="AM28" s="498" t="s">
        <v>132</v>
      </c>
      <c r="AN28" s="499"/>
      <c r="AO28" s="499"/>
      <c r="AP28" s="499"/>
      <c r="AQ28" s="499"/>
      <c r="AR28" s="538"/>
      <c r="AS28" s="498" t="s">
        <v>132</v>
      </c>
      <c r="AT28" s="499"/>
      <c r="AU28" s="499"/>
      <c r="AV28" s="499"/>
      <c r="AW28" s="499"/>
      <c r="AX28" s="500"/>
      <c r="AY28" s="623" t="s">
        <v>178</v>
      </c>
      <c r="AZ28" s="624"/>
      <c r="BA28" s="624"/>
      <c r="BB28" s="625"/>
      <c r="BC28" s="407" t="s">
        <v>42</v>
      </c>
      <c r="BD28" s="408"/>
      <c r="BE28" s="408"/>
      <c r="BF28" s="408"/>
      <c r="BG28" s="408"/>
      <c r="BH28" s="408"/>
      <c r="BI28" s="408"/>
      <c r="BJ28" s="408"/>
      <c r="BK28" s="408"/>
      <c r="BL28" s="408"/>
      <c r="BM28" s="409"/>
      <c r="BN28" s="410">
        <v>5558508</v>
      </c>
      <c r="BO28" s="411"/>
      <c r="BP28" s="411"/>
      <c r="BQ28" s="411"/>
      <c r="BR28" s="411"/>
      <c r="BS28" s="411"/>
      <c r="BT28" s="411"/>
      <c r="BU28" s="412"/>
      <c r="BV28" s="410">
        <v>5098791</v>
      </c>
      <c r="BW28" s="411"/>
      <c r="BX28" s="411"/>
      <c r="BY28" s="411"/>
      <c r="BZ28" s="411"/>
      <c r="CA28" s="411"/>
      <c r="CB28" s="411"/>
      <c r="CC28" s="412"/>
      <c r="CD28" s="180"/>
      <c r="CE28" s="554"/>
      <c r="CF28" s="554"/>
      <c r="CG28" s="554"/>
      <c r="CH28" s="554"/>
      <c r="CI28" s="554"/>
      <c r="CJ28" s="554"/>
      <c r="CK28" s="554"/>
      <c r="CL28" s="554"/>
      <c r="CM28" s="554"/>
      <c r="CN28" s="554"/>
      <c r="CO28" s="554"/>
      <c r="CP28" s="554"/>
      <c r="CQ28" s="554"/>
      <c r="CR28" s="554"/>
      <c r="CS28" s="555"/>
      <c r="CT28" s="444"/>
      <c r="CU28" s="445"/>
      <c r="CV28" s="445"/>
      <c r="CW28" s="445"/>
      <c r="CX28" s="445"/>
      <c r="CY28" s="445"/>
      <c r="CZ28" s="445"/>
      <c r="DA28" s="446"/>
      <c r="DB28" s="444"/>
      <c r="DC28" s="445"/>
      <c r="DD28" s="445"/>
      <c r="DE28" s="445"/>
      <c r="DF28" s="445"/>
      <c r="DG28" s="445"/>
      <c r="DH28" s="445"/>
      <c r="DI28" s="446"/>
      <c r="DJ28" s="165"/>
      <c r="DK28" s="165"/>
      <c r="DL28" s="165"/>
      <c r="DM28" s="165"/>
      <c r="DN28" s="165"/>
      <c r="DO28" s="165"/>
    </row>
    <row r="29" spans="1:119" ht="18.75" customHeight="1" x14ac:dyDescent="0.15">
      <c r="A29" s="166"/>
      <c r="B29" s="584"/>
      <c r="C29" s="585"/>
      <c r="D29" s="586"/>
      <c r="E29" s="497" t="s">
        <v>179</v>
      </c>
      <c r="F29" s="477"/>
      <c r="G29" s="477"/>
      <c r="H29" s="477"/>
      <c r="I29" s="477"/>
      <c r="J29" s="477"/>
      <c r="K29" s="478"/>
      <c r="L29" s="498">
        <v>14</v>
      </c>
      <c r="M29" s="499"/>
      <c r="N29" s="499"/>
      <c r="O29" s="499"/>
      <c r="P29" s="538"/>
      <c r="Q29" s="498">
        <v>2370</v>
      </c>
      <c r="R29" s="499"/>
      <c r="S29" s="499"/>
      <c r="T29" s="499"/>
      <c r="U29" s="499"/>
      <c r="V29" s="538"/>
      <c r="W29" s="598"/>
      <c r="X29" s="599"/>
      <c r="Y29" s="600"/>
      <c r="Z29" s="497" t="s">
        <v>180</v>
      </c>
      <c r="AA29" s="477"/>
      <c r="AB29" s="477"/>
      <c r="AC29" s="477"/>
      <c r="AD29" s="477"/>
      <c r="AE29" s="477"/>
      <c r="AF29" s="477"/>
      <c r="AG29" s="478"/>
      <c r="AH29" s="498">
        <v>170</v>
      </c>
      <c r="AI29" s="499"/>
      <c r="AJ29" s="499"/>
      <c r="AK29" s="499"/>
      <c r="AL29" s="538"/>
      <c r="AM29" s="498">
        <v>558234</v>
      </c>
      <c r="AN29" s="499"/>
      <c r="AO29" s="499"/>
      <c r="AP29" s="499"/>
      <c r="AQ29" s="499"/>
      <c r="AR29" s="538"/>
      <c r="AS29" s="498">
        <v>3284</v>
      </c>
      <c r="AT29" s="499"/>
      <c r="AU29" s="499"/>
      <c r="AV29" s="499"/>
      <c r="AW29" s="499"/>
      <c r="AX29" s="500"/>
      <c r="AY29" s="626"/>
      <c r="AZ29" s="627"/>
      <c r="BA29" s="627"/>
      <c r="BB29" s="628"/>
      <c r="BC29" s="481" t="s">
        <v>181</v>
      </c>
      <c r="BD29" s="482"/>
      <c r="BE29" s="482"/>
      <c r="BF29" s="482"/>
      <c r="BG29" s="482"/>
      <c r="BH29" s="482"/>
      <c r="BI29" s="482"/>
      <c r="BJ29" s="482"/>
      <c r="BK29" s="482"/>
      <c r="BL29" s="482"/>
      <c r="BM29" s="483"/>
      <c r="BN29" s="447" t="s">
        <v>132</v>
      </c>
      <c r="BO29" s="448"/>
      <c r="BP29" s="448"/>
      <c r="BQ29" s="448"/>
      <c r="BR29" s="448"/>
      <c r="BS29" s="448"/>
      <c r="BT29" s="448"/>
      <c r="BU29" s="449"/>
      <c r="BV29" s="447" t="s">
        <v>132</v>
      </c>
      <c r="BW29" s="448"/>
      <c r="BX29" s="448"/>
      <c r="BY29" s="448"/>
      <c r="BZ29" s="448"/>
      <c r="CA29" s="448"/>
      <c r="CB29" s="448"/>
      <c r="CC29" s="449"/>
      <c r="CD29" s="182"/>
      <c r="CE29" s="554"/>
      <c r="CF29" s="554"/>
      <c r="CG29" s="554"/>
      <c r="CH29" s="554"/>
      <c r="CI29" s="554"/>
      <c r="CJ29" s="554"/>
      <c r="CK29" s="554"/>
      <c r="CL29" s="554"/>
      <c r="CM29" s="554"/>
      <c r="CN29" s="554"/>
      <c r="CO29" s="554"/>
      <c r="CP29" s="554"/>
      <c r="CQ29" s="554"/>
      <c r="CR29" s="554"/>
      <c r="CS29" s="555"/>
      <c r="CT29" s="444"/>
      <c r="CU29" s="445"/>
      <c r="CV29" s="445"/>
      <c r="CW29" s="445"/>
      <c r="CX29" s="445"/>
      <c r="CY29" s="445"/>
      <c r="CZ29" s="445"/>
      <c r="DA29" s="446"/>
      <c r="DB29" s="444"/>
      <c r="DC29" s="445"/>
      <c r="DD29" s="445"/>
      <c r="DE29" s="445"/>
      <c r="DF29" s="445"/>
      <c r="DG29" s="445"/>
      <c r="DH29" s="445"/>
      <c r="DI29" s="446"/>
      <c r="DJ29" s="165"/>
      <c r="DK29" s="165"/>
      <c r="DL29" s="165"/>
      <c r="DM29" s="165"/>
      <c r="DN29" s="165"/>
      <c r="DO29" s="165"/>
    </row>
    <row r="30" spans="1:119" ht="18.75" customHeight="1" thickBot="1" x14ac:dyDescent="0.2">
      <c r="A30" s="166"/>
      <c r="B30" s="587"/>
      <c r="C30" s="588"/>
      <c r="D30" s="589"/>
      <c r="E30" s="501"/>
      <c r="F30" s="502"/>
      <c r="G30" s="502"/>
      <c r="H30" s="502"/>
      <c r="I30" s="502"/>
      <c r="J30" s="502"/>
      <c r="K30" s="503"/>
      <c r="L30" s="601"/>
      <c r="M30" s="602"/>
      <c r="N30" s="602"/>
      <c r="O30" s="602"/>
      <c r="P30" s="603"/>
      <c r="Q30" s="601"/>
      <c r="R30" s="602"/>
      <c r="S30" s="602"/>
      <c r="T30" s="602"/>
      <c r="U30" s="602"/>
      <c r="V30" s="603"/>
      <c r="W30" s="604" t="s">
        <v>182</v>
      </c>
      <c r="X30" s="605"/>
      <c r="Y30" s="605"/>
      <c r="Z30" s="605"/>
      <c r="AA30" s="605"/>
      <c r="AB30" s="605"/>
      <c r="AC30" s="605"/>
      <c r="AD30" s="605"/>
      <c r="AE30" s="605"/>
      <c r="AF30" s="605"/>
      <c r="AG30" s="606"/>
      <c r="AH30" s="563">
        <v>95.2</v>
      </c>
      <c r="AI30" s="564"/>
      <c r="AJ30" s="564"/>
      <c r="AK30" s="564"/>
      <c r="AL30" s="564"/>
      <c r="AM30" s="564"/>
      <c r="AN30" s="564"/>
      <c r="AO30" s="564"/>
      <c r="AP30" s="564"/>
      <c r="AQ30" s="564"/>
      <c r="AR30" s="564"/>
      <c r="AS30" s="564"/>
      <c r="AT30" s="564"/>
      <c r="AU30" s="564"/>
      <c r="AV30" s="564"/>
      <c r="AW30" s="564"/>
      <c r="AX30" s="566"/>
      <c r="AY30" s="629"/>
      <c r="AZ30" s="630"/>
      <c r="BA30" s="630"/>
      <c r="BB30" s="631"/>
      <c r="BC30" s="617" t="s">
        <v>44</v>
      </c>
      <c r="BD30" s="618"/>
      <c r="BE30" s="618"/>
      <c r="BF30" s="618"/>
      <c r="BG30" s="618"/>
      <c r="BH30" s="618"/>
      <c r="BI30" s="618"/>
      <c r="BJ30" s="618"/>
      <c r="BK30" s="618"/>
      <c r="BL30" s="618"/>
      <c r="BM30" s="619"/>
      <c r="BN30" s="620">
        <v>3570998</v>
      </c>
      <c r="BO30" s="621"/>
      <c r="BP30" s="621"/>
      <c r="BQ30" s="621"/>
      <c r="BR30" s="621"/>
      <c r="BS30" s="621"/>
      <c r="BT30" s="621"/>
      <c r="BU30" s="622"/>
      <c r="BV30" s="620">
        <v>3547628</v>
      </c>
      <c r="BW30" s="621"/>
      <c r="BX30" s="621"/>
      <c r="BY30" s="621"/>
      <c r="BZ30" s="621"/>
      <c r="CA30" s="621"/>
      <c r="CB30" s="621"/>
      <c r="CC30" s="62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1" t="s">
        <v>189</v>
      </c>
      <c r="D33" s="471"/>
      <c r="E33" s="436" t="s">
        <v>190</v>
      </c>
      <c r="F33" s="436"/>
      <c r="G33" s="436"/>
      <c r="H33" s="436"/>
      <c r="I33" s="436"/>
      <c r="J33" s="436"/>
      <c r="K33" s="436"/>
      <c r="L33" s="436"/>
      <c r="M33" s="436"/>
      <c r="N33" s="436"/>
      <c r="O33" s="436"/>
      <c r="P33" s="436"/>
      <c r="Q33" s="436"/>
      <c r="R33" s="436"/>
      <c r="S33" s="436"/>
      <c r="T33" s="195"/>
      <c r="U33" s="471" t="s">
        <v>189</v>
      </c>
      <c r="V33" s="471"/>
      <c r="W33" s="436" t="s">
        <v>190</v>
      </c>
      <c r="X33" s="436"/>
      <c r="Y33" s="436"/>
      <c r="Z33" s="436"/>
      <c r="AA33" s="436"/>
      <c r="AB33" s="436"/>
      <c r="AC33" s="436"/>
      <c r="AD33" s="436"/>
      <c r="AE33" s="436"/>
      <c r="AF33" s="436"/>
      <c r="AG33" s="436"/>
      <c r="AH33" s="436"/>
      <c r="AI33" s="436"/>
      <c r="AJ33" s="436"/>
      <c r="AK33" s="436"/>
      <c r="AL33" s="195"/>
      <c r="AM33" s="471" t="s">
        <v>189</v>
      </c>
      <c r="AN33" s="471"/>
      <c r="AO33" s="436" t="s">
        <v>190</v>
      </c>
      <c r="AP33" s="436"/>
      <c r="AQ33" s="436"/>
      <c r="AR33" s="436"/>
      <c r="AS33" s="436"/>
      <c r="AT33" s="436"/>
      <c r="AU33" s="436"/>
      <c r="AV33" s="436"/>
      <c r="AW33" s="436"/>
      <c r="AX33" s="436"/>
      <c r="AY33" s="436"/>
      <c r="AZ33" s="436"/>
      <c r="BA33" s="436"/>
      <c r="BB33" s="436"/>
      <c r="BC33" s="436"/>
      <c r="BD33" s="196"/>
      <c r="BE33" s="436" t="s">
        <v>191</v>
      </c>
      <c r="BF33" s="436"/>
      <c r="BG33" s="436" t="s">
        <v>192</v>
      </c>
      <c r="BH33" s="436"/>
      <c r="BI33" s="436"/>
      <c r="BJ33" s="436"/>
      <c r="BK33" s="436"/>
      <c r="BL33" s="436"/>
      <c r="BM33" s="436"/>
      <c r="BN33" s="436"/>
      <c r="BO33" s="436"/>
      <c r="BP33" s="436"/>
      <c r="BQ33" s="436"/>
      <c r="BR33" s="436"/>
      <c r="BS33" s="436"/>
      <c r="BT33" s="436"/>
      <c r="BU33" s="436"/>
      <c r="BV33" s="196"/>
      <c r="BW33" s="471" t="s">
        <v>191</v>
      </c>
      <c r="BX33" s="471"/>
      <c r="BY33" s="436" t="s">
        <v>193</v>
      </c>
      <c r="BZ33" s="436"/>
      <c r="CA33" s="436"/>
      <c r="CB33" s="436"/>
      <c r="CC33" s="436"/>
      <c r="CD33" s="436"/>
      <c r="CE33" s="436"/>
      <c r="CF33" s="436"/>
      <c r="CG33" s="436"/>
      <c r="CH33" s="436"/>
      <c r="CI33" s="436"/>
      <c r="CJ33" s="436"/>
      <c r="CK33" s="436"/>
      <c r="CL33" s="436"/>
      <c r="CM33" s="436"/>
      <c r="CN33" s="195"/>
      <c r="CO33" s="471" t="s">
        <v>189</v>
      </c>
      <c r="CP33" s="471"/>
      <c r="CQ33" s="436" t="s">
        <v>194</v>
      </c>
      <c r="CR33" s="436"/>
      <c r="CS33" s="436"/>
      <c r="CT33" s="436"/>
      <c r="CU33" s="436"/>
      <c r="CV33" s="436"/>
      <c r="CW33" s="436"/>
      <c r="CX33" s="436"/>
      <c r="CY33" s="436"/>
      <c r="CZ33" s="436"/>
      <c r="DA33" s="436"/>
      <c r="DB33" s="436"/>
      <c r="DC33" s="436"/>
      <c r="DD33" s="436"/>
      <c r="DE33" s="436"/>
      <c r="DF33" s="195"/>
      <c r="DG33" s="632" t="s">
        <v>195</v>
      </c>
      <c r="DH33" s="632"/>
      <c r="DI33" s="197"/>
      <c r="DJ33" s="165"/>
      <c r="DK33" s="165"/>
      <c r="DL33" s="165"/>
      <c r="DM33" s="165"/>
      <c r="DN33" s="165"/>
      <c r="DO33" s="165"/>
    </row>
    <row r="34" spans="1:119" ht="32.25" customHeight="1" x14ac:dyDescent="0.15">
      <c r="A34" s="166"/>
      <c r="B34" s="19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93"/>
      <c r="U34" s="633">
        <f>IF(W34="","",MAX(C34:D43)+1)</f>
        <v>4</v>
      </c>
      <c r="V34" s="633"/>
      <c r="W34" s="634" t="str">
        <f>IF('各会計、関係団体の財政状況及び健全化判断比率'!B28="","",'各会計、関係団体の財政状況及び健全化判断比率'!B28)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93"/>
      <c r="AM34" s="633">
        <f>IF(AO34="","",MAX(C34:D43,U34:V43)+1)</f>
        <v>7</v>
      </c>
      <c r="AN34" s="633"/>
      <c r="AO34" s="634" t="str">
        <f>IF('各会計、関係団体の財政状況及び健全化判断比率'!B31="","",'各会計、関係団体の財政状況及び健全化判断比率'!B31)</f>
        <v>水道事業特別会計</v>
      </c>
      <c r="AP34" s="634"/>
      <c r="AQ34" s="634"/>
      <c r="AR34" s="634"/>
      <c r="AS34" s="634"/>
      <c r="AT34" s="634"/>
      <c r="AU34" s="634"/>
      <c r="AV34" s="634"/>
      <c r="AW34" s="634"/>
      <c r="AX34" s="634"/>
      <c r="AY34" s="634"/>
      <c r="AZ34" s="634"/>
      <c r="BA34" s="634"/>
      <c r="BB34" s="634"/>
      <c r="BC34" s="634"/>
      <c r="BD34" s="193"/>
      <c r="BE34" s="633">
        <f>IF(BG34="","",MAX(C34:D43,U34:V43,AM34:AN43)+1)</f>
        <v>8</v>
      </c>
      <c r="BF34" s="633"/>
      <c r="BG34" s="634" t="str">
        <f>IF('各会計、関係団体の財政状況及び健全化判断比率'!B32="","",'各会計、関係団体の財政状況及び健全化判断比率'!B32)</f>
        <v>下水道事業特別会計</v>
      </c>
      <c r="BH34" s="634"/>
      <c r="BI34" s="634"/>
      <c r="BJ34" s="634"/>
      <c r="BK34" s="634"/>
      <c r="BL34" s="634"/>
      <c r="BM34" s="634"/>
      <c r="BN34" s="634"/>
      <c r="BO34" s="634"/>
      <c r="BP34" s="634"/>
      <c r="BQ34" s="634"/>
      <c r="BR34" s="634"/>
      <c r="BS34" s="634"/>
      <c r="BT34" s="634"/>
      <c r="BU34" s="634"/>
      <c r="BV34" s="193"/>
      <c r="BW34" s="633">
        <f>IF(BY34="","",MAX(C34:D43,U34:V43,AM34:AN43,BE34:BF43)+1)</f>
        <v>9</v>
      </c>
      <c r="BX34" s="633"/>
      <c r="BY34" s="634" t="str">
        <f>IF('各会計、関係団体の財政状況及び健全化判断比率'!B68="","",'各会計、関係団体の財政状況及び健全化判断比率'!B68)</f>
        <v>球磨郡公立多良木病院企業団</v>
      </c>
      <c r="BZ34" s="634"/>
      <c r="CA34" s="634"/>
      <c r="CB34" s="634"/>
      <c r="CC34" s="634"/>
      <c r="CD34" s="634"/>
      <c r="CE34" s="634"/>
      <c r="CF34" s="634"/>
      <c r="CG34" s="634"/>
      <c r="CH34" s="634"/>
      <c r="CI34" s="634"/>
      <c r="CJ34" s="634"/>
      <c r="CK34" s="634"/>
      <c r="CL34" s="634"/>
      <c r="CM34" s="634"/>
      <c r="CN34" s="193"/>
      <c r="CO34" s="633">
        <f>IF(CQ34="","",MAX(C34:D43,U34:V43,AM34:AN43,BE34:BF43,BW34:BX43)+1)</f>
        <v>16</v>
      </c>
      <c r="CP34" s="633"/>
      <c r="CQ34" s="634" t="str">
        <f>IF('各会計、関係団体の財政状況及び健全化判断比率'!BS7="","",'各会計、関係団体の財政状況及び健全化判断比率'!BS7)</f>
        <v>あさぎり町ふるさと振興社</v>
      </c>
      <c r="CR34" s="634"/>
      <c r="CS34" s="634"/>
      <c r="CT34" s="634"/>
      <c r="CU34" s="634"/>
      <c r="CV34" s="634"/>
      <c r="CW34" s="634"/>
      <c r="CX34" s="634"/>
      <c r="CY34" s="634"/>
      <c r="CZ34" s="634"/>
      <c r="DA34" s="634"/>
      <c r="DB34" s="634"/>
      <c r="DC34" s="634"/>
      <c r="DD34" s="634"/>
      <c r="DE34" s="634"/>
      <c r="DF34" s="190"/>
      <c r="DG34" s="635" t="str">
        <f>IF('各会計、関係団体の財政状況及び健全化判断比率'!BR7="","",'各会計、関係団体の財政状況及び健全化判断比率'!BR7)</f>
        <v/>
      </c>
      <c r="DH34" s="635"/>
      <c r="DI34" s="197"/>
      <c r="DJ34" s="165"/>
      <c r="DK34" s="165"/>
      <c r="DL34" s="165"/>
      <c r="DM34" s="165"/>
      <c r="DN34" s="165"/>
      <c r="DO34" s="165"/>
    </row>
    <row r="35" spans="1:119" ht="32.25" customHeight="1" x14ac:dyDescent="0.15">
      <c r="A35" s="166"/>
      <c r="B35" s="192"/>
      <c r="C35" s="633">
        <f>IF(E35="","",C34+1)</f>
        <v>2</v>
      </c>
      <c r="D35" s="633"/>
      <c r="E35" s="634" t="str">
        <f>IF('各会計、関係団体の財政状況及び健全化判断比率'!B8="","",'各会計、関係団体の財政状況及び健全化判断比率'!B8)</f>
        <v>球磨郡障害認定審査事業特別会計</v>
      </c>
      <c r="F35" s="634"/>
      <c r="G35" s="634"/>
      <c r="H35" s="634"/>
      <c r="I35" s="634"/>
      <c r="J35" s="634"/>
      <c r="K35" s="634"/>
      <c r="L35" s="634"/>
      <c r="M35" s="634"/>
      <c r="N35" s="634"/>
      <c r="O35" s="634"/>
      <c r="P35" s="634"/>
      <c r="Q35" s="634"/>
      <c r="R35" s="634"/>
      <c r="S35" s="634"/>
      <c r="T35" s="193"/>
      <c r="U35" s="633">
        <f>IF(W35="","",U34+1)</f>
        <v>5</v>
      </c>
      <c r="V35" s="633"/>
      <c r="W35" s="634" t="str">
        <f>IF('各会計、関係団体の財政状況及び健全化判断比率'!B29="","",'各会計、関係団体の財政状況及び健全化判断比率'!B29)</f>
        <v>介護保険特別会計</v>
      </c>
      <c r="X35" s="634"/>
      <c r="Y35" s="634"/>
      <c r="Z35" s="634"/>
      <c r="AA35" s="634"/>
      <c r="AB35" s="634"/>
      <c r="AC35" s="634"/>
      <c r="AD35" s="634"/>
      <c r="AE35" s="634"/>
      <c r="AF35" s="634"/>
      <c r="AG35" s="634"/>
      <c r="AH35" s="634"/>
      <c r="AI35" s="634"/>
      <c r="AJ35" s="634"/>
      <c r="AK35" s="634"/>
      <c r="AL35" s="193"/>
      <c r="AM35" s="633" t="str">
        <f t="shared" ref="AM35:AM43" si="0">IF(AO35="","",AM34+1)</f>
        <v/>
      </c>
      <c r="AN35" s="633"/>
      <c r="AO35" s="634"/>
      <c r="AP35" s="634"/>
      <c r="AQ35" s="634"/>
      <c r="AR35" s="634"/>
      <c r="AS35" s="634"/>
      <c r="AT35" s="634"/>
      <c r="AU35" s="634"/>
      <c r="AV35" s="634"/>
      <c r="AW35" s="634"/>
      <c r="AX35" s="634"/>
      <c r="AY35" s="634"/>
      <c r="AZ35" s="634"/>
      <c r="BA35" s="634"/>
      <c r="BB35" s="634"/>
      <c r="BC35" s="634"/>
      <c r="BD35" s="193"/>
      <c r="BE35" s="633" t="str">
        <f t="shared" ref="BE35:BE43" si="1">IF(BG35="","",BE34+1)</f>
        <v/>
      </c>
      <c r="BF35" s="633"/>
      <c r="BG35" s="634"/>
      <c r="BH35" s="634"/>
      <c r="BI35" s="634"/>
      <c r="BJ35" s="634"/>
      <c r="BK35" s="634"/>
      <c r="BL35" s="634"/>
      <c r="BM35" s="634"/>
      <c r="BN35" s="634"/>
      <c r="BO35" s="634"/>
      <c r="BP35" s="634"/>
      <c r="BQ35" s="634"/>
      <c r="BR35" s="634"/>
      <c r="BS35" s="634"/>
      <c r="BT35" s="634"/>
      <c r="BU35" s="634"/>
      <c r="BV35" s="193"/>
      <c r="BW35" s="633">
        <f t="shared" ref="BW35:BW43" si="2">IF(BY35="","",BW34+1)</f>
        <v>10</v>
      </c>
      <c r="BX35" s="633"/>
      <c r="BY35" s="634" t="str">
        <f>IF('各会計、関係団体の財政状況及び健全化判断比率'!B69="","",'各会計、関係団体の財政状況及び健全化判断比率'!B69)</f>
        <v>上球磨消防組合</v>
      </c>
      <c r="BZ35" s="634"/>
      <c r="CA35" s="634"/>
      <c r="CB35" s="634"/>
      <c r="CC35" s="634"/>
      <c r="CD35" s="634"/>
      <c r="CE35" s="634"/>
      <c r="CF35" s="634"/>
      <c r="CG35" s="634"/>
      <c r="CH35" s="634"/>
      <c r="CI35" s="634"/>
      <c r="CJ35" s="634"/>
      <c r="CK35" s="634"/>
      <c r="CL35" s="634"/>
      <c r="CM35" s="634"/>
      <c r="CN35" s="193"/>
      <c r="CO35" s="633">
        <f t="shared" ref="CO35:CO43" si="3">IF(CQ35="","",CO34+1)</f>
        <v>17</v>
      </c>
      <c r="CP35" s="633"/>
      <c r="CQ35" s="634" t="str">
        <f>IF('各会計、関係団体の財政状況及び健全化判断比率'!BS8="","",'各会計、関係団体の財政状況及び健全化判断比率'!BS8)</f>
        <v>くま川鉄道（株）</v>
      </c>
      <c r="CR35" s="634"/>
      <c r="CS35" s="634"/>
      <c r="CT35" s="634"/>
      <c r="CU35" s="634"/>
      <c r="CV35" s="634"/>
      <c r="CW35" s="634"/>
      <c r="CX35" s="634"/>
      <c r="CY35" s="634"/>
      <c r="CZ35" s="634"/>
      <c r="DA35" s="634"/>
      <c r="DB35" s="634"/>
      <c r="DC35" s="634"/>
      <c r="DD35" s="634"/>
      <c r="DE35" s="634"/>
      <c r="DF35" s="190"/>
      <c r="DG35" s="635" t="str">
        <f>IF('各会計、関係団体の財政状況及び健全化判断比率'!BR8="","",'各会計、関係団体の財政状況及び健全化判断比率'!BR8)</f>
        <v/>
      </c>
      <c r="DH35" s="635"/>
      <c r="DI35" s="197"/>
      <c r="DJ35" s="165"/>
      <c r="DK35" s="165"/>
      <c r="DL35" s="165"/>
      <c r="DM35" s="165"/>
      <c r="DN35" s="165"/>
      <c r="DO35" s="165"/>
    </row>
    <row r="36" spans="1:119" ht="32.25" customHeight="1" x14ac:dyDescent="0.15">
      <c r="A36" s="166"/>
      <c r="B36" s="192"/>
      <c r="C36" s="633">
        <f>IF(E36="","",C35+1)</f>
        <v>3</v>
      </c>
      <c r="D36" s="633"/>
      <c r="E36" s="634" t="str">
        <f>IF('各会計、関係団体の財政状況及び健全化判断比率'!B9="","",'各会計、関係団体の財政状況及び健全化判断比率'!B9)</f>
        <v>球磨郡介護認定審査事業特別会計</v>
      </c>
      <c r="F36" s="634"/>
      <c r="G36" s="634"/>
      <c r="H36" s="634"/>
      <c r="I36" s="634"/>
      <c r="J36" s="634"/>
      <c r="K36" s="634"/>
      <c r="L36" s="634"/>
      <c r="M36" s="634"/>
      <c r="N36" s="634"/>
      <c r="O36" s="634"/>
      <c r="P36" s="634"/>
      <c r="Q36" s="634"/>
      <c r="R36" s="634"/>
      <c r="S36" s="634"/>
      <c r="T36" s="193"/>
      <c r="U36" s="633">
        <f t="shared" ref="U36:U43" si="4">IF(W36="","",U35+1)</f>
        <v>6</v>
      </c>
      <c r="V36" s="633"/>
      <c r="W36" s="634" t="str">
        <f>IF('各会計、関係団体の財政状況及び健全化判断比率'!B30="","",'各会計、関係団体の財政状況及び健全化判断比率'!B30)</f>
        <v>後期高齢者医療特別会計</v>
      </c>
      <c r="X36" s="634"/>
      <c r="Y36" s="634"/>
      <c r="Z36" s="634"/>
      <c r="AA36" s="634"/>
      <c r="AB36" s="634"/>
      <c r="AC36" s="634"/>
      <c r="AD36" s="634"/>
      <c r="AE36" s="634"/>
      <c r="AF36" s="634"/>
      <c r="AG36" s="634"/>
      <c r="AH36" s="634"/>
      <c r="AI36" s="634"/>
      <c r="AJ36" s="634"/>
      <c r="AK36" s="634"/>
      <c r="AL36" s="193"/>
      <c r="AM36" s="633" t="str">
        <f t="shared" si="0"/>
        <v/>
      </c>
      <c r="AN36" s="633"/>
      <c r="AO36" s="634"/>
      <c r="AP36" s="634"/>
      <c r="AQ36" s="634"/>
      <c r="AR36" s="634"/>
      <c r="AS36" s="634"/>
      <c r="AT36" s="634"/>
      <c r="AU36" s="634"/>
      <c r="AV36" s="634"/>
      <c r="AW36" s="634"/>
      <c r="AX36" s="634"/>
      <c r="AY36" s="634"/>
      <c r="AZ36" s="634"/>
      <c r="BA36" s="634"/>
      <c r="BB36" s="634"/>
      <c r="BC36" s="634"/>
      <c r="BD36" s="193"/>
      <c r="BE36" s="633" t="str">
        <f t="shared" si="1"/>
        <v/>
      </c>
      <c r="BF36" s="633"/>
      <c r="BG36" s="634"/>
      <c r="BH36" s="634"/>
      <c r="BI36" s="634"/>
      <c r="BJ36" s="634"/>
      <c r="BK36" s="634"/>
      <c r="BL36" s="634"/>
      <c r="BM36" s="634"/>
      <c r="BN36" s="634"/>
      <c r="BO36" s="634"/>
      <c r="BP36" s="634"/>
      <c r="BQ36" s="634"/>
      <c r="BR36" s="634"/>
      <c r="BS36" s="634"/>
      <c r="BT36" s="634"/>
      <c r="BU36" s="634"/>
      <c r="BV36" s="193"/>
      <c r="BW36" s="633">
        <f t="shared" si="2"/>
        <v>11</v>
      </c>
      <c r="BX36" s="633"/>
      <c r="BY36" s="634" t="str">
        <f>IF('各会計、関係団体の財政状況及び健全化判断比率'!B70="","",'各会計、関係団体の財政状況及び健全化判断比率'!B70)</f>
        <v>人吉球磨広域行政組合（一般会計）</v>
      </c>
      <c r="BZ36" s="634"/>
      <c r="CA36" s="634"/>
      <c r="CB36" s="634"/>
      <c r="CC36" s="634"/>
      <c r="CD36" s="634"/>
      <c r="CE36" s="634"/>
      <c r="CF36" s="634"/>
      <c r="CG36" s="634"/>
      <c r="CH36" s="634"/>
      <c r="CI36" s="634"/>
      <c r="CJ36" s="634"/>
      <c r="CK36" s="634"/>
      <c r="CL36" s="634"/>
      <c r="CM36" s="634"/>
      <c r="CN36" s="193"/>
      <c r="CO36" s="633">
        <f t="shared" si="3"/>
        <v>18</v>
      </c>
      <c r="CP36" s="633"/>
      <c r="CQ36" s="634" t="str">
        <f>IF('各会計、関係団体の財政状況及び健全化判断比率'!BS9="","",'各会計、関係団体の財政状況及び健全化判断比率'!BS9)</f>
        <v>人吉球磨林業機械センター</v>
      </c>
      <c r="CR36" s="634"/>
      <c r="CS36" s="634"/>
      <c r="CT36" s="634"/>
      <c r="CU36" s="634"/>
      <c r="CV36" s="634"/>
      <c r="CW36" s="634"/>
      <c r="CX36" s="634"/>
      <c r="CY36" s="634"/>
      <c r="CZ36" s="634"/>
      <c r="DA36" s="634"/>
      <c r="DB36" s="634"/>
      <c r="DC36" s="634"/>
      <c r="DD36" s="634"/>
      <c r="DE36" s="634"/>
      <c r="DF36" s="190"/>
      <c r="DG36" s="635" t="str">
        <f>IF('各会計、関係団体の財政状況及び健全化判断比率'!BR9="","",'各会計、関係団体の財政状況及び健全化判断比率'!BR9)</f>
        <v/>
      </c>
      <c r="DH36" s="635"/>
      <c r="DI36" s="197"/>
      <c r="DJ36" s="165"/>
      <c r="DK36" s="165"/>
      <c r="DL36" s="165"/>
      <c r="DM36" s="165"/>
      <c r="DN36" s="165"/>
      <c r="DO36" s="165"/>
    </row>
    <row r="37" spans="1:119" ht="32.25" customHeight="1" x14ac:dyDescent="0.15">
      <c r="A37" s="166"/>
      <c r="B37" s="19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93"/>
      <c r="U37" s="633" t="str">
        <f t="shared" si="4"/>
        <v/>
      </c>
      <c r="V37" s="633"/>
      <c r="W37" s="634"/>
      <c r="X37" s="634"/>
      <c r="Y37" s="634"/>
      <c r="Z37" s="634"/>
      <c r="AA37" s="634"/>
      <c r="AB37" s="634"/>
      <c r="AC37" s="634"/>
      <c r="AD37" s="634"/>
      <c r="AE37" s="634"/>
      <c r="AF37" s="634"/>
      <c r="AG37" s="634"/>
      <c r="AH37" s="634"/>
      <c r="AI37" s="634"/>
      <c r="AJ37" s="634"/>
      <c r="AK37" s="634"/>
      <c r="AL37" s="193"/>
      <c r="AM37" s="633" t="str">
        <f t="shared" si="0"/>
        <v/>
      </c>
      <c r="AN37" s="633"/>
      <c r="AO37" s="634"/>
      <c r="AP37" s="634"/>
      <c r="AQ37" s="634"/>
      <c r="AR37" s="634"/>
      <c r="AS37" s="634"/>
      <c r="AT37" s="634"/>
      <c r="AU37" s="634"/>
      <c r="AV37" s="634"/>
      <c r="AW37" s="634"/>
      <c r="AX37" s="634"/>
      <c r="AY37" s="634"/>
      <c r="AZ37" s="634"/>
      <c r="BA37" s="634"/>
      <c r="BB37" s="634"/>
      <c r="BC37" s="634"/>
      <c r="BD37" s="193"/>
      <c r="BE37" s="633" t="str">
        <f t="shared" si="1"/>
        <v/>
      </c>
      <c r="BF37" s="633"/>
      <c r="BG37" s="634"/>
      <c r="BH37" s="634"/>
      <c r="BI37" s="634"/>
      <c r="BJ37" s="634"/>
      <c r="BK37" s="634"/>
      <c r="BL37" s="634"/>
      <c r="BM37" s="634"/>
      <c r="BN37" s="634"/>
      <c r="BO37" s="634"/>
      <c r="BP37" s="634"/>
      <c r="BQ37" s="634"/>
      <c r="BR37" s="634"/>
      <c r="BS37" s="634"/>
      <c r="BT37" s="634"/>
      <c r="BU37" s="634"/>
      <c r="BV37" s="193"/>
      <c r="BW37" s="633">
        <f t="shared" si="2"/>
        <v>12</v>
      </c>
      <c r="BX37" s="633"/>
      <c r="BY37" s="634" t="str">
        <f>IF('各会計、関係団体の財政状況及び健全化判断比率'!B71="","",'各会計、関係団体の財政状況及び健全化判断比率'!B71)</f>
        <v>人吉球磨広域行政組合（人吉球磨ふるさと市町村圏特別会計）</v>
      </c>
      <c r="BZ37" s="634"/>
      <c r="CA37" s="634"/>
      <c r="CB37" s="634"/>
      <c r="CC37" s="634"/>
      <c r="CD37" s="634"/>
      <c r="CE37" s="634"/>
      <c r="CF37" s="634"/>
      <c r="CG37" s="634"/>
      <c r="CH37" s="634"/>
      <c r="CI37" s="634"/>
      <c r="CJ37" s="634"/>
      <c r="CK37" s="634"/>
      <c r="CL37" s="634"/>
      <c r="CM37" s="634"/>
      <c r="CN37" s="193"/>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F37" s="190"/>
      <c r="DG37" s="635" t="str">
        <f>IF('各会計、関係団体の財政状況及び健全化判断比率'!BR10="","",'各会計、関係団体の財政状況及び健全化判断比率'!BR10)</f>
        <v/>
      </c>
      <c r="DH37" s="635"/>
      <c r="DI37" s="197"/>
      <c r="DJ37" s="165"/>
      <c r="DK37" s="165"/>
      <c r="DL37" s="165"/>
      <c r="DM37" s="165"/>
      <c r="DN37" s="165"/>
      <c r="DO37" s="165"/>
    </row>
    <row r="38" spans="1:119" ht="32.25" customHeight="1" x14ac:dyDescent="0.15">
      <c r="A38" s="166"/>
      <c r="B38" s="19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93"/>
      <c r="U38" s="633" t="str">
        <f t="shared" si="4"/>
        <v/>
      </c>
      <c r="V38" s="633"/>
      <c r="W38" s="634"/>
      <c r="X38" s="634"/>
      <c r="Y38" s="634"/>
      <c r="Z38" s="634"/>
      <c r="AA38" s="634"/>
      <c r="AB38" s="634"/>
      <c r="AC38" s="634"/>
      <c r="AD38" s="634"/>
      <c r="AE38" s="634"/>
      <c r="AF38" s="634"/>
      <c r="AG38" s="634"/>
      <c r="AH38" s="634"/>
      <c r="AI38" s="634"/>
      <c r="AJ38" s="634"/>
      <c r="AK38" s="634"/>
      <c r="AL38" s="193"/>
      <c r="AM38" s="633" t="str">
        <f t="shared" si="0"/>
        <v/>
      </c>
      <c r="AN38" s="633"/>
      <c r="AO38" s="634"/>
      <c r="AP38" s="634"/>
      <c r="AQ38" s="634"/>
      <c r="AR38" s="634"/>
      <c r="AS38" s="634"/>
      <c r="AT38" s="634"/>
      <c r="AU38" s="634"/>
      <c r="AV38" s="634"/>
      <c r="AW38" s="634"/>
      <c r="AX38" s="634"/>
      <c r="AY38" s="634"/>
      <c r="AZ38" s="634"/>
      <c r="BA38" s="634"/>
      <c r="BB38" s="634"/>
      <c r="BC38" s="634"/>
      <c r="BD38" s="193"/>
      <c r="BE38" s="633" t="str">
        <f t="shared" si="1"/>
        <v/>
      </c>
      <c r="BF38" s="633"/>
      <c r="BG38" s="634"/>
      <c r="BH38" s="634"/>
      <c r="BI38" s="634"/>
      <c r="BJ38" s="634"/>
      <c r="BK38" s="634"/>
      <c r="BL38" s="634"/>
      <c r="BM38" s="634"/>
      <c r="BN38" s="634"/>
      <c r="BO38" s="634"/>
      <c r="BP38" s="634"/>
      <c r="BQ38" s="634"/>
      <c r="BR38" s="634"/>
      <c r="BS38" s="634"/>
      <c r="BT38" s="634"/>
      <c r="BU38" s="634"/>
      <c r="BV38" s="193"/>
      <c r="BW38" s="633">
        <f t="shared" si="2"/>
        <v>13</v>
      </c>
      <c r="BX38" s="633"/>
      <c r="BY38" s="634" t="str">
        <f>IF('各会計、関係団体の財政状況及び健全化判断比率'!B72="","",'各会計、関係団体の財政状況及び健全化判断比率'!B72)</f>
        <v>人吉球磨広域行政組合（特別養護老人ホーム特別会計）</v>
      </c>
      <c r="BZ38" s="634"/>
      <c r="CA38" s="634"/>
      <c r="CB38" s="634"/>
      <c r="CC38" s="634"/>
      <c r="CD38" s="634"/>
      <c r="CE38" s="634"/>
      <c r="CF38" s="634"/>
      <c r="CG38" s="634"/>
      <c r="CH38" s="634"/>
      <c r="CI38" s="634"/>
      <c r="CJ38" s="634"/>
      <c r="CK38" s="634"/>
      <c r="CL38" s="634"/>
      <c r="CM38" s="634"/>
      <c r="CN38" s="193"/>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90"/>
      <c r="DG38" s="635" t="str">
        <f>IF('各会計、関係団体の財政状況及び健全化判断比率'!BR11="","",'各会計、関係団体の財政状況及び健全化判断比率'!BR11)</f>
        <v/>
      </c>
      <c r="DH38" s="635"/>
      <c r="DI38" s="197"/>
      <c r="DJ38" s="165"/>
      <c r="DK38" s="165"/>
      <c r="DL38" s="165"/>
      <c r="DM38" s="165"/>
      <c r="DN38" s="165"/>
      <c r="DO38" s="165"/>
    </row>
    <row r="39" spans="1:119" ht="32.25" customHeight="1" x14ac:dyDescent="0.15">
      <c r="A39" s="166"/>
      <c r="B39" s="19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93"/>
      <c r="U39" s="633" t="str">
        <f t="shared" si="4"/>
        <v/>
      </c>
      <c r="V39" s="633"/>
      <c r="W39" s="634"/>
      <c r="X39" s="634"/>
      <c r="Y39" s="634"/>
      <c r="Z39" s="634"/>
      <c r="AA39" s="634"/>
      <c r="AB39" s="634"/>
      <c r="AC39" s="634"/>
      <c r="AD39" s="634"/>
      <c r="AE39" s="634"/>
      <c r="AF39" s="634"/>
      <c r="AG39" s="634"/>
      <c r="AH39" s="634"/>
      <c r="AI39" s="634"/>
      <c r="AJ39" s="634"/>
      <c r="AK39" s="634"/>
      <c r="AL39" s="193"/>
      <c r="AM39" s="633" t="str">
        <f t="shared" si="0"/>
        <v/>
      </c>
      <c r="AN39" s="633"/>
      <c r="AO39" s="634"/>
      <c r="AP39" s="634"/>
      <c r="AQ39" s="634"/>
      <c r="AR39" s="634"/>
      <c r="AS39" s="634"/>
      <c r="AT39" s="634"/>
      <c r="AU39" s="634"/>
      <c r="AV39" s="634"/>
      <c r="AW39" s="634"/>
      <c r="AX39" s="634"/>
      <c r="AY39" s="634"/>
      <c r="AZ39" s="634"/>
      <c r="BA39" s="634"/>
      <c r="BB39" s="634"/>
      <c r="BC39" s="634"/>
      <c r="BD39" s="193"/>
      <c r="BE39" s="633" t="str">
        <f t="shared" si="1"/>
        <v/>
      </c>
      <c r="BF39" s="633"/>
      <c r="BG39" s="634"/>
      <c r="BH39" s="634"/>
      <c r="BI39" s="634"/>
      <c r="BJ39" s="634"/>
      <c r="BK39" s="634"/>
      <c r="BL39" s="634"/>
      <c r="BM39" s="634"/>
      <c r="BN39" s="634"/>
      <c r="BO39" s="634"/>
      <c r="BP39" s="634"/>
      <c r="BQ39" s="634"/>
      <c r="BR39" s="634"/>
      <c r="BS39" s="634"/>
      <c r="BT39" s="634"/>
      <c r="BU39" s="634"/>
      <c r="BV39" s="193"/>
      <c r="BW39" s="633">
        <f t="shared" si="2"/>
        <v>14</v>
      </c>
      <c r="BX39" s="633"/>
      <c r="BY39" s="634" t="str">
        <f>IF('各会計、関係団体の財政状況及び健全化判断比率'!B73="","",'各会計、関係団体の財政状況及び健全化判断比率'!B73)</f>
        <v>熊本県後期高齢者医療広域連合（一般会計）</v>
      </c>
      <c r="BZ39" s="634"/>
      <c r="CA39" s="634"/>
      <c r="CB39" s="634"/>
      <c r="CC39" s="634"/>
      <c r="CD39" s="634"/>
      <c r="CE39" s="634"/>
      <c r="CF39" s="634"/>
      <c r="CG39" s="634"/>
      <c r="CH39" s="634"/>
      <c r="CI39" s="634"/>
      <c r="CJ39" s="634"/>
      <c r="CK39" s="634"/>
      <c r="CL39" s="634"/>
      <c r="CM39" s="634"/>
      <c r="CN39" s="193"/>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90"/>
      <c r="DG39" s="635" t="str">
        <f>IF('各会計、関係団体の財政状況及び健全化判断比率'!BR12="","",'各会計、関係団体の財政状況及び健全化判断比率'!BR12)</f>
        <v/>
      </c>
      <c r="DH39" s="635"/>
      <c r="DI39" s="197"/>
      <c r="DJ39" s="165"/>
      <c r="DK39" s="165"/>
      <c r="DL39" s="165"/>
      <c r="DM39" s="165"/>
      <c r="DN39" s="165"/>
      <c r="DO39" s="165"/>
    </row>
    <row r="40" spans="1:119" ht="32.25" customHeight="1" x14ac:dyDescent="0.15">
      <c r="A40" s="166"/>
      <c r="B40" s="19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93"/>
      <c r="U40" s="633" t="str">
        <f t="shared" si="4"/>
        <v/>
      </c>
      <c r="V40" s="633"/>
      <c r="W40" s="634"/>
      <c r="X40" s="634"/>
      <c r="Y40" s="634"/>
      <c r="Z40" s="634"/>
      <c r="AA40" s="634"/>
      <c r="AB40" s="634"/>
      <c r="AC40" s="634"/>
      <c r="AD40" s="634"/>
      <c r="AE40" s="634"/>
      <c r="AF40" s="634"/>
      <c r="AG40" s="634"/>
      <c r="AH40" s="634"/>
      <c r="AI40" s="634"/>
      <c r="AJ40" s="634"/>
      <c r="AK40" s="634"/>
      <c r="AL40" s="193"/>
      <c r="AM40" s="633" t="str">
        <f t="shared" si="0"/>
        <v/>
      </c>
      <c r="AN40" s="633"/>
      <c r="AO40" s="634"/>
      <c r="AP40" s="634"/>
      <c r="AQ40" s="634"/>
      <c r="AR40" s="634"/>
      <c r="AS40" s="634"/>
      <c r="AT40" s="634"/>
      <c r="AU40" s="634"/>
      <c r="AV40" s="634"/>
      <c r="AW40" s="634"/>
      <c r="AX40" s="634"/>
      <c r="AY40" s="634"/>
      <c r="AZ40" s="634"/>
      <c r="BA40" s="634"/>
      <c r="BB40" s="634"/>
      <c r="BC40" s="634"/>
      <c r="BD40" s="193"/>
      <c r="BE40" s="633" t="str">
        <f t="shared" si="1"/>
        <v/>
      </c>
      <c r="BF40" s="633"/>
      <c r="BG40" s="634"/>
      <c r="BH40" s="634"/>
      <c r="BI40" s="634"/>
      <c r="BJ40" s="634"/>
      <c r="BK40" s="634"/>
      <c r="BL40" s="634"/>
      <c r="BM40" s="634"/>
      <c r="BN40" s="634"/>
      <c r="BO40" s="634"/>
      <c r="BP40" s="634"/>
      <c r="BQ40" s="634"/>
      <c r="BR40" s="634"/>
      <c r="BS40" s="634"/>
      <c r="BT40" s="634"/>
      <c r="BU40" s="634"/>
      <c r="BV40" s="193"/>
      <c r="BW40" s="633">
        <f t="shared" si="2"/>
        <v>15</v>
      </c>
      <c r="BX40" s="633"/>
      <c r="BY40" s="634" t="str">
        <f>IF('各会計、関係団体の財政状況及び健全化判断比率'!B74="","",'各会計、関係団体の財政状況及び健全化判断比率'!B74)</f>
        <v>熊本県後期高齢者医療広域連合（後期高齢者医療特別会計）</v>
      </c>
      <c r="BZ40" s="634"/>
      <c r="CA40" s="634"/>
      <c r="CB40" s="634"/>
      <c r="CC40" s="634"/>
      <c r="CD40" s="634"/>
      <c r="CE40" s="634"/>
      <c r="CF40" s="634"/>
      <c r="CG40" s="634"/>
      <c r="CH40" s="634"/>
      <c r="CI40" s="634"/>
      <c r="CJ40" s="634"/>
      <c r="CK40" s="634"/>
      <c r="CL40" s="634"/>
      <c r="CM40" s="634"/>
      <c r="CN40" s="193"/>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90"/>
      <c r="DG40" s="635" t="str">
        <f>IF('各会計、関係団体の財政状況及び健全化判断比率'!BR13="","",'各会計、関係団体の財政状況及び健全化判断比率'!BR13)</f>
        <v/>
      </c>
      <c r="DH40" s="635"/>
      <c r="DI40" s="197"/>
      <c r="DJ40" s="165"/>
      <c r="DK40" s="165"/>
      <c r="DL40" s="165"/>
      <c r="DM40" s="165"/>
      <c r="DN40" s="165"/>
      <c r="DO40" s="165"/>
    </row>
    <row r="41" spans="1:119" ht="32.25" customHeight="1" x14ac:dyDescent="0.15">
      <c r="A41" s="166"/>
      <c r="B41" s="19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93"/>
      <c r="U41" s="633" t="str">
        <f t="shared" si="4"/>
        <v/>
      </c>
      <c r="V41" s="633"/>
      <c r="W41" s="634"/>
      <c r="X41" s="634"/>
      <c r="Y41" s="634"/>
      <c r="Z41" s="634"/>
      <c r="AA41" s="634"/>
      <c r="AB41" s="634"/>
      <c r="AC41" s="634"/>
      <c r="AD41" s="634"/>
      <c r="AE41" s="634"/>
      <c r="AF41" s="634"/>
      <c r="AG41" s="634"/>
      <c r="AH41" s="634"/>
      <c r="AI41" s="634"/>
      <c r="AJ41" s="634"/>
      <c r="AK41" s="634"/>
      <c r="AL41" s="193"/>
      <c r="AM41" s="633" t="str">
        <f t="shared" si="0"/>
        <v/>
      </c>
      <c r="AN41" s="633"/>
      <c r="AO41" s="634"/>
      <c r="AP41" s="634"/>
      <c r="AQ41" s="634"/>
      <c r="AR41" s="634"/>
      <c r="AS41" s="634"/>
      <c r="AT41" s="634"/>
      <c r="AU41" s="634"/>
      <c r="AV41" s="634"/>
      <c r="AW41" s="634"/>
      <c r="AX41" s="634"/>
      <c r="AY41" s="634"/>
      <c r="AZ41" s="634"/>
      <c r="BA41" s="634"/>
      <c r="BB41" s="634"/>
      <c r="BC41" s="634"/>
      <c r="BD41" s="193"/>
      <c r="BE41" s="633" t="str">
        <f t="shared" si="1"/>
        <v/>
      </c>
      <c r="BF41" s="633"/>
      <c r="BG41" s="634"/>
      <c r="BH41" s="634"/>
      <c r="BI41" s="634"/>
      <c r="BJ41" s="634"/>
      <c r="BK41" s="634"/>
      <c r="BL41" s="634"/>
      <c r="BM41" s="634"/>
      <c r="BN41" s="634"/>
      <c r="BO41" s="634"/>
      <c r="BP41" s="634"/>
      <c r="BQ41" s="634"/>
      <c r="BR41" s="634"/>
      <c r="BS41" s="634"/>
      <c r="BT41" s="634"/>
      <c r="BU41" s="634"/>
      <c r="BV41" s="193"/>
      <c r="BW41" s="633" t="str">
        <f t="shared" si="2"/>
        <v/>
      </c>
      <c r="BX41" s="633"/>
      <c r="BY41" s="634" t="str">
        <f>IF('各会計、関係団体の財政状況及び健全化判断比率'!B75="","",'各会計、関係団体の財政状況及び健全化判断比率'!B75)</f>
        <v/>
      </c>
      <c r="BZ41" s="634"/>
      <c r="CA41" s="634"/>
      <c r="CB41" s="634"/>
      <c r="CC41" s="634"/>
      <c r="CD41" s="634"/>
      <c r="CE41" s="634"/>
      <c r="CF41" s="634"/>
      <c r="CG41" s="634"/>
      <c r="CH41" s="634"/>
      <c r="CI41" s="634"/>
      <c r="CJ41" s="634"/>
      <c r="CK41" s="634"/>
      <c r="CL41" s="634"/>
      <c r="CM41" s="634"/>
      <c r="CN41" s="193"/>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90"/>
      <c r="DG41" s="635" t="str">
        <f>IF('各会計、関係団体の財政状況及び健全化判断比率'!BR14="","",'各会計、関係団体の財政状況及び健全化判断比率'!BR14)</f>
        <v/>
      </c>
      <c r="DH41" s="635"/>
      <c r="DI41" s="197"/>
      <c r="DJ41" s="165"/>
      <c r="DK41" s="165"/>
      <c r="DL41" s="165"/>
      <c r="DM41" s="165"/>
      <c r="DN41" s="165"/>
      <c r="DO41" s="165"/>
    </row>
    <row r="42" spans="1:119" ht="32.25" customHeight="1" x14ac:dyDescent="0.15">
      <c r="A42" s="165"/>
      <c r="B42" s="19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93"/>
      <c r="U42" s="633" t="str">
        <f t="shared" si="4"/>
        <v/>
      </c>
      <c r="V42" s="633"/>
      <c r="W42" s="634"/>
      <c r="X42" s="634"/>
      <c r="Y42" s="634"/>
      <c r="Z42" s="634"/>
      <c r="AA42" s="634"/>
      <c r="AB42" s="634"/>
      <c r="AC42" s="634"/>
      <c r="AD42" s="634"/>
      <c r="AE42" s="634"/>
      <c r="AF42" s="634"/>
      <c r="AG42" s="634"/>
      <c r="AH42" s="634"/>
      <c r="AI42" s="634"/>
      <c r="AJ42" s="634"/>
      <c r="AK42" s="634"/>
      <c r="AL42" s="193"/>
      <c r="AM42" s="633" t="str">
        <f t="shared" si="0"/>
        <v/>
      </c>
      <c r="AN42" s="633"/>
      <c r="AO42" s="634"/>
      <c r="AP42" s="634"/>
      <c r="AQ42" s="634"/>
      <c r="AR42" s="634"/>
      <c r="AS42" s="634"/>
      <c r="AT42" s="634"/>
      <c r="AU42" s="634"/>
      <c r="AV42" s="634"/>
      <c r="AW42" s="634"/>
      <c r="AX42" s="634"/>
      <c r="AY42" s="634"/>
      <c r="AZ42" s="634"/>
      <c r="BA42" s="634"/>
      <c r="BB42" s="634"/>
      <c r="BC42" s="634"/>
      <c r="BD42" s="193"/>
      <c r="BE42" s="633" t="str">
        <f t="shared" si="1"/>
        <v/>
      </c>
      <c r="BF42" s="633"/>
      <c r="BG42" s="634"/>
      <c r="BH42" s="634"/>
      <c r="BI42" s="634"/>
      <c r="BJ42" s="634"/>
      <c r="BK42" s="634"/>
      <c r="BL42" s="634"/>
      <c r="BM42" s="634"/>
      <c r="BN42" s="634"/>
      <c r="BO42" s="634"/>
      <c r="BP42" s="634"/>
      <c r="BQ42" s="634"/>
      <c r="BR42" s="634"/>
      <c r="BS42" s="634"/>
      <c r="BT42" s="634"/>
      <c r="BU42" s="634"/>
      <c r="BV42" s="193"/>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93"/>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90"/>
      <c r="DG42" s="635" t="str">
        <f>IF('各会計、関係団体の財政状況及び健全化判断比率'!BR15="","",'各会計、関係団体の財政状況及び健全化判断比率'!BR15)</f>
        <v/>
      </c>
      <c r="DH42" s="635"/>
      <c r="DI42" s="197"/>
      <c r="DJ42" s="165"/>
      <c r="DK42" s="165"/>
      <c r="DL42" s="165"/>
      <c r="DM42" s="165"/>
      <c r="DN42" s="165"/>
      <c r="DO42" s="165"/>
    </row>
    <row r="43" spans="1:119" ht="32.25" customHeight="1" x14ac:dyDescent="0.15">
      <c r="A43" s="165"/>
      <c r="B43" s="19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93"/>
      <c r="U43" s="633" t="str">
        <f t="shared" si="4"/>
        <v/>
      </c>
      <c r="V43" s="633"/>
      <c r="W43" s="634"/>
      <c r="X43" s="634"/>
      <c r="Y43" s="634"/>
      <c r="Z43" s="634"/>
      <c r="AA43" s="634"/>
      <c r="AB43" s="634"/>
      <c r="AC43" s="634"/>
      <c r="AD43" s="634"/>
      <c r="AE43" s="634"/>
      <c r="AF43" s="634"/>
      <c r="AG43" s="634"/>
      <c r="AH43" s="634"/>
      <c r="AI43" s="634"/>
      <c r="AJ43" s="634"/>
      <c r="AK43" s="634"/>
      <c r="AL43" s="193"/>
      <c r="AM43" s="633" t="str">
        <f t="shared" si="0"/>
        <v/>
      </c>
      <c r="AN43" s="633"/>
      <c r="AO43" s="634"/>
      <c r="AP43" s="634"/>
      <c r="AQ43" s="634"/>
      <c r="AR43" s="634"/>
      <c r="AS43" s="634"/>
      <c r="AT43" s="634"/>
      <c r="AU43" s="634"/>
      <c r="AV43" s="634"/>
      <c r="AW43" s="634"/>
      <c r="AX43" s="634"/>
      <c r="AY43" s="634"/>
      <c r="AZ43" s="634"/>
      <c r="BA43" s="634"/>
      <c r="BB43" s="634"/>
      <c r="BC43" s="634"/>
      <c r="BD43" s="193"/>
      <c r="BE43" s="633" t="str">
        <f t="shared" si="1"/>
        <v/>
      </c>
      <c r="BF43" s="633"/>
      <c r="BG43" s="634"/>
      <c r="BH43" s="634"/>
      <c r="BI43" s="634"/>
      <c r="BJ43" s="634"/>
      <c r="BK43" s="634"/>
      <c r="BL43" s="634"/>
      <c r="BM43" s="634"/>
      <c r="BN43" s="634"/>
      <c r="BO43" s="634"/>
      <c r="BP43" s="634"/>
      <c r="BQ43" s="634"/>
      <c r="BR43" s="634"/>
      <c r="BS43" s="634"/>
      <c r="BT43" s="634"/>
      <c r="BU43" s="634"/>
      <c r="BV43" s="193"/>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93"/>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90"/>
      <c r="DG43" s="635" t="str">
        <f>IF('各会計、関係団体の財政状況及び健全化判断比率'!BR16="","",'各会計、関係団体の財政状況及び健全化判断比率'!BR16)</f>
        <v/>
      </c>
      <c r="DH43" s="63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Iz2bDnQ58yI8hTm3WQOx3uQNuP8MYi2tz358mu7y4GAi5jZlN1wYcMKwUHzgYgWx/gy1Xe6NIkp3m8WtoqQQw==" saltValue="WDOOm/461fBHlfCNl2wg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5" t="s">
        <v>560</v>
      </c>
      <c r="D34" s="1225"/>
      <c r="E34" s="1226"/>
      <c r="F34" s="32">
        <v>5.93</v>
      </c>
      <c r="G34" s="33">
        <v>6.96</v>
      </c>
      <c r="H34" s="33">
        <v>10.02</v>
      </c>
      <c r="I34" s="33">
        <v>7.33</v>
      </c>
      <c r="J34" s="34">
        <v>7.46</v>
      </c>
      <c r="K34" s="22"/>
      <c r="L34" s="22"/>
      <c r="M34" s="22"/>
      <c r="N34" s="22"/>
      <c r="O34" s="22"/>
      <c r="P34" s="22"/>
    </row>
    <row r="35" spans="1:16" ht="39" customHeight="1" x14ac:dyDescent="0.15">
      <c r="A35" s="22"/>
      <c r="B35" s="35"/>
      <c r="C35" s="1219" t="s">
        <v>561</v>
      </c>
      <c r="D35" s="1220"/>
      <c r="E35" s="1221"/>
      <c r="F35" s="36">
        <v>1.98</v>
      </c>
      <c r="G35" s="37">
        <v>2.3199999999999998</v>
      </c>
      <c r="H35" s="37">
        <v>2.8</v>
      </c>
      <c r="I35" s="37">
        <v>3.41</v>
      </c>
      <c r="J35" s="38">
        <v>5.31</v>
      </c>
      <c r="K35" s="22"/>
      <c r="L35" s="22"/>
      <c r="M35" s="22"/>
      <c r="N35" s="22"/>
      <c r="O35" s="22"/>
      <c r="P35" s="22"/>
    </row>
    <row r="36" spans="1:16" ht="39" customHeight="1" x14ac:dyDescent="0.15">
      <c r="A36" s="22"/>
      <c r="B36" s="35"/>
      <c r="C36" s="1219" t="s">
        <v>562</v>
      </c>
      <c r="D36" s="1220"/>
      <c r="E36" s="1221"/>
      <c r="F36" s="36">
        <v>2.36</v>
      </c>
      <c r="G36" s="37">
        <v>2.31</v>
      </c>
      <c r="H36" s="37">
        <v>1.33</v>
      </c>
      <c r="I36" s="37">
        <v>4.34</v>
      </c>
      <c r="J36" s="38">
        <v>2.2400000000000002</v>
      </c>
      <c r="K36" s="22"/>
      <c r="L36" s="22"/>
      <c r="M36" s="22"/>
      <c r="N36" s="22"/>
      <c r="O36" s="22"/>
      <c r="P36" s="22"/>
    </row>
    <row r="37" spans="1:16" ht="39" customHeight="1" x14ac:dyDescent="0.15">
      <c r="A37" s="22"/>
      <c r="B37" s="35"/>
      <c r="C37" s="1219" t="s">
        <v>563</v>
      </c>
      <c r="D37" s="1220"/>
      <c r="E37" s="1221"/>
      <c r="F37" s="36">
        <v>0.43</v>
      </c>
      <c r="G37" s="37">
        <v>0.51</v>
      </c>
      <c r="H37" s="37">
        <v>0.59</v>
      </c>
      <c r="I37" s="37">
        <v>0.95</v>
      </c>
      <c r="J37" s="38">
        <v>1.63</v>
      </c>
      <c r="K37" s="22"/>
      <c r="L37" s="22"/>
      <c r="M37" s="22"/>
      <c r="N37" s="22"/>
      <c r="O37" s="22"/>
      <c r="P37" s="22"/>
    </row>
    <row r="38" spans="1:16" ht="39" customHeight="1" x14ac:dyDescent="0.15">
      <c r="A38" s="22"/>
      <c r="B38" s="35"/>
      <c r="C38" s="1219" t="s">
        <v>564</v>
      </c>
      <c r="D38" s="1220"/>
      <c r="E38" s="1221"/>
      <c r="F38" s="36">
        <v>0.12</v>
      </c>
      <c r="G38" s="37">
        <v>0.16</v>
      </c>
      <c r="H38" s="37">
        <v>0.38</v>
      </c>
      <c r="I38" s="37">
        <v>0.38</v>
      </c>
      <c r="J38" s="38">
        <v>0.27</v>
      </c>
      <c r="K38" s="22"/>
      <c r="L38" s="22"/>
      <c r="M38" s="22"/>
      <c r="N38" s="22"/>
      <c r="O38" s="22"/>
      <c r="P38" s="22"/>
    </row>
    <row r="39" spans="1:16" ht="39" customHeight="1" x14ac:dyDescent="0.15">
      <c r="A39" s="22"/>
      <c r="B39" s="35"/>
      <c r="C39" s="1219" t="s">
        <v>565</v>
      </c>
      <c r="D39" s="1220"/>
      <c r="E39" s="1221"/>
      <c r="F39" s="36">
        <v>0.04</v>
      </c>
      <c r="G39" s="37">
        <v>0.03</v>
      </c>
      <c r="H39" s="37">
        <v>0.04</v>
      </c>
      <c r="I39" s="37">
        <v>0.04</v>
      </c>
      <c r="J39" s="38">
        <v>0.04</v>
      </c>
      <c r="K39" s="22"/>
      <c r="L39" s="22"/>
      <c r="M39" s="22"/>
      <c r="N39" s="22"/>
      <c r="O39" s="22"/>
      <c r="P39" s="22"/>
    </row>
    <row r="40" spans="1:16" ht="39" customHeight="1" x14ac:dyDescent="0.15">
      <c r="A40" s="22"/>
      <c r="B40" s="35"/>
      <c r="C40" s="1219" t="s">
        <v>566</v>
      </c>
      <c r="D40" s="1220"/>
      <c r="E40" s="1221"/>
      <c r="F40" s="36">
        <v>0.03</v>
      </c>
      <c r="G40" s="37">
        <v>0.04</v>
      </c>
      <c r="H40" s="37">
        <v>0.03</v>
      </c>
      <c r="I40" s="37">
        <v>0.04</v>
      </c>
      <c r="J40" s="38">
        <v>0.03</v>
      </c>
      <c r="K40" s="22"/>
      <c r="L40" s="22"/>
      <c r="M40" s="22"/>
      <c r="N40" s="22"/>
      <c r="O40" s="22"/>
      <c r="P40" s="22"/>
    </row>
    <row r="41" spans="1:16" ht="39" customHeight="1" x14ac:dyDescent="0.15">
      <c r="A41" s="22"/>
      <c r="B41" s="35"/>
      <c r="C41" s="1219" t="s">
        <v>567</v>
      </c>
      <c r="D41" s="1220"/>
      <c r="E41" s="1221"/>
      <c r="F41" s="36">
        <v>0.02</v>
      </c>
      <c r="G41" s="37">
        <v>0.01</v>
      </c>
      <c r="H41" s="37">
        <v>0</v>
      </c>
      <c r="I41" s="37">
        <v>0.01</v>
      </c>
      <c r="J41" s="38">
        <v>0.01</v>
      </c>
      <c r="K41" s="22"/>
      <c r="L41" s="22"/>
      <c r="M41" s="22"/>
      <c r="N41" s="22"/>
      <c r="O41" s="22"/>
      <c r="P41" s="22"/>
    </row>
    <row r="42" spans="1:16" ht="39" customHeight="1" x14ac:dyDescent="0.15">
      <c r="A42" s="22"/>
      <c r="B42" s="39"/>
      <c r="C42" s="1219" t="s">
        <v>568</v>
      </c>
      <c r="D42" s="1220"/>
      <c r="E42" s="1221"/>
      <c r="F42" s="36" t="s">
        <v>512</v>
      </c>
      <c r="G42" s="37" t="s">
        <v>512</v>
      </c>
      <c r="H42" s="37" t="s">
        <v>512</v>
      </c>
      <c r="I42" s="37" t="s">
        <v>512</v>
      </c>
      <c r="J42" s="38" t="s">
        <v>512</v>
      </c>
      <c r="K42" s="22"/>
      <c r="L42" s="22"/>
      <c r="M42" s="22"/>
      <c r="N42" s="22"/>
      <c r="O42" s="22"/>
      <c r="P42" s="22"/>
    </row>
    <row r="43" spans="1:16" ht="39" customHeight="1" thickBot="1" x14ac:dyDescent="0.2">
      <c r="A43" s="22"/>
      <c r="B43" s="40"/>
      <c r="C43" s="1222" t="s">
        <v>569</v>
      </c>
      <c r="D43" s="1223"/>
      <c r="E43" s="1224"/>
      <c r="F43" s="41">
        <v>0.2</v>
      </c>
      <c r="G43" s="42">
        <v>0.28000000000000003</v>
      </c>
      <c r="H43" s="42">
        <v>0.53</v>
      </c>
      <c r="I43" s="42">
        <v>0.79</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tVt61tddcPVkFNVmnsEondz1KkAVPFNAm2p/l5lxEK/dDEB21YP3/601+vzhAuASBYNpegj5VVl9lyavsPRqQ==" saltValue="hD3SADERyVD+lYcaHaXn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1604</v>
      </c>
      <c r="L45" s="60">
        <v>1575</v>
      </c>
      <c r="M45" s="60">
        <v>1371</v>
      </c>
      <c r="N45" s="60">
        <v>1375</v>
      </c>
      <c r="O45" s="61">
        <v>1282</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29" t="s">
        <v>15</v>
      </c>
      <c r="F48" s="1229"/>
      <c r="G48" s="1229"/>
      <c r="H48" s="1229"/>
      <c r="I48" s="1229"/>
      <c r="J48" s="1230"/>
      <c r="K48" s="63">
        <v>445</v>
      </c>
      <c r="L48" s="64">
        <v>463</v>
      </c>
      <c r="M48" s="64">
        <v>416</v>
      </c>
      <c r="N48" s="64">
        <v>416</v>
      </c>
      <c r="O48" s="65">
        <v>375</v>
      </c>
      <c r="P48" s="48"/>
      <c r="Q48" s="48"/>
      <c r="R48" s="48"/>
      <c r="S48" s="48"/>
      <c r="T48" s="48"/>
      <c r="U48" s="48"/>
    </row>
    <row r="49" spans="1:21" ht="30.75" customHeight="1" x14ac:dyDescent="0.15">
      <c r="A49" s="48"/>
      <c r="B49" s="1237"/>
      <c r="C49" s="1238"/>
      <c r="D49" s="62"/>
      <c r="E49" s="1229" t="s">
        <v>16</v>
      </c>
      <c r="F49" s="1229"/>
      <c r="G49" s="1229"/>
      <c r="H49" s="1229"/>
      <c r="I49" s="1229"/>
      <c r="J49" s="1230"/>
      <c r="K49" s="63">
        <v>108</v>
      </c>
      <c r="L49" s="64">
        <v>107</v>
      </c>
      <c r="M49" s="64">
        <v>100</v>
      </c>
      <c r="N49" s="64">
        <v>84</v>
      </c>
      <c r="O49" s="65">
        <v>62</v>
      </c>
      <c r="P49" s="48"/>
      <c r="Q49" s="48"/>
      <c r="R49" s="48"/>
      <c r="S49" s="48"/>
      <c r="T49" s="48"/>
      <c r="U49" s="48"/>
    </row>
    <row r="50" spans="1:21" ht="30.75" customHeight="1" x14ac:dyDescent="0.15">
      <c r="A50" s="48"/>
      <c r="B50" s="1237"/>
      <c r="C50" s="1238"/>
      <c r="D50" s="62"/>
      <c r="E50" s="1229" t="s">
        <v>17</v>
      </c>
      <c r="F50" s="1229"/>
      <c r="G50" s="1229"/>
      <c r="H50" s="1229"/>
      <c r="I50" s="1229"/>
      <c r="J50" s="1230"/>
      <c r="K50" s="63">
        <v>171</v>
      </c>
      <c r="L50" s="64">
        <v>66</v>
      </c>
      <c r="M50" s="64">
        <v>47</v>
      </c>
      <c r="N50" s="64">
        <v>42</v>
      </c>
      <c r="O50" s="65">
        <v>36</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t="s">
        <v>512</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1495</v>
      </c>
      <c r="L52" s="64">
        <v>1540</v>
      </c>
      <c r="M52" s="64">
        <v>1409</v>
      </c>
      <c r="N52" s="64">
        <v>1428</v>
      </c>
      <c r="O52" s="65">
        <v>1345</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833</v>
      </c>
      <c r="L53" s="69">
        <v>671</v>
      </c>
      <c r="M53" s="69">
        <v>525</v>
      </c>
      <c r="N53" s="69">
        <v>489</v>
      </c>
      <c r="O53" s="70">
        <v>410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VSvwyDwgYwrVb4tJ9Ew+3fedPmEMfMtEYHna2lJxRUUlxCqFbuL4U5DmV2Z+YqTtut7Z9LJGTlEYk6Ny4RLA==" saltValue="s81poT5uKyrL9WfjMuY1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3" t="s">
        <v>24</v>
      </c>
      <c r="C41" s="1244"/>
      <c r="D41" s="81"/>
      <c r="E41" s="1249" t="s">
        <v>25</v>
      </c>
      <c r="F41" s="1249"/>
      <c r="G41" s="1249"/>
      <c r="H41" s="1250"/>
      <c r="I41" s="82">
        <v>12529</v>
      </c>
      <c r="J41" s="83">
        <v>11761</v>
      </c>
      <c r="K41" s="83">
        <v>11053</v>
      </c>
      <c r="L41" s="83">
        <v>10369</v>
      </c>
      <c r="M41" s="84">
        <v>10290</v>
      </c>
    </row>
    <row r="42" spans="2:13" ht="27.75" customHeight="1" x14ac:dyDescent="0.15">
      <c r="B42" s="1245"/>
      <c r="C42" s="1246"/>
      <c r="D42" s="85"/>
      <c r="E42" s="1251" t="s">
        <v>26</v>
      </c>
      <c r="F42" s="1251"/>
      <c r="G42" s="1251"/>
      <c r="H42" s="1252"/>
      <c r="I42" s="86">
        <v>488</v>
      </c>
      <c r="J42" s="87">
        <v>335</v>
      </c>
      <c r="K42" s="87">
        <v>287</v>
      </c>
      <c r="L42" s="87">
        <v>245</v>
      </c>
      <c r="M42" s="88">
        <v>208</v>
      </c>
    </row>
    <row r="43" spans="2:13" ht="27.75" customHeight="1" x14ac:dyDescent="0.15">
      <c r="B43" s="1245"/>
      <c r="C43" s="1246"/>
      <c r="D43" s="85"/>
      <c r="E43" s="1251" t="s">
        <v>27</v>
      </c>
      <c r="F43" s="1251"/>
      <c r="G43" s="1251"/>
      <c r="H43" s="1252"/>
      <c r="I43" s="86">
        <v>7585</v>
      </c>
      <c r="J43" s="87">
        <v>7477</v>
      </c>
      <c r="K43" s="87">
        <v>7113</v>
      </c>
      <c r="L43" s="87">
        <v>6600</v>
      </c>
      <c r="M43" s="88">
        <v>6193</v>
      </c>
    </row>
    <row r="44" spans="2:13" ht="27.75" customHeight="1" x14ac:dyDescent="0.15">
      <c r="B44" s="1245"/>
      <c r="C44" s="1246"/>
      <c r="D44" s="85"/>
      <c r="E44" s="1251" t="s">
        <v>28</v>
      </c>
      <c r="F44" s="1251"/>
      <c r="G44" s="1251"/>
      <c r="H44" s="1252"/>
      <c r="I44" s="86">
        <v>419</v>
      </c>
      <c r="J44" s="87">
        <v>309</v>
      </c>
      <c r="K44" s="87">
        <v>443</v>
      </c>
      <c r="L44" s="87">
        <v>443</v>
      </c>
      <c r="M44" s="88">
        <v>390</v>
      </c>
    </row>
    <row r="45" spans="2:13" ht="27.75" customHeight="1" x14ac:dyDescent="0.15">
      <c r="B45" s="1245"/>
      <c r="C45" s="1246"/>
      <c r="D45" s="85"/>
      <c r="E45" s="1251" t="s">
        <v>29</v>
      </c>
      <c r="F45" s="1251"/>
      <c r="G45" s="1251"/>
      <c r="H45" s="1252"/>
      <c r="I45" s="86">
        <v>2801</v>
      </c>
      <c r="J45" s="87">
        <v>2581</v>
      </c>
      <c r="K45" s="87">
        <v>2688</v>
      </c>
      <c r="L45" s="87">
        <v>2434</v>
      </c>
      <c r="M45" s="88">
        <v>2340</v>
      </c>
    </row>
    <row r="46" spans="2:13" ht="27.75" customHeight="1" x14ac:dyDescent="0.15">
      <c r="B46" s="1245"/>
      <c r="C46" s="1246"/>
      <c r="D46" s="89"/>
      <c r="E46" s="1251" t="s">
        <v>30</v>
      </c>
      <c r="F46" s="1251"/>
      <c r="G46" s="1251"/>
      <c r="H46" s="1252"/>
      <c r="I46" s="86">
        <v>36</v>
      </c>
      <c r="J46" s="87">
        <v>31</v>
      </c>
      <c r="K46" s="87">
        <v>26</v>
      </c>
      <c r="L46" s="87">
        <v>22</v>
      </c>
      <c r="M46" s="88">
        <v>19</v>
      </c>
    </row>
    <row r="47" spans="2:13" ht="27.75" customHeight="1" x14ac:dyDescent="0.15">
      <c r="B47" s="1245"/>
      <c r="C47" s="1246"/>
      <c r="D47" s="90"/>
      <c r="E47" s="1253" t="s">
        <v>31</v>
      </c>
      <c r="F47" s="1254"/>
      <c r="G47" s="1254"/>
      <c r="H47" s="1255"/>
      <c r="I47" s="86" t="s">
        <v>512</v>
      </c>
      <c r="J47" s="87" t="s">
        <v>512</v>
      </c>
      <c r="K47" s="87" t="s">
        <v>512</v>
      </c>
      <c r="L47" s="87" t="s">
        <v>512</v>
      </c>
      <c r="M47" s="88" t="s">
        <v>512</v>
      </c>
    </row>
    <row r="48" spans="2:13" ht="27.75" customHeight="1" x14ac:dyDescent="0.15">
      <c r="B48" s="1245"/>
      <c r="C48" s="1246"/>
      <c r="D48" s="85"/>
      <c r="E48" s="1251" t="s">
        <v>32</v>
      </c>
      <c r="F48" s="1251"/>
      <c r="G48" s="1251"/>
      <c r="H48" s="1252"/>
      <c r="I48" s="86" t="s">
        <v>512</v>
      </c>
      <c r="J48" s="87" t="s">
        <v>512</v>
      </c>
      <c r="K48" s="87" t="s">
        <v>512</v>
      </c>
      <c r="L48" s="87" t="s">
        <v>512</v>
      </c>
      <c r="M48" s="88" t="s">
        <v>512</v>
      </c>
    </row>
    <row r="49" spans="2:13" ht="27.75" customHeight="1" x14ac:dyDescent="0.15">
      <c r="B49" s="1247"/>
      <c r="C49" s="1248"/>
      <c r="D49" s="85"/>
      <c r="E49" s="1251" t="s">
        <v>33</v>
      </c>
      <c r="F49" s="1251"/>
      <c r="G49" s="1251"/>
      <c r="H49" s="1252"/>
      <c r="I49" s="86" t="s">
        <v>512</v>
      </c>
      <c r="J49" s="87" t="s">
        <v>512</v>
      </c>
      <c r="K49" s="87" t="s">
        <v>512</v>
      </c>
      <c r="L49" s="87" t="s">
        <v>512</v>
      </c>
      <c r="M49" s="88" t="s">
        <v>512</v>
      </c>
    </row>
    <row r="50" spans="2:13" ht="27.75" customHeight="1" x14ac:dyDescent="0.15">
      <c r="B50" s="1256" t="s">
        <v>34</v>
      </c>
      <c r="C50" s="1257"/>
      <c r="D50" s="91"/>
      <c r="E50" s="1251" t="s">
        <v>35</v>
      </c>
      <c r="F50" s="1251"/>
      <c r="G50" s="1251"/>
      <c r="H50" s="1252"/>
      <c r="I50" s="86">
        <v>5365</v>
      </c>
      <c r="J50" s="87">
        <v>5684</v>
      </c>
      <c r="K50" s="87">
        <v>6110</v>
      </c>
      <c r="L50" s="87">
        <v>6849</v>
      </c>
      <c r="M50" s="88">
        <v>7497</v>
      </c>
    </row>
    <row r="51" spans="2:13" ht="27.75" customHeight="1" x14ac:dyDescent="0.15">
      <c r="B51" s="1245"/>
      <c r="C51" s="1246"/>
      <c r="D51" s="85"/>
      <c r="E51" s="1251" t="s">
        <v>36</v>
      </c>
      <c r="F51" s="1251"/>
      <c r="G51" s="1251"/>
      <c r="H51" s="1252"/>
      <c r="I51" s="86">
        <v>504</v>
      </c>
      <c r="J51" s="87">
        <v>583</v>
      </c>
      <c r="K51" s="87">
        <v>515</v>
      </c>
      <c r="L51" s="87">
        <v>457</v>
      </c>
      <c r="M51" s="88">
        <v>260</v>
      </c>
    </row>
    <row r="52" spans="2:13" ht="27.75" customHeight="1" x14ac:dyDescent="0.15">
      <c r="B52" s="1247"/>
      <c r="C52" s="1248"/>
      <c r="D52" s="85"/>
      <c r="E52" s="1251" t="s">
        <v>37</v>
      </c>
      <c r="F52" s="1251"/>
      <c r="G52" s="1251"/>
      <c r="H52" s="1252"/>
      <c r="I52" s="86">
        <v>14024</v>
      </c>
      <c r="J52" s="87">
        <v>13467</v>
      </c>
      <c r="K52" s="87">
        <v>12943</v>
      </c>
      <c r="L52" s="87">
        <v>12138</v>
      </c>
      <c r="M52" s="88">
        <v>11813</v>
      </c>
    </row>
    <row r="53" spans="2:13" ht="27.75" customHeight="1" thickBot="1" x14ac:dyDescent="0.2">
      <c r="B53" s="1258" t="s">
        <v>38</v>
      </c>
      <c r="C53" s="1259"/>
      <c r="D53" s="92"/>
      <c r="E53" s="1260" t="s">
        <v>39</v>
      </c>
      <c r="F53" s="1260"/>
      <c r="G53" s="1260"/>
      <c r="H53" s="1261"/>
      <c r="I53" s="93">
        <v>3965</v>
      </c>
      <c r="J53" s="94">
        <v>2761</v>
      </c>
      <c r="K53" s="94">
        <v>2043</v>
      </c>
      <c r="L53" s="94">
        <v>670</v>
      </c>
      <c r="M53" s="95">
        <v>-131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WYbeV1WmY4mfLKO/CcD28QYMaWdelwhOzod+V2ulQAKkOhcrvqSYHKURTkuIvM4uSLTFz+yNTfI/+AqBhHlA==" saltValue="bBfvzZ6iYxwjhmH00jmV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zoomScalePageLayoutView="7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70" t="s">
        <v>42</v>
      </c>
      <c r="D55" s="1270"/>
      <c r="E55" s="1271"/>
      <c r="F55" s="107">
        <v>4388</v>
      </c>
      <c r="G55" s="107">
        <v>5099</v>
      </c>
      <c r="H55" s="108">
        <v>5559</v>
      </c>
    </row>
    <row r="56" spans="2:8" ht="52.5" customHeight="1" x14ac:dyDescent="0.15">
      <c r="B56" s="109"/>
      <c r="C56" s="1272" t="s">
        <v>43</v>
      </c>
      <c r="D56" s="1272"/>
      <c r="E56" s="1273"/>
      <c r="F56" s="110" t="s">
        <v>512</v>
      </c>
      <c r="G56" s="110" t="s">
        <v>512</v>
      </c>
      <c r="H56" s="111" t="s">
        <v>512</v>
      </c>
    </row>
    <row r="57" spans="2:8" ht="53.25" customHeight="1" x14ac:dyDescent="0.15">
      <c r="B57" s="109"/>
      <c r="C57" s="1274" t="s">
        <v>44</v>
      </c>
      <c r="D57" s="1274"/>
      <c r="E57" s="1275"/>
      <c r="F57" s="112">
        <v>3614</v>
      </c>
      <c r="G57" s="112">
        <v>3548</v>
      </c>
      <c r="H57" s="113">
        <v>3571</v>
      </c>
    </row>
    <row r="58" spans="2:8" ht="45.75" customHeight="1" x14ac:dyDescent="0.15">
      <c r="B58" s="114"/>
      <c r="C58" s="1262" t="s">
        <v>587</v>
      </c>
      <c r="D58" s="1263"/>
      <c r="E58" s="1264"/>
      <c r="F58" s="115">
        <v>2552</v>
      </c>
      <c r="G58" s="115">
        <v>2453</v>
      </c>
      <c r="H58" s="116">
        <v>2281</v>
      </c>
    </row>
    <row r="59" spans="2:8" ht="45.75" customHeight="1" x14ac:dyDescent="0.15">
      <c r="B59" s="114"/>
      <c r="C59" s="1262" t="s">
        <v>588</v>
      </c>
      <c r="D59" s="1263"/>
      <c r="E59" s="1264"/>
      <c r="F59" s="115">
        <v>795</v>
      </c>
      <c r="G59" s="115">
        <v>832</v>
      </c>
      <c r="H59" s="116">
        <v>835</v>
      </c>
    </row>
    <row r="60" spans="2:8" ht="45.75" customHeight="1" x14ac:dyDescent="0.15">
      <c r="B60" s="114"/>
      <c r="C60" s="1262" t="s">
        <v>589</v>
      </c>
      <c r="D60" s="1263"/>
      <c r="E60" s="1264"/>
      <c r="F60" s="365" t="s">
        <v>512</v>
      </c>
      <c r="G60" s="365" t="s">
        <v>512</v>
      </c>
      <c r="H60" s="116">
        <v>200</v>
      </c>
    </row>
    <row r="61" spans="2:8" ht="45.75" customHeight="1" x14ac:dyDescent="0.15">
      <c r="B61" s="114"/>
      <c r="C61" s="1262" t="s">
        <v>590</v>
      </c>
      <c r="D61" s="1263"/>
      <c r="E61" s="1264"/>
      <c r="F61" s="115">
        <v>219</v>
      </c>
      <c r="G61" s="115">
        <v>199</v>
      </c>
      <c r="H61" s="116">
        <v>184</v>
      </c>
    </row>
    <row r="62" spans="2:8" ht="45.75" customHeight="1" thickBot="1" x14ac:dyDescent="0.2">
      <c r="B62" s="117"/>
      <c r="C62" s="1265" t="s">
        <v>591</v>
      </c>
      <c r="D62" s="1266"/>
      <c r="E62" s="1267"/>
      <c r="F62" s="118">
        <v>44</v>
      </c>
      <c r="G62" s="118">
        <v>57</v>
      </c>
      <c r="H62" s="119">
        <v>65</v>
      </c>
    </row>
    <row r="63" spans="2:8" ht="52.5" customHeight="1" thickBot="1" x14ac:dyDescent="0.2">
      <c r="B63" s="120"/>
      <c r="C63" s="1268" t="s">
        <v>45</v>
      </c>
      <c r="D63" s="1268"/>
      <c r="E63" s="1269"/>
      <c r="F63" s="121">
        <v>8003</v>
      </c>
      <c r="G63" s="121">
        <v>8646</v>
      </c>
      <c r="H63" s="122">
        <v>9130</v>
      </c>
    </row>
    <row r="64" spans="2:8" ht="15" customHeight="1" x14ac:dyDescent="0.15"/>
    <row r="65" ht="0" hidden="1" customHeight="1" x14ac:dyDescent="0.15"/>
    <row r="66" ht="0" hidden="1" customHeight="1" x14ac:dyDescent="0.15"/>
  </sheetData>
  <sheetProtection algorithmName="SHA-512" hashValue="TxpJ6FfK9W4eB1XPacq87f2mml2lxLIE/OsZFVebZ6JxP8emmFShZbBnV0FuiQjzwZe9SZO7Rc8yvidu7tIUvg==" saltValue="dp9oRxPqBQdfiwLc/iM/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T63" sqref="AT63"/>
    </sheetView>
  </sheetViews>
  <sheetFormatPr defaultColWidth="0" defaultRowHeight="13.5" customHeight="1" zeroHeight="1" x14ac:dyDescent="0.15"/>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x14ac:dyDescent="0.15">
      <c r="A1" s="366"/>
      <c r="B1" s="367"/>
      <c r="DD1" s="368"/>
      <c r="DE1" s="368"/>
    </row>
    <row r="2" spans="1:143"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70"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8"/>
      <c r="DE19" s="368"/>
    </row>
    <row r="20" spans="1:351" x14ac:dyDescent="0.15">
      <c r="DD20" s="368"/>
      <c r="DE20" s="368"/>
    </row>
    <row r="21" spans="1:351" ht="17.25"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x14ac:dyDescent="0.15">
      <c r="B22" s="375"/>
      <c r="MM22" s="374"/>
    </row>
    <row r="23" spans="1:351" x14ac:dyDescent="0.15">
      <c r="B23" s="375"/>
    </row>
    <row r="24" spans="1:351" x14ac:dyDescent="0.15">
      <c r="B24" s="375"/>
    </row>
    <row r="25" spans="1:351" x14ac:dyDescent="0.15">
      <c r="B25" s="375"/>
    </row>
    <row r="26" spans="1:351" x14ac:dyDescent="0.15">
      <c r="B26" s="375"/>
    </row>
    <row r="27" spans="1:351" x14ac:dyDescent="0.15">
      <c r="B27" s="375"/>
    </row>
    <row r="28" spans="1:351" x14ac:dyDescent="0.15">
      <c r="B28" s="375"/>
    </row>
    <row r="29" spans="1:351" x14ac:dyDescent="0.15">
      <c r="B29" s="375"/>
    </row>
    <row r="30" spans="1:351" x14ac:dyDescent="0.15">
      <c r="B30" s="375"/>
    </row>
    <row r="31" spans="1:351" x14ac:dyDescent="0.15">
      <c r="B31" s="375"/>
    </row>
    <row r="32" spans="1:351"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8"/>
    </row>
    <row r="41" spans="2:109" ht="17.25" x14ac:dyDescent="0.15">
      <c r="B41" s="381" t="s">
        <v>593</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8" t="s">
        <v>596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597</v>
      </c>
      <c r="AO51" s="1279"/>
      <c r="AP51" s="1279"/>
      <c r="AQ51" s="1279"/>
      <c r="AR51" s="1279"/>
      <c r="AS51" s="1279"/>
      <c r="AT51" s="1279"/>
      <c r="AU51" s="1279"/>
      <c r="AV51" s="1279"/>
      <c r="AW51" s="1279"/>
      <c r="AX51" s="1279"/>
      <c r="AY51" s="1279"/>
      <c r="AZ51" s="1279"/>
      <c r="BA51" s="1279"/>
      <c r="BB51" s="1279" t="s">
        <v>598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36.200000000000003</v>
      </c>
      <c r="CG51" s="1276"/>
      <c r="CH51" s="1276"/>
      <c r="CI51" s="1276"/>
      <c r="CJ51" s="1276"/>
      <c r="CK51" s="1276"/>
      <c r="CL51" s="1276"/>
      <c r="CM51" s="1276"/>
      <c r="CN51" s="1276">
        <v>12.6</v>
      </c>
      <c r="CO51" s="1276"/>
      <c r="CP51" s="1276"/>
      <c r="CQ51" s="1276"/>
      <c r="CR51" s="1276"/>
      <c r="CS51" s="1276"/>
      <c r="CT51" s="1276"/>
      <c r="CU51" s="1276"/>
      <c r="CV51" s="1288"/>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53.9</v>
      </c>
      <c r="CG53" s="1276"/>
      <c r="CH53" s="1276"/>
      <c r="CI53" s="1276"/>
      <c r="CJ53" s="1276"/>
      <c r="CK53" s="1276"/>
      <c r="CL53" s="1276"/>
      <c r="CM53" s="1276"/>
      <c r="CN53" s="1276">
        <v>55.2</v>
      </c>
      <c r="CO53" s="1276"/>
      <c r="CP53" s="1276"/>
      <c r="CQ53" s="1276"/>
      <c r="CR53" s="1276"/>
      <c r="CS53" s="1276"/>
      <c r="CT53" s="1276"/>
      <c r="CU53" s="1276"/>
      <c r="CV53" s="1288"/>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600</v>
      </c>
      <c r="AO55" s="1281"/>
      <c r="AP55" s="1281"/>
      <c r="AQ55" s="1281"/>
      <c r="AR55" s="1281"/>
      <c r="AS55" s="1281"/>
      <c r="AT55" s="1281"/>
      <c r="AU55" s="1281"/>
      <c r="AV55" s="1281"/>
      <c r="AW55" s="1281"/>
      <c r="AX55" s="1281"/>
      <c r="AY55" s="1281"/>
      <c r="AZ55" s="1281"/>
      <c r="BA55" s="1281"/>
      <c r="BB55" s="1279" t="s">
        <v>598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37.200000000000003</v>
      </c>
      <c r="CG55" s="1276"/>
      <c r="CH55" s="1276"/>
      <c r="CI55" s="1276"/>
      <c r="CJ55" s="1276"/>
      <c r="CK55" s="1276"/>
      <c r="CL55" s="1276"/>
      <c r="CM55" s="1276"/>
      <c r="CN55" s="1276">
        <v>24</v>
      </c>
      <c r="CO55" s="1276"/>
      <c r="CP55" s="1276"/>
      <c r="CQ55" s="1276"/>
      <c r="CR55" s="1276"/>
      <c r="CS55" s="1276"/>
      <c r="CT55" s="1276"/>
      <c r="CU55" s="1276"/>
      <c r="CV55" s="1288"/>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8"/>
      <c r="AN57" s="1281"/>
      <c r="AO57" s="1281"/>
      <c r="AP57" s="1281"/>
      <c r="AQ57" s="1281"/>
      <c r="AR57" s="1281"/>
      <c r="AS57" s="1281"/>
      <c r="AT57" s="1281"/>
      <c r="AU57" s="1281"/>
      <c r="AV57" s="1281"/>
      <c r="AW57" s="1281"/>
      <c r="AX57" s="1281"/>
      <c r="AY57" s="1281"/>
      <c r="AZ57" s="1281"/>
      <c r="BA57" s="1281"/>
      <c r="BB57" s="1279" t="s">
        <v>599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55.8</v>
      </c>
      <c r="CG57" s="1276"/>
      <c r="CH57" s="1276"/>
      <c r="CI57" s="1276"/>
      <c r="CJ57" s="1276"/>
      <c r="CK57" s="1276"/>
      <c r="CL57" s="1276"/>
      <c r="CM57" s="1276"/>
      <c r="CN57" s="1276">
        <v>56.1</v>
      </c>
      <c r="CO57" s="1276"/>
      <c r="CP57" s="1276"/>
      <c r="CQ57" s="1276"/>
      <c r="CR57" s="1276"/>
      <c r="CS57" s="1276"/>
      <c r="CT57" s="1276"/>
      <c r="CU57" s="1276"/>
      <c r="CV57" s="1288"/>
      <c r="CW57" s="1276"/>
      <c r="CX57" s="1276"/>
      <c r="CY57" s="1276"/>
      <c r="CZ57" s="1276"/>
      <c r="DA57" s="1276"/>
      <c r="DB57" s="1276"/>
      <c r="DC57" s="1276"/>
      <c r="DD57" s="388"/>
      <c r="DE57" s="387"/>
    </row>
    <row r="58" spans="1:109" s="383" customFormat="1" x14ac:dyDescent="0.15">
      <c r="A58" s="368"/>
      <c r="B58" s="387"/>
      <c r="G58" s="1282"/>
      <c r="H58" s="1282"/>
      <c r="I58" s="1277"/>
      <c r="J58" s="1277"/>
      <c r="K58" s="1283"/>
      <c r="L58" s="1283"/>
      <c r="M58" s="1283"/>
      <c r="N58" s="1283"/>
      <c r="AM58" s="368"/>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x14ac:dyDescent="0.15">
      <c r="B63" s="394" t="s">
        <v>601</v>
      </c>
    </row>
    <row r="64" spans="1:109" x14ac:dyDescent="0.15">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8" t="s">
        <v>596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597</v>
      </c>
      <c r="AO73" s="1279"/>
      <c r="AP73" s="1279"/>
      <c r="AQ73" s="1279"/>
      <c r="AR73" s="1279"/>
      <c r="AS73" s="1279"/>
      <c r="AT73" s="1279"/>
      <c r="AU73" s="1279"/>
      <c r="AV73" s="1279"/>
      <c r="AW73" s="1279"/>
      <c r="AX73" s="1279"/>
      <c r="AY73" s="1279"/>
      <c r="AZ73" s="1279"/>
      <c r="BA73" s="1279"/>
      <c r="BB73" s="1279" t="s">
        <v>598</v>
      </c>
      <c r="BC73" s="1279"/>
      <c r="BD73" s="1279"/>
      <c r="BE73" s="1279"/>
      <c r="BF73" s="1279"/>
      <c r="BG73" s="1279"/>
      <c r="BH73" s="1279"/>
      <c r="BI73" s="1279"/>
      <c r="BJ73" s="1279"/>
      <c r="BK73" s="1279"/>
      <c r="BL73" s="1279"/>
      <c r="BM73" s="1279"/>
      <c r="BN73" s="1279"/>
      <c r="BO73" s="1279"/>
      <c r="BP73" s="1276">
        <v>65.8</v>
      </c>
      <c r="BQ73" s="1276"/>
      <c r="BR73" s="1276"/>
      <c r="BS73" s="1276"/>
      <c r="BT73" s="1276"/>
      <c r="BU73" s="1276"/>
      <c r="BV73" s="1276"/>
      <c r="BW73" s="1276"/>
      <c r="BX73" s="1276">
        <v>47.5</v>
      </c>
      <c r="BY73" s="1276"/>
      <c r="BZ73" s="1276"/>
      <c r="CA73" s="1276"/>
      <c r="CB73" s="1276"/>
      <c r="CC73" s="1276"/>
      <c r="CD73" s="1276"/>
      <c r="CE73" s="1276"/>
      <c r="CF73" s="1276">
        <v>36.200000000000003</v>
      </c>
      <c r="CG73" s="1276"/>
      <c r="CH73" s="1276"/>
      <c r="CI73" s="1276"/>
      <c r="CJ73" s="1276"/>
      <c r="CK73" s="1276"/>
      <c r="CL73" s="1276"/>
      <c r="CM73" s="1276"/>
      <c r="CN73" s="1276">
        <v>12.6</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603</v>
      </c>
      <c r="BC75" s="1279"/>
      <c r="BD75" s="1279"/>
      <c r="BE75" s="1279"/>
      <c r="BF75" s="1279"/>
      <c r="BG75" s="1279"/>
      <c r="BH75" s="1279"/>
      <c r="BI75" s="1279"/>
      <c r="BJ75" s="1279"/>
      <c r="BK75" s="1279"/>
      <c r="BL75" s="1279"/>
      <c r="BM75" s="1279"/>
      <c r="BN75" s="1279"/>
      <c r="BO75" s="1279"/>
      <c r="BP75" s="1276">
        <v>13.5</v>
      </c>
      <c r="BQ75" s="1276"/>
      <c r="BR75" s="1276"/>
      <c r="BS75" s="1276"/>
      <c r="BT75" s="1276"/>
      <c r="BU75" s="1276"/>
      <c r="BV75" s="1276"/>
      <c r="BW75" s="1276"/>
      <c r="BX75" s="1276">
        <v>12.2</v>
      </c>
      <c r="BY75" s="1276"/>
      <c r="BZ75" s="1276"/>
      <c r="CA75" s="1276"/>
      <c r="CB75" s="1276"/>
      <c r="CC75" s="1276"/>
      <c r="CD75" s="1276"/>
      <c r="CE75" s="1276"/>
      <c r="CF75" s="1276">
        <v>11</v>
      </c>
      <c r="CG75" s="1276"/>
      <c r="CH75" s="1276"/>
      <c r="CI75" s="1276"/>
      <c r="CJ75" s="1276"/>
      <c r="CK75" s="1276"/>
      <c r="CL75" s="1276"/>
      <c r="CM75" s="1276"/>
      <c r="CN75" s="1276">
        <v>10</v>
      </c>
      <c r="CO75" s="1276"/>
      <c r="CP75" s="1276"/>
      <c r="CQ75" s="1276"/>
      <c r="CR75" s="1276"/>
      <c r="CS75" s="1276"/>
      <c r="CT75" s="1276"/>
      <c r="CU75" s="1276"/>
      <c r="CV75" s="1276">
        <v>8.8000000000000007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600</v>
      </c>
      <c r="AO77" s="1281"/>
      <c r="AP77" s="1281"/>
      <c r="AQ77" s="1281"/>
      <c r="AR77" s="1281"/>
      <c r="AS77" s="1281"/>
      <c r="AT77" s="1281"/>
      <c r="AU77" s="1281"/>
      <c r="AV77" s="1281"/>
      <c r="AW77" s="1281"/>
      <c r="AX77" s="1281"/>
      <c r="AY77" s="1281"/>
      <c r="AZ77" s="1281"/>
      <c r="BA77" s="1281"/>
      <c r="BB77" s="1279" t="s">
        <v>598</v>
      </c>
      <c r="BC77" s="1279"/>
      <c r="BD77" s="1279"/>
      <c r="BE77" s="1279"/>
      <c r="BF77" s="1279"/>
      <c r="BG77" s="1279"/>
      <c r="BH77" s="1279"/>
      <c r="BI77" s="1279"/>
      <c r="BJ77" s="1279"/>
      <c r="BK77" s="1279"/>
      <c r="BL77" s="1279"/>
      <c r="BM77" s="1279"/>
      <c r="BN77" s="1279"/>
      <c r="BO77" s="1279"/>
      <c r="BP77" s="1276">
        <v>58.8</v>
      </c>
      <c r="BQ77" s="1276"/>
      <c r="BR77" s="1276"/>
      <c r="BS77" s="1276"/>
      <c r="BT77" s="1276"/>
      <c r="BU77" s="1276"/>
      <c r="BV77" s="1276"/>
      <c r="BW77" s="1276"/>
      <c r="BX77" s="1276">
        <v>49.7</v>
      </c>
      <c r="BY77" s="1276"/>
      <c r="BZ77" s="1276"/>
      <c r="CA77" s="1276"/>
      <c r="CB77" s="1276"/>
      <c r="CC77" s="1276"/>
      <c r="CD77" s="1276"/>
      <c r="CE77" s="1276"/>
      <c r="CF77" s="1276">
        <v>37.200000000000003</v>
      </c>
      <c r="CG77" s="1276"/>
      <c r="CH77" s="1276"/>
      <c r="CI77" s="1276"/>
      <c r="CJ77" s="1276"/>
      <c r="CK77" s="1276"/>
      <c r="CL77" s="1276"/>
      <c r="CM77" s="1276"/>
      <c r="CN77" s="1276">
        <v>24</v>
      </c>
      <c r="CO77" s="1276"/>
      <c r="CP77" s="1276"/>
      <c r="CQ77" s="1276"/>
      <c r="CR77" s="1276"/>
      <c r="CS77" s="1276"/>
      <c r="CT77" s="1276"/>
      <c r="CU77" s="1276"/>
      <c r="CV77" s="1276">
        <v>19.8</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603</v>
      </c>
      <c r="BC79" s="1279"/>
      <c r="BD79" s="1279"/>
      <c r="BE79" s="1279"/>
      <c r="BF79" s="1279"/>
      <c r="BG79" s="1279"/>
      <c r="BH79" s="1279"/>
      <c r="BI79" s="1279"/>
      <c r="BJ79" s="1279"/>
      <c r="BK79" s="1279"/>
      <c r="BL79" s="1279"/>
      <c r="BM79" s="1279"/>
      <c r="BN79" s="1279"/>
      <c r="BO79" s="1279"/>
      <c r="BP79" s="1276">
        <v>12.4</v>
      </c>
      <c r="BQ79" s="1276"/>
      <c r="BR79" s="1276"/>
      <c r="BS79" s="1276"/>
      <c r="BT79" s="1276"/>
      <c r="BU79" s="1276"/>
      <c r="BV79" s="1276"/>
      <c r="BW79" s="1276"/>
      <c r="BX79" s="1276">
        <v>11.2</v>
      </c>
      <c r="BY79" s="1276"/>
      <c r="BZ79" s="1276"/>
      <c r="CA79" s="1276"/>
      <c r="CB79" s="1276"/>
      <c r="CC79" s="1276"/>
      <c r="CD79" s="1276"/>
      <c r="CE79" s="1276"/>
      <c r="CF79" s="1276">
        <v>10.1</v>
      </c>
      <c r="CG79" s="1276"/>
      <c r="CH79" s="1276"/>
      <c r="CI79" s="1276"/>
      <c r="CJ79" s="1276"/>
      <c r="CK79" s="1276"/>
      <c r="CL79" s="1276"/>
      <c r="CM79" s="1276"/>
      <c r="CN79" s="1276">
        <v>9.1</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8"/>
      <c r="DE84" s="368"/>
    </row>
    <row r="85" spans="2:109" x14ac:dyDescent="0.15">
      <c r="DD85" s="368"/>
      <c r="DE85" s="368"/>
    </row>
    <row r="86" spans="2:109" hidden="1" x14ac:dyDescent="0.15">
      <c r="DD86" s="368"/>
      <c r="DE86" s="368"/>
    </row>
    <row r="87" spans="2:109" hidden="1" x14ac:dyDescent="0.15">
      <c r="K87" s="403"/>
      <c r="AQ87" s="403"/>
      <c r="BC87" s="403"/>
      <c r="BO87" s="403"/>
      <c r="CA87" s="403"/>
      <c r="CM87" s="403"/>
      <c r="CY87" s="403"/>
      <c r="DD87" s="368"/>
      <c r="DE87" s="368"/>
    </row>
    <row r="88" spans="2:109" hidden="1" x14ac:dyDescent="0.15">
      <c r="DD88" s="368"/>
      <c r="DE88" s="368"/>
    </row>
    <row r="89" spans="2:109" hidden="1" x14ac:dyDescent="0.15">
      <c r="DD89" s="368"/>
      <c r="DE89" s="368"/>
    </row>
    <row r="90" spans="2:109" hidden="1" x14ac:dyDescent="0.15">
      <c r="DD90" s="368"/>
      <c r="DE90" s="368"/>
    </row>
    <row r="91" spans="2:109" hidden="1" x14ac:dyDescent="0.15">
      <c r="DD91" s="368"/>
      <c r="DE91" s="368"/>
    </row>
    <row r="92" spans="2:109" ht="13.5" hidden="1" customHeight="1" x14ac:dyDescent="0.15">
      <c r="DD92" s="368"/>
      <c r="DE92" s="368"/>
    </row>
    <row r="93" spans="2:109" ht="13.5" hidden="1" customHeight="1" x14ac:dyDescent="0.15">
      <c r="DD93" s="368"/>
      <c r="DE93" s="368"/>
    </row>
    <row r="94" spans="2:109" ht="13.5" hidden="1" customHeight="1" x14ac:dyDescent="0.15">
      <c r="DD94" s="368"/>
      <c r="DE94" s="368"/>
    </row>
    <row r="95" spans="2:109" ht="13.5" hidden="1" customHeight="1" x14ac:dyDescent="0.15">
      <c r="DD95" s="368"/>
      <c r="DE95" s="368"/>
    </row>
    <row r="96" spans="2:109" ht="13.5" hidden="1" customHeight="1" x14ac:dyDescent="0.15">
      <c r="DD96" s="368"/>
      <c r="DE96" s="368"/>
    </row>
    <row r="97" spans="108:109" ht="13.5" hidden="1" customHeight="1" x14ac:dyDescent="0.15">
      <c r="DD97" s="368"/>
      <c r="DE97" s="368"/>
    </row>
    <row r="98" spans="108:109" ht="13.5" hidden="1" customHeight="1" x14ac:dyDescent="0.15">
      <c r="DD98" s="368"/>
      <c r="DE98" s="368"/>
    </row>
    <row r="99" spans="108:109" ht="13.5" hidden="1" customHeight="1" x14ac:dyDescent="0.15">
      <c r="DD99" s="368"/>
      <c r="DE99" s="368"/>
    </row>
    <row r="100" spans="108:109" ht="13.5" hidden="1" customHeight="1" x14ac:dyDescent="0.15">
      <c r="DD100" s="368"/>
      <c r="DE100" s="368"/>
    </row>
    <row r="101" spans="108:109" ht="13.5" hidden="1" customHeight="1" x14ac:dyDescent="0.15">
      <c r="DD101" s="368"/>
      <c r="DE101" s="368"/>
    </row>
    <row r="102" spans="108:109" ht="13.5" hidden="1" customHeight="1" x14ac:dyDescent="0.15">
      <c r="DD102" s="368"/>
      <c r="DE102" s="368"/>
    </row>
    <row r="103" spans="108:109" ht="13.5" hidden="1" customHeight="1" x14ac:dyDescent="0.15">
      <c r="DD103" s="368"/>
      <c r="DE103" s="368"/>
    </row>
    <row r="104" spans="108:109" ht="13.5" hidden="1" customHeight="1" x14ac:dyDescent="0.15">
      <c r="DD104" s="368"/>
      <c r="DE104" s="368"/>
    </row>
    <row r="105" spans="108:109" ht="13.5" hidden="1" customHeight="1" x14ac:dyDescent="0.15">
      <c r="DD105" s="368"/>
      <c r="DE105" s="368"/>
    </row>
    <row r="106" spans="108:109" ht="13.5" hidden="1" customHeight="1" x14ac:dyDescent="0.15">
      <c r="DD106" s="368"/>
      <c r="DE106" s="368"/>
    </row>
    <row r="107" spans="108:109" ht="13.5" hidden="1" customHeight="1" x14ac:dyDescent="0.15">
      <c r="DD107" s="368"/>
      <c r="DE107" s="368"/>
    </row>
    <row r="108" spans="108:109" ht="13.5" hidden="1" customHeight="1" x14ac:dyDescent="0.15">
      <c r="DD108" s="368"/>
      <c r="DE108" s="368"/>
    </row>
    <row r="109" spans="108:109" ht="13.5" hidden="1" customHeight="1" x14ac:dyDescent="0.15">
      <c r="DD109" s="368"/>
      <c r="DE109" s="368"/>
    </row>
    <row r="110" spans="108:109" ht="13.5" hidden="1" customHeight="1" x14ac:dyDescent="0.15">
      <c r="DD110" s="368"/>
      <c r="DE110" s="368"/>
    </row>
    <row r="111" spans="108:109" ht="13.5" hidden="1" customHeight="1" x14ac:dyDescent="0.15">
      <c r="DD111" s="368"/>
      <c r="DE111" s="368"/>
    </row>
    <row r="112" spans="108:109" ht="13.5" hidden="1" customHeight="1" x14ac:dyDescent="0.15">
      <c r="DD112" s="368"/>
      <c r="DE112" s="368"/>
    </row>
    <row r="113" spans="108:109" ht="13.5" hidden="1" customHeight="1" x14ac:dyDescent="0.15">
      <c r="DD113" s="368"/>
      <c r="DE113" s="368"/>
    </row>
    <row r="114" spans="108:109" ht="13.5" hidden="1" customHeight="1" x14ac:dyDescent="0.15">
      <c r="DD114" s="368"/>
      <c r="DE114" s="368"/>
    </row>
    <row r="115" spans="108:109" ht="13.5" hidden="1" customHeight="1" x14ac:dyDescent="0.15">
      <c r="DD115" s="368"/>
      <c r="DE115" s="368"/>
    </row>
    <row r="116" spans="108:109" ht="13.5" hidden="1" customHeight="1" x14ac:dyDescent="0.15">
      <c r="DD116" s="368"/>
      <c r="DE116" s="368"/>
    </row>
    <row r="117" spans="108:109" ht="13.5" hidden="1" customHeight="1" x14ac:dyDescent="0.15">
      <c r="DD117" s="368"/>
      <c r="DE117" s="368"/>
    </row>
    <row r="118" spans="108:109" ht="13.5" hidden="1" customHeight="1" x14ac:dyDescent="0.15">
      <c r="DD118" s="368"/>
      <c r="DE118" s="368"/>
    </row>
    <row r="119" spans="108:109" ht="13.5" hidden="1" customHeight="1" x14ac:dyDescent="0.15">
      <c r="DD119" s="368"/>
      <c r="DE119" s="368"/>
    </row>
    <row r="120" spans="108:109" ht="13.5" hidden="1" customHeight="1" x14ac:dyDescent="0.15">
      <c r="DD120" s="368"/>
      <c r="DE120" s="368"/>
    </row>
    <row r="121" spans="108:109" ht="13.5" hidden="1" customHeight="1" x14ac:dyDescent="0.15">
      <c r="DD121" s="368"/>
      <c r="DE121" s="368"/>
    </row>
    <row r="122" spans="108:109" ht="13.5" hidden="1" customHeight="1" x14ac:dyDescent="0.15">
      <c r="DD122" s="368"/>
      <c r="DE122" s="368"/>
    </row>
    <row r="123" spans="108:109" ht="13.5" hidden="1" customHeight="1" x14ac:dyDescent="0.15">
      <c r="DD123" s="368"/>
      <c r="DE123" s="368"/>
    </row>
    <row r="124" spans="108:109" ht="13.5" hidden="1" customHeight="1" x14ac:dyDescent="0.15">
      <c r="DD124" s="368"/>
      <c r="DE124" s="368"/>
    </row>
    <row r="125" spans="108:109" ht="13.5" hidden="1" customHeight="1" x14ac:dyDescent="0.15">
      <c r="DD125" s="368"/>
      <c r="DE125" s="368"/>
    </row>
    <row r="126" spans="108:109" ht="13.5" hidden="1" customHeight="1" x14ac:dyDescent="0.15">
      <c r="DD126" s="368"/>
      <c r="DE126" s="368"/>
    </row>
    <row r="127" spans="108:109" ht="13.5" hidden="1" customHeight="1" x14ac:dyDescent="0.15">
      <c r="DD127" s="368"/>
      <c r="DE127" s="368"/>
    </row>
    <row r="128" spans="108:109" ht="13.5" hidden="1" customHeight="1" x14ac:dyDescent="0.15">
      <c r="DD128" s="368"/>
      <c r="DE128" s="368"/>
    </row>
    <row r="129" spans="108:109" ht="13.5" hidden="1" customHeight="1" x14ac:dyDescent="0.15">
      <c r="DD129" s="368"/>
      <c r="DE129" s="368"/>
    </row>
    <row r="130" spans="108:109" ht="13.5" hidden="1" customHeight="1" x14ac:dyDescent="0.15">
      <c r="DD130" s="368"/>
      <c r="DE130" s="368"/>
    </row>
    <row r="131" spans="108:109" ht="13.5" hidden="1" customHeight="1" x14ac:dyDescent="0.15">
      <c r="DD131" s="368"/>
      <c r="DE131" s="368"/>
    </row>
    <row r="132" spans="108:109" ht="13.5" hidden="1" customHeight="1" x14ac:dyDescent="0.15">
      <c r="DD132" s="368"/>
      <c r="DE132" s="368"/>
    </row>
    <row r="133" spans="108:109" ht="13.5" hidden="1" customHeight="1" x14ac:dyDescent="0.15">
      <c r="DD133" s="368"/>
      <c r="DE133" s="368"/>
    </row>
    <row r="134" spans="108:109" ht="13.5" hidden="1" customHeight="1" x14ac:dyDescent="0.15">
      <c r="DD134" s="368"/>
      <c r="DE134" s="368"/>
    </row>
    <row r="135" spans="108:109" ht="13.5" hidden="1" customHeight="1" x14ac:dyDescent="0.15">
      <c r="DD135" s="368"/>
      <c r="DE135" s="368"/>
    </row>
    <row r="136" spans="108:109" ht="13.5" hidden="1" customHeight="1" x14ac:dyDescent="0.15">
      <c r="DD136" s="368"/>
      <c r="DE136" s="368"/>
    </row>
    <row r="137" spans="108:109" ht="13.5" hidden="1" customHeight="1" x14ac:dyDescent="0.15">
      <c r="DD137" s="368"/>
      <c r="DE137" s="368"/>
    </row>
    <row r="138" spans="108:109" ht="13.5" hidden="1" customHeight="1" x14ac:dyDescent="0.15">
      <c r="DD138" s="368"/>
      <c r="DE138" s="368"/>
    </row>
    <row r="139" spans="108:109" ht="13.5" hidden="1" customHeight="1" x14ac:dyDescent="0.15">
      <c r="DD139" s="368"/>
      <c r="DE139" s="368"/>
    </row>
    <row r="140" spans="108:109" ht="13.5" hidden="1" customHeight="1" x14ac:dyDescent="0.15">
      <c r="DD140" s="368"/>
      <c r="DE140" s="368"/>
    </row>
    <row r="141" spans="108:109" ht="13.5" hidden="1" customHeight="1" x14ac:dyDescent="0.15">
      <c r="DD141" s="368"/>
      <c r="DE141" s="368"/>
    </row>
    <row r="142" spans="108:109" ht="13.5" hidden="1" customHeight="1" x14ac:dyDescent="0.15">
      <c r="DD142" s="368"/>
      <c r="DE142" s="368"/>
    </row>
    <row r="143" spans="108:109" ht="13.5" hidden="1" customHeight="1" x14ac:dyDescent="0.15">
      <c r="DD143" s="368"/>
      <c r="DE143" s="368"/>
    </row>
    <row r="144" spans="108:109" ht="13.5" hidden="1" customHeight="1" x14ac:dyDescent="0.15">
      <c r="DD144" s="368"/>
      <c r="DE144" s="368"/>
    </row>
    <row r="145" spans="108:109" ht="13.5" hidden="1" customHeight="1" x14ac:dyDescent="0.15">
      <c r="DD145" s="368"/>
      <c r="DE145" s="368"/>
    </row>
    <row r="146" spans="108:109" ht="13.5" hidden="1" customHeight="1" x14ac:dyDescent="0.15">
      <c r="DD146" s="368"/>
      <c r="DE146" s="368"/>
    </row>
    <row r="147" spans="108:109" ht="13.5" hidden="1" customHeight="1" x14ac:dyDescent="0.15">
      <c r="DD147" s="368"/>
      <c r="DE147" s="368"/>
    </row>
    <row r="148" spans="108:109" ht="13.5" hidden="1" customHeight="1" x14ac:dyDescent="0.15">
      <c r="DD148" s="368"/>
      <c r="DE148" s="368"/>
    </row>
    <row r="149" spans="108:109" ht="13.5" hidden="1" customHeight="1" x14ac:dyDescent="0.15">
      <c r="DD149" s="368"/>
      <c r="DE149" s="368"/>
    </row>
    <row r="150" spans="108:109" ht="13.5" hidden="1" customHeight="1" x14ac:dyDescent="0.15">
      <c r="DD150" s="368"/>
      <c r="DE150" s="368"/>
    </row>
    <row r="151" spans="108:109" ht="13.5" hidden="1" customHeight="1" x14ac:dyDescent="0.15">
      <c r="DD151" s="368"/>
      <c r="DE151" s="368"/>
    </row>
    <row r="152" spans="108:109" ht="13.5" hidden="1" customHeight="1" x14ac:dyDescent="0.15">
      <c r="DD152" s="368"/>
      <c r="DE152" s="368"/>
    </row>
    <row r="153" spans="108:109" ht="13.5" hidden="1" customHeight="1" x14ac:dyDescent="0.15">
      <c r="DD153" s="368"/>
      <c r="DE153" s="368"/>
    </row>
    <row r="154" spans="108:109" ht="13.5" hidden="1" customHeight="1" x14ac:dyDescent="0.15">
      <c r="DD154" s="368"/>
      <c r="DE154" s="368"/>
    </row>
    <row r="155" spans="108:109" ht="13.5" hidden="1" customHeight="1" x14ac:dyDescent="0.15">
      <c r="DD155" s="368"/>
      <c r="DE155" s="368"/>
    </row>
    <row r="156" spans="108:109" ht="13.5" hidden="1" customHeight="1" x14ac:dyDescent="0.15">
      <c r="DD156" s="368"/>
      <c r="DE156" s="368"/>
    </row>
    <row r="157" spans="108:109" ht="13.5" hidden="1" customHeight="1" x14ac:dyDescent="0.15">
      <c r="DD157" s="368"/>
      <c r="DE157" s="368"/>
    </row>
    <row r="158" spans="108:109" ht="13.5" hidden="1" customHeight="1" x14ac:dyDescent="0.15">
      <c r="DD158" s="368"/>
      <c r="DE158" s="368"/>
    </row>
    <row r="159" spans="108:109" ht="13.5" hidden="1" customHeight="1" x14ac:dyDescent="0.15">
      <c r="DD159" s="368"/>
      <c r="DE159" s="368"/>
    </row>
    <row r="160" spans="108:109" ht="13.5" hidden="1" customHeight="1" x14ac:dyDescent="0.15">
      <c r="DD160" s="368"/>
      <c r="DE160" s="3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fEtm3d7skwBvnYLozbH13CsijbWF9pVmgbO7unCj8WVSm7JGcENfAZmP6qpq7zitcs4tpe+h6lcLgTsYOS/ZQ==" saltValue="fbKlg2MH84zaFAokCGcL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BJ90" sqref="BJ9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KEr712NrbSpZkN5ijlRJLlhDRM1ft2fJw2QNAyvvP+HxwZzJfmLLoUz0mUS7/T8F0ZEZpIJOok5saWWZ5ULCA==" saltValue="KvHq05323HVjgdWxNdlP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J22" sqref="BJ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jwBXQOxDgqezobHYuYJJIWcer/l7g+1XXMh/ydtOgPD634mcsVNC7J44sW/jtycF6sptjgXP3NKMahi1i0U/A==" saltValue="OkvZLG7Ubdbsg1ZJI64E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72684</v>
      </c>
      <c r="E3" s="141"/>
      <c r="F3" s="142">
        <v>118124</v>
      </c>
      <c r="G3" s="143"/>
      <c r="H3" s="144"/>
    </row>
    <row r="4" spans="1:8" x14ac:dyDescent="0.15">
      <c r="A4" s="145"/>
      <c r="B4" s="146"/>
      <c r="C4" s="147"/>
      <c r="D4" s="148">
        <v>44000</v>
      </c>
      <c r="E4" s="149"/>
      <c r="F4" s="150">
        <v>54614</v>
      </c>
      <c r="G4" s="151"/>
      <c r="H4" s="152"/>
    </row>
    <row r="5" spans="1:8" x14ac:dyDescent="0.15">
      <c r="A5" s="133" t="s">
        <v>547</v>
      </c>
      <c r="B5" s="138"/>
      <c r="C5" s="139"/>
      <c r="D5" s="140">
        <v>88868</v>
      </c>
      <c r="E5" s="141"/>
      <c r="F5" s="142">
        <v>101693</v>
      </c>
      <c r="G5" s="143"/>
      <c r="H5" s="144"/>
    </row>
    <row r="6" spans="1:8" x14ac:dyDescent="0.15">
      <c r="A6" s="145"/>
      <c r="B6" s="146"/>
      <c r="C6" s="147"/>
      <c r="D6" s="148">
        <v>36526</v>
      </c>
      <c r="E6" s="149"/>
      <c r="F6" s="150">
        <v>51066</v>
      </c>
      <c r="G6" s="151"/>
      <c r="H6" s="152"/>
    </row>
    <row r="7" spans="1:8" x14ac:dyDescent="0.15">
      <c r="A7" s="133" t="s">
        <v>548</v>
      </c>
      <c r="B7" s="138"/>
      <c r="C7" s="139"/>
      <c r="D7" s="140">
        <v>61141</v>
      </c>
      <c r="E7" s="141"/>
      <c r="F7" s="142">
        <v>96635</v>
      </c>
      <c r="G7" s="143"/>
      <c r="H7" s="144"/>
    </row>
    <row r="8" spans="1:8" x14ac:dyDescent="0.15">
      <c r="A8" s="145"/>
      <c r="B8" s="146"/>
      <c r="C8" s="147"/>
      <c r="D8" s="148">
        <v>38470</v>
      </c>
      <c r="E8" s="149"/>
      <c r="F8" s="150">
        <v>44408</v>
      </c>
      <c r="G8" s="151"/>
      <c r="H8" s="152"/>
    </row>
    <row r="9" spans="1:8" x14ac:dyDescent="0.15">
      <c r="A9" s="133" t="s">
        <v>549</v>
      </c>
      <c r="B9" s="138"/>
      <c r="C9" s="139"/>
      <c r="D9" s="140">
        <v>71147</v>
      </c>
      <c r="E9" s="141"/>
      <c r="F9" s="142">
        <v>97062</v>
      </c>
      <c r="G9" s="143"/>
      <c r="H9" s="144"/>
    </row>
    <row r="10" spans="1:8" x14ac:dyDescent="0.15">
      <c r="A10" s="145"/>
      <c r="B10" s="146"/>
      <c r="C10" s="147"/>
      <c r="D10" s="148">
        <v>43472</v>
      </c>
      <c r="E10" s="149"/>
      <c r="F10" s="150">
        <v>50112</v>
      </c>
      <c r="G10" s="151"/>
      <c r="H10" s="152"/>
    </row>
    <row r="11" spans="1:8" x14ac:dyDescent="0.15">
      <c r="A11" s="133" t="s">
        <v>550</v>
      </c>
      <c r="B11" s="138"/>
      <c r="C11" s="139"/>
      <c r="D11" s="140">
        <v>110161</v>
      </c>
      <c r="E11" s="141"/>
      <c r="F11" s="142">
        <v>106005</v>
      </c>
      <c r="G11" s="143"/>
      <c r="H11" s="144"/>
    </row>
    <row r="12" spans="1:8" x14ac:dyDescent="0.15">
      <c r="A12" s="145"/>
      <c r="B12" s="146"/>
      <c r="C12" s="153"/>
      <c r="D12" s="148">
        <v>74261</v>
      </c>
      <c r="E12" s="149"/>
      <c r="F12" s="150">
        <v>58359</v>
      </c>
      <c r="G12" s="151"/>
      <c r="H12" s="152"/>
    </row>
    <row r="13" spans="1:8" x14ac:dyDescent="0.15">
      <c r="A13" s="133"/>
      <c r="B13" s="138"/>
      <c r="C13" s="154"/>
      <c r="D13" s="155">
        <v>80800</v>
      </c>
      <c r="E13" s="156"/>
      <c r="F13" s="157">
        <v>103904</v>
      </c>
      <c r="G13" s="158"/>
      <c r="H13" s="144"/>
    </row>
    <row r="14" spans="1:8" x14ac:dyDescent="0.15">
      <c r="A14" s="145"/>
      <c r="B14" s="146"/>
      <c r="C14" s="147"/>
      <c r="D14" s="148">
        <v>47346</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5.99</v>
      </c>
      <c r="C19" s="159">
        <f>ROUND(VALUE(SUBSTITUTE(実質収支比率等に係る経年分析!G$48,"▲","-")),2)</f>
        <v>7.02</v>
      </c>
      <c r="D19" s="159">
        <f>ROUND(VALUE(SUBSTITUTE(実質収支比率等に係る経年分析!H$48,"▲","-")),2)</f>
        <v>10.06</v>
      </c>
      <c r="E19" s="159">
        <f>ROUND(VALUE(SUBSTITUTE(実質収支比率等に係る経年分析!I$48,"▲","-")),2)</f>
        <v>7.41</v>
      </c>
      <c r="F19" s="159">
        <f>ROUND(VALUE(SUBSTITUTE(実質収支比率等に係る経年分析!J$48,"▲","-")),2)</f>
        <v>7.52</v>
      </c>
    </row>
    <row r="20" spans="1:11" x14ac:dyDescent="0.15">
      <c r="A20" s="159" t="s">
        <v>49</v>
      </c>
      <c r="B20" s="159">
        <f>ROUND(VALUE(SUBSTITUTE(実質収支比率等に係る経年分析!F$47,"▲","-")),2)</f>
        <v>49.53</v>
      </c>
      <c r="C20" s="159">
        <f>ROUND(VALUE(SUBSTITUTE(実質収支比率等に係る経年分析!G$47,"▲","-")),2)</f>
        <v>55.1</v>
      </c>
      <c r="D20" s="159">
        <f>ROUND(VALUE(SUBSTITUTE(実質収支比率等に係る経年分析!H$47,"▲","-")),2)</f>
        <v>62.76</v>
      </c>
      <c r="E20" s="159">
        <f>ROUND(VALUE(SUBSTITUTE(実質収支比率等に係る経年分析!I$47,"▲","-")),2)</f>
        <v>76.400000000000006</v>
      </c>
      <c r="F20" s="159">
        <f>ROUND(VALUE(SUBSTITUTE(実質収支比率等に係る経年分析!J$47,"▲","-")),2)</f>
        <v>86.44</v>
      </c>
    </row>
    <row r="21" spans="1:11" x14ac:dyDescent="0.15">
      <c r="A21" s="159" t="s">
        <v>50</v>
      </c>
      <c r="B21" s="159">
        <f>IF(ISNUMBER(VALUE(SUBSTITUTE(実質収支比率等に係る経年分析!F$49,"▲","-"))),ROUND(VALUE(SUBSTITUTE(実質収支比率等に係る経年分析!F$49,"▲","-")),2),NA())</f>
        <v>9.1199999999999992</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8.1</v>
      </c>
      <c r="E21" s="159">
        <f>IF(ISNUMBER(VALUE(SUBSTITUTE(実質収支比率等に係る経年分析!I$49,"▲","-"))),ROUND(VALUE(SUBSTITUTE(実質収支比率等に係る経年分析!I$49,"▲","-")),2),NA())</f>
        <v>7.51</v>
      </c>
      <c r="F21" s="159">
        <f>IF(ISNUMBER(VALUE(SUBSTITUTE(実質収支比率等に係る経年分析!J$49,"▲","-"))),ROUND(VALUE(SUBSTITUTE(実質収支比率等に係る経年分析!J$49,"▲","-")),2),NA())</f>
        <v>6.98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0.28000000000000003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0.79</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球磨郡障害認定審査事業特別会計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球磨郡介護認定審査事業特別会計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2.2400000000000002</v>
      </c>
    </row>
    <row r="35" spans="1:16" x14ac:dyDescent="0.15">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1495</v>
      </c>
      <c r="E42" s="161"/>
      <c r="F42" s="161"/>
      <c r="G42" s="161">
        <f>'実質公債費比率（分子）の構造'!L$52</f>
        <v>1540</v>
      </c>
      <c r="H42" s="161"/>
      <c r="I42" s="161"/>
      <c r="J42" s="161">
        <f>'実質公債費比率（分子）の構造'!M$52</f>
        <v>1409</v>
      </c>
      <c r="K42" s="161"/>
      <c r="L42" s="161"/>
      <c r="M42" s="161">
        <f>'実質公債費比率（分子）の構造'!N$52</f>
        <v>1428</v>
      </c>
      <c r="N42" s="161"/>
      <c r="O42" s="161"/>
      <c r="P42" s="161">
        <f>'実質公債費比率（分子）の構造'!O$52</f>
        <v>1345</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171</v>
      </c>
      <c r="C44" s="161"/>
      <c r="D44" s="161"/>
      <c r="E44" s="161">
        <f>'実質公債費比率（分子）の構造'!L$50</f>
        <v>66</v>
      </c>
      <c r="F44" s="161"/>
      <c r="G44" s="161"/>
      <c r="H44" s="161">
        <f>'実質公債費比率（分子）の構造'!M$50</f>
        <v>47</v>
      </c>
      <c r="I44" s="161"/>
      <c r="J44" s="161"/>
      <c r="K44" s="161">
        <f>'実質公債費比率（分子）の構造'!N$50</f>
        <v>42</v>
      </c>
      <c r="L44" s="161"/>
      <c r="M44" s="161"/>
      <c r="N44" s="161">
        <f>'実質公債費比率（分子）の構造'!O$50</f>
        <v>36</v>
      </c>
      <c r="O44" s="161"/>
      <c r="P44" s="161"/>
    </row>
    <row r="45" spans="1:16" x14ac:dyDescent="0.15">
      <c r="A45" s="161" t="s">
        <v>60</v>
      </c>
      <c r="B45" s="161">
        <f>'実質公債費比率（分子）の構造'!K$49</f>
        <v>108</v>
      </c>
      <c r="C45" s="161"/>
      <c r="D45" s="161"/>
      <c r="E45" s="161">
        <f>'実質公債費比率（分子）の構造'!L$49</f>
        <v>107</v>
      </c>
      <c r="F45" s="161"/>
      <c r="G45" s="161"/>
      <c r="H45" s="161">
        <f>'実質公債費比率（分子）の構造'!M$49</f>
        <v>100</v>
      </c>
      <c r="I45" s="161"/>
      <c r="J45" s="161"/>
      <c r="K45" s="161">
        <f>'実質公債費比率（分子）の構造'!N$49</f>
        <v>84</v>
      </c>
      <c r="L45" s="161"/>
      <c r="M45" s="161"/>
      <c r="N45" s="161">
        <f>'実質公債費比率（分子）の構造'!O$49</f>
        <v>62</v>
      </c>
      <c r="O45" s="161"/>
      <c r="P45" s="161"/>
    </row>
    <row r="46" spans="1:16" x14ac:dyDescent="0.15">
      <c r="A46" s="161" t="s">
        <v>61</v>
      </c>
      <c r="B46" s="161">
        <f>'実質公債費比率（分子）の構造'!K$48</f>
        <v>445</v>
      </c>
      <c r="C46" s="161"/>
      <c r="D46" s="161"/>
      <c r="E46" s="161">
        <f>'実質公債費比率（分子）の構造'!L$48</f>
        <v>463</v>
      </c>
      <c r="F46" s="161"/>
      <c r="G46" s="161"/>
      <c r="H46" s="161">
        <f>'実質公債費比率（分子）の構造'!M$48</f>
        <v>416</v>
      </c>
      <c r="I46" s="161"/>
      <c r="J46" s="161"/>
      <c r="K46" s="161">
        <f>'実質公債費比率（分子）の構造'!N$48</f>
        <v>416</v>
      </c>
      <c r="L46" s="161"/>
      <c r="M46" s="161"/>
      <c r="N46" s="161">
        <f>'実質公債費比率（分子）の構造'!O$48</f>
        <v>375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1604</v>
      </c>
      <c r="C49" s="161"/>
      <c r="D49" s="161"/>
      <c r="E49" s="161">
        <f>'実質公債費比率（分子）の構造'!L$45</f>
        <v>1575</v>
      </c>
      <c r="F49" s="161"/>
      <c r="G49" s="161"/>
      <c r="H49" s="161">
        <f>'実質公債費比率（分子）の構造'!M$45</f>
        <v>1371</v>
      </c>
      <c r="I49" s="161"/>
      <c r="J49" s="161"/>
      <c r="K49" s="161">
        <f>'実質公債費比率（分子）の構造'!N$45</f>
        <v>1375</v>
      </c>
      <c r="L49" s="161"/>
      <c r="M49" s="161"/>
      <c r="N49" s="161">
        <f>'実質公債費比率（分子）の構造'!O$45</f>
        <v>1282</v>
      </c>
      <c r="O49" s="161"/>
      <c r="P49" s="161"/>
    </row>
    <row r="50" spans="1:16" x14ac:dyDescent="0.15">
      <c r="A50" s="161" t="s">
        <v>65</v>
      </c>
      <c r="B50" s="161" t="e">
        <f>NA()</f>
        <v>#N/A</v>
      </c>
      <c r="C50" s="161">
        <f>IF(ISNUMBER('実質公債費比率（分子）の構造'!K$53),'実質公債費比率（分子）の構造'!K$53,NA())</f>
        <v>833</v>
      </c>
      <c r="D50" s="161" t="e">
        <f>NA()</f>
        <v>#N/A</v>
      </c>
      <c r="E50" s="161" t="e">
        <f>NA()</f>
        <v>#N/A</v>
      </c>
      <c r="F50" s="161">
        <f>IF(ISNUMBER('実質公債費比率（分子）の構造'!L$53),'実質公債費比率（分子）の構造'!L$53,NA())</f>
        <v>671</v>
      </c>
      <c r="G50" s="161" t="e">
        <f>NA()</f>
        <v>#N/A</v>
      </c>
      <c r="H50" s="161" t="e">
        <f>NA()</f>
        <v>#N/A</v>
      </c>
      <c r="I50" s="161">
        <f>IF(ISNUMBER('実質公債費比率（分子）の構造'!M$53),'実質公債費比率（分子）の構造'!M$53,NA())</f>
        <v>525</v>
      </c>
      <c r="J50" s="161" t="e">
        <f>NA()</f>
        <v>#N/A</v>
      </c>
      <c r="K50" s="161" t="e">
        <f>NA()</f>
        <v>#N/A</v>
      </c>
      <c r="L50" s="161">
        <f>IF(ISNUMBER('実質公債費比率（分子）の構造'!N$53),'実質公債費比率（分子）の構造'!N$53,NA())</f>
        <v>489</v>
      </c>
      <c r="M50" s="161" t="e">
        <f>NA()</f>
        <v>#N/A</v>
      </c>
      <c r="N50" s="161" t="e">
        <f>NA()</f>
        <v>#N/A</v>
      </c>
      <c r="O50" s="161">
        <f>IF(ISNUMBER('実質公債費比率（分子）の構造'!O$53),'実質公債費比率（分子）の構造'!O$53,NA())</f>
        <v>410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14024</v>
      </c>
      <c r="E56" s="160"/>
      <c r="F56" s="160"/>
      <c r="G56" s="160">
        <f>'将来負担比率（分子）の構造'!J$52</f>
        <v>13467</v>
      </c>
      <c r="H56" s="160"/>
      <c r="I56" s="160"/>
      <c r="J56" s="160">
        <f>'将来負担比率（分子）の構造'!K$52</f>
        <v>12943</v>
      </c>
      <c r="K56" s="160"/>
      <c r="L56" s="160"/>
      <c r="M56" s="160">
        <f>'将来負担比率（分子）の構造'!L$52</f>
        <v>12138</v>
      </c>
      <c r="N56" s="160"/>
      <c r="O56" s="160"/>
      <c r="P56" s="160">
        <f>'将来負担比率（分子）の構造'!M$52</f>
        <v>11813</v>
      </c>
    </row>
    <row r="57" spans="1:16" x14ac:dyDescent="0.15">
      <c r="A57" s="160" t="s">
        <v>36</v>
      </c>
      <c r="B57" s="160"/>
      <c r="C57" s="160"/>
      <c r="D57" s="160">
        <f>'将来負担比率（分子）の構造'!I$51</f>
        <v>504</v>
      </c>
      <c r="E57" s="160"/>
      <c r="F57" s="160"/>
      <c r="G57" s="160">
        <f>'将来負担比率（分子）の構造'!J$51</f>
        <v>583</v>
      </c>
      <c r="H57" s="160"/>
      <c r="I57" s="160"/>
      <c r="J57" s="160">
        <f>'将来負担比率（分子）の構造'!K$51</f>
        <v>515</v>
      </c>
      <c r="K57" s="160"/>
      <c r="L57" s="160"/>
      <c r="M57" s="160">
        <f>'将来負担比率（分子）の構造'!L$51</f>
        <v>457</v>
      </c>
      <c r="N57" s="160"/>
      <c r="O57" s="160"/>
      <c r="P57" s="160">
        <f>'将来負担比率（分子）の構造'!M$51</f>
        <v>260</v>
      </c>
    </row>
    <row r="58" spans="1:16" x14ac:dyDescent="0.15">
      <c r="A58" s="160" t="s">
        <v>35</v>
      </c>
      <c r="B58" s="160"/>
      <c r="C58" s="160"/>
      <c r="D58" s="160">
        <f>'将来負担比率（分子）の構造'!I$50</f>
        <v>5365</v>
      </c>
      <c r="E58" s="160"/>
      <c r="F58" s="160"/>
      <c r="G58" s="160">
        <f>'将来負担比率（分子）の構造'!J$50</f>
        <v>5684</v>
      </c>
      <c r="H58" s="160"/>
      <c r="I58" s="160"/>
      <c r="J58" s="160">
        <f>'将来負担比率（分子）の構造'!K$50</f>
        <v>6110</v>
      </c>
      <c r="K58" s="160"/>
      <c r="L58" s="160"/>
      <c r="M58" s="160">
        <f>'将来負担比率（分子）の構造'!L$50</f>
        <v>6849</v>
      </c>
      <c r="N58" s="160"/>
      <c r="O58" s="160"/>
      <c r="P58" s="160">
        <f>'将来負担比率（分子）の構造'!M$50</f>
        <v>7497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36</v>
      </c>
      <c r="C61" s="160"/>
      <c r="D61" s="160"/>
      <c r="E61" s="160">
        <f>'将来負担比率（分子）の構造'!J$46</f>
        <v>31</v>
      </c>
      <c r="F61" s="160"/>
      <c r="G61" s="160"/>
      <c r="H61" s="160">
        <f>'将来負担比率（分子）の構造'!K$46</f>
        <v>26</v>
      </c>
      <c r="I61" s="160"/>
      <c r="J61" s="160"/>
      <c r="K61" s="160">
        <f>'将来負担比率（分子）の構造'!L$46</f>
        <v>22</v>
      </c>
      <c r="L61" s="160"/>
      <c r="M61" s="160"/>
      <c r="N61" s="160">
        <f>'将来負担比率（分子）の構造'!M$46</f>
        <v>19</v>
      </c>
      <c r="O61" s="160"/>
      <c r="P61" s="160"/>
    </row>
    <row r="62" spans="1:16" x14ac:dyDescent="0.15">
      <c r="A62" s="160" t="s">
        <v>29</v>
      </c>
      <c r="B62" s="160">
        <f>'将来負担比率（分子）の構造'!I$45</f>
        <v>2801</v>
      </c>
      <c r="C62" s="160"/>
      <c r="D62" s="160"/>
      <c r="E62" s="160">
        <f>'将来負担比率（分子）の構造'!J$45</f>
        <v>2581</v>
      </c>
      <c r="F62" s="160"/>
      <c r="G62" s="160"/>
      <c r="H62" s="160">
        <f>'将来負担比率（分子）の構造'!K$45</f>
        <v>2688</v>
      </c>
      <c r="I62" s="160"/>
      <c r="J62" s="160"/>
      <c r="K62" s="160">
        <f>'将来負担比率（分子）の構造'!L$45</f>
        <v>2434</v>
      </c>
      <c r="L62" s="160"/>
      <c r="M62" s="160"/>
      <c r="N62" s="160">
        <f>'将来負担比率（分子）の構造'!M$45</f>
        <v>2340</v>
      </c>
      <c r="O62" s="160"/>
      <c r="P62" s="160"/>
    </row>
    <row r="63" spans="1:16" x14ac:dyDescent="0.15">
      <c r="A63" s="160" t="s">
        <v>28</v>
      </c>
      <c r="B63" s="160">
        <f>'将来負担比率（分子）の構造'!I$44</f>
        <v>419</v>
      </c>
      <c r="C63" s="160"/>
      <c r="D63" s="160"/>
      <c r="E63" s="160">
        <f>'将来負担比率（分子）の構造'!J$44</f>
        <v>309</v>
      </c>
      <c r="F63" s="160"/>
      <c r="G63" s="160"/>
      <c r="H63" s="160">
        <f>'将来負担比率（分子）の構造'!K$44</f>
        <v>443</v>
      </c>
      <c r="I63" s="160"/>
      <c r="J63" s="160"/>
      <c r="K63" s="160">
        <f>'将来負担比率（分子）の構造'!L$44</f>
        <v>443</v>
      </c>
      <c r="L63" s="160"/>
      <c r="M63" s="160"/>
      <c r="N63" s="160">
        <f>'将来負担比率（分子）の構造'!M$44</f>
        <v>390</v>
      </c>
      <c r="O63" s="160"/>
      <c r="P63" s="160"/>
    </row>
    <row r="64" spans="1:16" x14ac:dyDescent="0.15">
      <c r="A64" s="160" t="s">
        <v>27</v>
      </c>
      <c r="B64" s="160">
        <f>'将来負担比率（分子）の構造'!I$43</f>
        <v>7585</v>
      </c>
      <c r="C64" s="160"/>
      <c r="D64" s="160"/>
      <c r="E64" s="160">
        <f>'将来負担比率（分子）の構造'!J$43</f>
        <v>7477</v>
      </c>
      <c r="F64" s="160"/>
      <c r="G64" s="160"/>
      <c r="H64" s="160">
        <f>'将来負担比率（分子）の構造'!K$43</f>
        <v>7113</v>
      </c>
      <c r="I64" s="160"/>
      <c r="J64" s="160"/>
      <c r="K64" s="160">
        <f>'将来負担比率（分子）の構造'!L$43</f>
        <v>6600</v>
      </c>
      <c r="L64" s="160"/>
      <c r="M64" s="160"/>
      <c r="N64" s="160">
        <f>'将来負担比率（分子）の構造'!M$43</f>
        <v>6193</v>
      </c>
      <c r="O64" s="160"/>
      <c r="P64" s="160"/>
    </row>
    <row r="65" spans="1:16" x14ac:dyDescent="0.15">
      <c r="A65" s="160" t="s">
        <v>26</v>
      </c>
      <c r="B65" s="160">
        <f>'将来負担比率（分子）の構造'!I$42</f>
        <v>488</v>
      </c>
      <c r="C65" s="160"/>
      <c r="D65" s="160"/>
      <c r="E65" s="160">
        <f>'将来負担比率（分子）の構造'!J$42</f>
        <v>335</v>
      </c>
      <c r="F65" s="160"/>
      <c r="G65" s="160"/>
      <c r="H65" s="160">
        <f>'将来負担比率（分子）の構造'!K$42</f>
        <v>287</v>
      </c>
      <c r="I65" s="160"/>
      <c r="J65" s="160"/>
      <c r="K65" s="160">
        <f>'将来負担比率（分子）の構造'!L$42</f>
        <v>245</v>
      </c>
      <c r="L65" s="160"/>
      <c r="M65" s="160"/>
      <c r="N65" s="160">
        <f>'将来負担比率（分子）の構造'!M$42</f>
        <v>208</v>
      </c>
      <c r="O65" s="160"/>
      <c r="P65" s="160"/>
    </row>
    <row r="66" spans="1:16" x14ac:dyDescent="0.15">
      <c r="A66" s="160" t="s">
        <v>25</v>
      </c>
      <c r="B66" s="160">
        <f>'将来負担比率（分子）の構造'!I$41</f>
        <v>12529</v>
      </c>
      <c r="C66" s="160"/>
      <c r="D66" s="160"/>
      <c r="E66" s="160">
        <f>'将来負担比率（分子）の構造'!J$41</f>
        <v>11761</v>
      </c>
      <c r="F66" s="160"/>
      <c r="G66" s="160"/>
      <c r="H66" s="160">
        <f>'将来負担比率（分子）の構造'!K$41</f>
        <v>11053</v>
      </c>
      <c r="I66" s="160"/>
      <c r="J66" s="160"/>
      <c r="K66" s="160">
        <f>'将来負担比率（分子）の構造'!L$41</f>
        <v>10369</v>
      </c>
      <c r="L66" s="160"/>
      <c r="M66" s="160"/>
      <c r="N66" s="160">
        <f>'将来負担比率（分子）の構造'!M$41</f>
        <v>10290</v>
      </c>
      <c r="O66" s="160"/>
      <c r="P66" s="160"/>
    </row>
    <row r="67" spans="1:16" x14ac:dyDescent="0.15">
      <c r="A67" s="160" t="s">
        <v>69</v>
      </c>
      <c r="B67" s="160" t="e">
        <f>NA()</f>
        <v>#N/A</v>
      </c>
      <c r="C67" s="160">
        <f>IF(ISNUMBER('将来負担比率（分子）の構造'!I$53), IF('将来負担比率（分子）の構造'!I$53 &lt; 0, 0, '将来負担比率（分子）の構造'!I$53), NA())</f>
        <v>3965</v>
      </c>
      <c r="D67" s="160" t="e">
        <f>NA()</f>
        <v>#N/A</v>
      </c>
      <c r="E67" s="160" t="e">
        <f>NA()</f>
        <v>#N/A</v>
      </c>
      <c r="F67" s="160">
        <f>IF(ISNUMBER('将来負担比率（分子）の構造'!J$53), IF('将来負担比率（分子）の構造'!J$53 &lt; 0, 0, '将来負担比率（分子）の構造'!J$53), NA())</f>
        <v>2761</v>
      </c>
      <c r="G67" s="160" t="e">
        <f>NA()</f>
        <v>#N/A</v>
      </c>
      <c r="H67" s="160" t="e">
        <f>NA()</f>
        <v>#N/A</v>
      </c>
      <c r="I67" s="160">
        <f>IF(ISNUMBER('将来負担比率（分子）の構造'!K$53), IF('将来負担比率（分子）の構造'!K$53 &lt; 0, 0, '将来負担比率（分子）の構造'!K$53), NA())</f>
        <v>2043</v>
      </c>
      <c r="J67" s="160" t="e">
        <f>NA()</f>
        <v>#N/A</v>
      </c>
      <c r="K67" s="160" t="e">
        <f>NA()</f>
        <v>#N/A</v>
      </c>
      <c r="L67" s="160">
        <f>IF(ISNUMBER('将来負担比率（分子）の構造'!L$53), IF('将来負担比率（分子）の構造'!L$53 &lt; 0, 0, '将来負担比率（分子）の構造'!L$53), NA())</f>
        <v>670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4388</v>
      </c>
      <c r="C72" s="164">
        <f>基金残高に係る経年分析!G55</f>
        <v>5099</v>
      </c>
      <c r="D72" s="164">
        <f>基金残高に係る経年分析!H55</f>
        <v>5559</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3614</v>
      </c>
      <c r="C74" s="164">
        <f>基金残高に係る経年分析!G57</f>
        <v>3548</v>
      </c>
      <c r="D74" s="164">
        <f>基金残高に係る経年分析!H57</f>
        <v>3571</v>
      </c>
    </row>
  </sheetData>
  <sheetProtection algorithmName="SHA-512" hashValue="PHx1xysSkpbpCPpC5sHXiguFrVeD5UFn2oJ4A+JCvLzY602Z+71bIrIzVysBNQCBGgewPZr/UcDnuW7Omi0VcA==" saltValue="u8NaIM54dK0ICmhqOjDR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6" t="s">
        <v>205</v>
      </c>
      <c r="DI1" s="637"/>
      <c r="DJ1" s="637"/>
      <c r="DK1" s="637"/>
      <c r="DL1" s="637"/>
      <c r="DM1" s="637"/>
      <c r="DN1" s="638"/>
      <c r="DO1" s="205"/>
      <c r="DP1" s="636" t="s">
        <v>206</v>
      </c>
      <c r="DQ1" s="637"/>
      <c r="DR1" s="637"/>
      <c r="DS1" s="637"/>
      <c r="DT1" s="637"/>
      <c r="DU1" s="637"/>
      <c r="DV1" s="637"/>
      <c r="DW1" s="637"/>
      <c r="DX1" s="637"/>
      <c r="DY1" s="637"/>
      <c r="DZ1" s="637"/>
      <c r="EA1" s="637"/>
      <c r="EB1" s="637"/>
      <c r="EC1" s="638"/>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9" t="s">
        <v>208</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209</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210</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15">
      <c r="B4" s="639" t="s">
        <v>1</v>
      </c>
      <c r="C4" s="640"/>
      <c r="D4" s="640"/>
      <c r="E4" s="640"/>
      <c r="F4" s="640"/>
      <c r="G4" s="640"/>
      <c r="H4" s="640"/>
      <c r="I4" s="640"/>
      <c r="J4" s="640"/>
      <c r="K4" s="640"/>
      <c r="L4" s="640"/>
      <c r="M4" s="640"/>
      <c r="N4" s="640"/>
      <c r="O4" s="640"/>
      <c r="P4" s="640"/>
      <c r="Q4" s="641"/>
      <c r="R4" s="639" t="s">
        <v>211</v>
      </c>
      <c r="S4" s="640"/>
      <c r="T4" s="640"/>
      <c r="U4" s="640"/>
      <c r="V4" s="640"/>
      <c r="W4" s="640"/>
      <c r="X4" s="640"/>
      <c r="Y4" s="641"/>
      <c r="Z4" s="639" t="s">
        <v>212</v>
      </c>
      <c r="AA4" s="640"/>
      <c r="AB4" s="640"/>
      <c r="AC4" s="641"/>
      <c r="AD4" s="639" t="s">
        <v>213</v>
      </c>
      <c r="AE4" s="640"/>
      <c r="AF4" s="640"/>
      <c r="AG4" s="640"/>
      <c r="AH4" s="640"/>
      <c r="AI4" s="640"/>
      <c r="AJ4" s="640"/>
      <c r="AK4" s="641"/>
      <c r="AL4" s="639" t="s">
        <v>212</v>
      </c>
      <c r="AM4" s="640"/>
      <c r="AN4" s="640"/>
      <c r="AO4" s="641"/>
      <c r="AP4" s="645" t="s">
        <v>214</v>
      </c>
      <c r="AQ4" s="645"/>
      <c r="AR4" s="645"/>
      <c r="AS4" s="645"/>
      <c r="AT4" s="645"/>
      <c r="AU4" s="645"/>
      <c r="AV4" s="645"/>
      <c r="AW4" s="645"/>
      <c r="AX4" s="645"/>
      <c r="AY4" s="645"/>
      <c r="AZ4" s="645"/>
      <c r="BA4" s="645"/>
      <c r="BB4" s="645"/>
      <c r="BC4" s="645"/>
      <c r="BD4" s="645"/>
      <c r="BE4" s="645"/>
      <c r="BF4" s="645"/>
      <c r="BG4" s="645" t="s">
        <v>215</v>
      </c>
      <c r="BH4" s="645"/>
      <c r="BI4" s="645"/>
      <c r="BJ4" s="645"/>
      <c r="BK4" s="645"/>
      <c r="BL4" s="645"/>
      <c r="BM4" s="645"/>
      <c r="BN4" s="645"/>
      <c r="BO4" s="645" t="s">
        <v>212</v>
      </c>
      <c r="BP4" s="645"/>
      <c r="BQ4" s="645"/>
      <c r="BR4" s="645"/>
      <c r="BS4" s="645" t="s">
        <v>216</v>
      </c>
      <c r="BT4" s="645"/>
      <c r="BU4" s="645"/>
      <c r="BV4" s="645"/>
      <c r="BW4" s="645"/>
      <c r="BX4" s="645"/>
      <c r="BY4" s="645"/>
      <c r="BZ4" s="645"/>
      <c r="CA4" s="645"/>
      <c r="CB4" s="645"/>
      <c r="CD4" s="642" t="s">
        <v>217</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209" customFormat="1" ht="11.25" customHeight="1" x14ac:dyDescent="0.15">
      <c r="B5" s="646" t="s">
        <v>218</v>
      </c>
      <c r="C5" s="647"/>
      <c r="D5" s="647"/>
      <c r="E5" s="647"/>
      <c r="F5" s="647"/>
      <c r="G5" s="647"/>
      <c r="H5" s="647"/>
      <c r="I5" s="647"/>
      <c r="J5" s="647"/>
      <c r="K5" s="647"/>
      <c r="L5" s="647"/>
      <c r="M5" s="647"/>
      <c r="N5" s="647"/>
      <c r="O5" s="647"/>
      <c r="P5" s="647"/>
      <c r="Q5" s="648"/>
      <c r="R5" s="649">
        <v>1203622</v>
      </c>
      <c r="S5" s="650"/>
      <c r="T5" s="650"/>
      <c r="U5" s="650"/>
      <c r="V5" s="650"/>
      <c r="W5" s="650"/>
      <c r="X5" s="650"/>
      <c r="Y5" s="651"/>
      <c r="Z5" s="652">
        <v>10.3</v>
      </c>
      <c r="AA5" s="652"/>
      <c r="AB5" s="652"/>
      <c r="AC5" s="652"/>
      <c r="AD5" s="653">
        <v>1203610</v>
      </c>
      <c r="AE5" s="653"/>
      <c r="AF5" s="653"/>
      <c r="AG5" s="653"/>
      <c r="AH5" s="653"/>
      <c r="AI5" s="653"/>
      <c r="AJ5" s="653"/>
      <c r="AK5" s="653"/>
      <c r="AL5" s="654">
        <v>19.100000000000001</v>
      </c>
      <c r="AM5" s="655"/>
      <c r="AN5" s="655"/>
      <c r="AO5" s="656"/>
      <c r="AP5" s="646" t="s">
        <v>219</v>
      </c>
      <c r="AQ5" s="647"/>
      <c r="AR5" s="647"/>
      <c r="AS5" s="647"/>
      <c r="AT5" s="647"/>
      <c r="AU5" s="647"/>
      <c r="AV5" s="647"/>
      <c r="AW5" s="647"/>
      <c r="AX5" s="647"/>
      <c r="AY5" s="647"/>
      <c r="AZ5" s="647"/>
      <c r="BA5" s="647"/>
      <c r="BB5" s="647"/>
      <c r="BC5" s="647"/>
      <c r="BD5" s="647"/>
      <c r="BE5" s="647"/>
      <c r="BF5" s="648"/>
      <c r="BG5" s="660">
        <v>1203622</v>
      </c>
      <c r="BH5" s="661"/>
      <c r="BI5" s="661"/>
      <c r="BJ5" s="661"/>
      <c r="BK5" s="661"/>
      <c r="BL5" s="661"/>
      <c r="BM5" s="661"/>
      <c r="BN5" s="662"/>
      <c r="BO5" s="663">
        <v>100</v>
      </c>
      <c r="BP5" s="663"/>
      <c r="BQ5" s="663"/>
      <c r="BR5" s="663"/>
      <c r="BS5" s="664" t="s">
        <v>220</v>
      </c>
      <c r="BT5" s="664"/>
      <c r="BU5" s="664"/>
      <c r="BV5" s="664"/>
      <c r="BW5" s="664"/>
      <c r="BX5" s="664"/>
      <c r="BY5" s="664"/>
      <c r="BZ5" s="664"/>
      <c r="CA5" s="664"/>
      <c r="CB5" s="668"/>
      <c r="CD5" s="642" t="s">
        <v>214</v>
      </c>
      <c r="CE5" s="643"/>
      <c r="CF5" s="643"/>
      <c r="CG5" s="643"/>
      <c r="CH5" s="643"/>
      <c r="CI5" s="643"/>
      <c r="CJ5" s="643"/>
      <c r="CK5" s="643"/>
      <c r="CL5" s="643"/>
      <c r="CM5" s="643"/>
      <c r="CN5" s="643"/>
      <c r="CO5" s="643"/>
      <c r="CP5" s="643"/>
      <c r="CQ5" s="644"/>
      <c r="CR5" s="642" t="s">
        <v>221</v>
      </c>
      <c r="CS5" s="643"/>
      <c r="CT5" s="643"/>
      <c r="CU5" s="643"/>
      <c r="CV5" s="643"/>
      <c r="CW5" s="643"/>
      <c r="CX5" s="643"/>
      <c r="CY5" s="644"/>
      <c r="CZ5" s="642" t="s">
        <v>212</v>
      </c>
      <c r="DA5" s="643"/>
      <c r="DB5" s="643"/>
      <c r="DC5" s="644"/>
      <c r="DD5" s="642" t="s">
        <v>222</v>
      </c>
      <c r="DE5" s="643"/>
      <c r="DF5" s="643"/>
      <c r="DG5" s="643"/>
      <c r="DH5" s="643"/>
      <c r="DI5" s="643"/>
      <c r="DJ5" s="643"/>
      <c r="DK5" s="643"/>
      <c r="DL5" s="643"/>
      <c r="DM5" s="643"/>
      <c r="DN5" s="643"/>
      <c r="DO5" s="643"/>
      <c r="DP5" s="644"/>
      <c r="DQ5" s="642" t="s">
        <v>223</v>
      </c>
      <c r="DR5" s="643"/>
      <c r="DS5" s="643"/>
      <c r="DT5" s="643"/>
      <c r="DU5" s="643"/>
      <c r="DV5" s="643"/>
      <c r="DW5" s="643"/>
      <c r="DX5" s="643"/>
      <c r="DY5" s="643"/>
      <c r="DZ5" s="643"/>
      <c r="EA5" s="643"/>
      <c r="EB5" s="643"/>
      <c r="EC5" s="644"/>
    </row>
    <row r="6" spans="2:143" ht="11.25" customHeight="1" x14ac:dyDescent="0.15">
      <c r="B6" s="657" t="s">
        <v>224</v>
      </c>
      <c r="C6" s="658"/>
      <c r="D6" s="658"/>
      <c r="E6" s="658"/>
      <c r="F6" s="658"/>
      <c r="G6" s="658"/>
      <c r="H6" s="658"/>
      <c r="I6" s="658"/>
      <c r="J6" s="658"/>
      <c r="K6" s="658"/>
      <c r="L6" s="658"/>
      <c r="M6" s="658"/>
      <c r="N6" s="658"/>
      <c r="O6" s="658"/>
      <c r="P6" s="658"/>
      <c r="Q6" s="659"/>
      <c r="R6" s="660">
        <v>122647</v>
      </c>
      <c r="S6" s="661"/>
      <c r="T6" s="661"/>
      <c r="U6" s="661"/>
      <c r="V6" s="661"/>
      <c r="W6" s="661"/>
      <c r="X6" s="661"/>
      <c r="Y6" s="662"/>
      <c r="Z6" s="663">
        <v>1.1000000000000001</v>
      </c>
      <c r="AA6" s="663"/>
      <c r="AB6" s="663"/>
      <c r="AC6" s="663"/>
      <c r="AD6" s="664">
        <v>122647</v>
      </c>
      <c r="AE6" s="664"/>
      <c r="AF6" s="664"/>
      <c r="AG6" s="664"/>
      <c r="AH6" s="664"/>
      <c r="AI6" s="664"/>
      <c r="AJ6" s="664"/>
      <c r="AK6" s="664"/>
      <c r="AL6" s="665">
        <v>2</v>
      </c>
      <c r="AM6" s="666"/>
      <c r="AN6" s="666"/>
      <c r="AO6" s="667"/>
      <c r="AP6" s="657" t="s">
        <v>225</v>
      </c>
      <c r="AQ6" s="658"/>
      <c r="AR6" s="658"/>
      <c r="AS6" s="658"/>
      <c r="AT6" s="658"/>
      <c r="AU6" s="658"/>
      <c r="AV6" s="658"/>
      <c r="AW6" s="658"/>
      <c r="AX6" s="658"/>
      <c r="AY6" s="658"/>
      <c r="AZ6" s="658"/>
      <c r="BA6" s="658"/>
      <c r="BB6" s="658"/>
      <c r="BC6" s="658"/>
      <c r="BD6" s="658"/>
      <c r="BE6" s="658"/>
      <c r="BF6" s="659"/>
      <c r="BG6" s="660">
        <v>1203622</v>
      </c>
      <c r="BH6" s="661"/>
      <c r="BI6" s="661"/>
      <c r="BJ6" s="661"/>
      <c r="BK6" s="661"/>
      <c r="BL6" s="661"/>
      <c r="BM6" s="661"/>
      <c r="BN6" s="662"/>
      <c r="BO6" s="663">
        <v>100</v>
      </c>
      <c r="BP6" s="663"/>
      <c r="BQ6" s="663"/>
      <c r="BR6" s="663"/>
      <c r="BS6" s="664" t="s">
        <v>220</v>
      </c>
      <c r="BT6" s="664"/>
      <c r="BU6" s="664"/>
      <c r="BV6" s="664"/>
      <c r="BW6" s="664"/>
      <c r="BX6" s="664"/>
      <c r="BY6" s="664"/>
      <c r="BZ6" s="664"/>
      <c r="CA6" s="664"/>
      <c r="CB6" s="668"/>
      <c r="CD6" s="671" t="s">
        <v>226</v>
      </c>
      <c r="CE6" s="672"/>
      <c r="CF6" s="672"/>
      <c r="CG6" s="672"/>
      <c r="CH6" s="672"/>
      <c r="CI6" s="672"/>
      <c r="CJ6" s="672"/>
      <c r="CK6" s="672"/>
      <c r="CL6" s="672"/>
      <c r="CM6" s="672"/>
      <c r="CN6" s="672"/>
      <c r="CO6" s="672"/>
      <c r="CP6" s="672"/>
      <c r="CQ6" s="673"/>
      <c r="CR6" s="660">
        <v>118816</v>
      </c>
      <c r="CS6" s="661"/>
      <c r="CT6" s="661"/>
      <c r="CU6" s="661"/>
      <c r="CV6" s="661"/>
      <c r="CW6" s="661"/>
      <c r="CX6" s="661"/>
      <c r="CY6" s="662"/>
      <c r="CZ6" s="654">
        <v>1.1000000000000001</v>
      </c>
      <c r="DA6" s="655"/>
      <c r="DB6" s="655"/>
      <c r="DC6" s="674"/>
      <c r="DD6" s="669">
        <v>7260</v>
      </c>
      <c r="DE6" s="661"/>
      <c r="DF6" s="661"/>
      <c r="DG6" s="661"/>
      <c r="DH6" s="661"/>
      <c r="DI6" s="661"/>
      <c r="DJ6" s="661"/>
      <c r="DK6" s="661"/>
      <c r="DL6" s="661"/>
      <c r="DM6" s="661"/>
      <c r="DN6" s="661"/>
      <c r="DO6" s="661"/>
      <c r="DP6" s="662"/>
      <c r="DQ6" s="669">
        <v>117016</v>
      </c>
      <c r="DR6" s="661"/>
      <c r="DS6" s="661"/>
      <c r="DT6" s="661"/>
      <c r="DU6" s="661"/>
      <c r="DV6" s="661"/>
      <c r="DW6" s="661"/>
      <c r="DX6" s="661"/>
      <c r="DY6" s="661"/>
      <c r="DZ6" s="661"/>
      <c r="EA6" s="661"/>
      <c r="EB6" s="661"/>
      <c r="EC6" s="670"/>
    </row>
    <row r="7" spans="2:143" ht="11.25" customHeight="1" x14ac:dyDescent="0.15">
      <c r="B7" s="657" t="s">
        <v>227</v>
      </c>
      <c r="C7" s="658"/>
      <c r="D7" s="658"/>
      <c r="E7" s="658"/>
      <c r="F7" s="658"/>
      <c r="G7" s="658"/>
      <c r="H7" s="658"/>
      <c r="I7" s="658"/>
      <c r="J7" s="658"/>
      <c r="K7" s="658"/>
      <c r="L7" s="658"/>
      <c r="M7" s="658"/>
      <c r="N7" s="658"/>
      <c r="O7" s="658"/>
      <c r="P7" s="658"/>
      <c r="Q7" s="659"/>
      <c r="R7" s="660">
        <v>1996</v>
      </c>
      <c r="S7" s="661"/>
      <c r="T7" s="661"/>
      <c r="U7" s="661"/>
      <c r="V7" s="661"/>
      <c r="W7" s="661"/>
      <c r="X7" s="661"/>
      <c r="Y7" s="662"/>
      <c r="Z7" s="663">
        <v>0</v>
      </c>
      <c r="AA7" s="663"/>
      <c r="AB7" s="663"/>
      <c r="AC7" s="663"/>
      <c r="AD7" s="664">
        <v>1996</v>
      </c>
      <c r="AE7" s="664"/>
      <c r="AF7" s="664"/>
      <c r="AG7" s="664"/>
      <c r="AH7" s="664"/>
      <c r="AI7" s="664"/>
      <c r="AJ7" s="664"/>
      <c r="AK7" s="664"/>
      <c r="AL7" s="665">
        <v>0</v>
      </c>
      <c r="AM7" s="666"/>
      <c r="AN7" s="666"/>
      <c r="AO7" s="667"/>
      <c r="AP7" s="657" t="s">
        <v>228</v>
      </c>
      <c r="AQ7" s="658"/>
      <c r="AR7" s="658"/>
      <c r="AS7" s="658"/>
      <c r="AT7" s="658"/>
      <c r="AU7" s="658"/>
      <c r="AV7" s="658"/>
      <c r="AW7" s="658"/>
      <c r="AX7" s="658"/>
      <c r="AY7" s="658"/>
      <c r="AZ7" s="658"/>
      <c r="BA7" s="658"/>
      <c r="BB7" s="658"/>
      <c r="BC7" s="658"/>
      <c r="BD7" s="658"/>
      <c r="BE7" s="658"/>
      <c r="BF7" s="659"/>
      <c r="BG7" s="660">
        <v>498908</v>
      </c>
      <c r="BH7" s="661"/>
      <c r="BI7" s="661"/>
      <c r="BJ7" s="661"/>
      <c r="BK7" s="661"/>
      <c r="BL7" s="661"/>
      <c r="BM7" s="661"/>
      <c r="BN7" s="662"/>
      <c r="BO7" s="663">
        <v>41.5</v>
      </c>
      <c r="BP7" s="663"/>
      <c r="BQ7" s="663"/>
      <c r="BR7" s="663"/>
      <c r="BS7" s="664" t="s">
        <v>220</v>
      </c>
      <c r="BT7" s="664"/>
      <c r="BU7" s="664"/>
      <c r="BV7" s="664"/>
      <c r="BW7" s="664"/>
      <c r="BX7" s="664"/>
      <c r="BY7" s="664"/>
      <c r="BZ7" s="664"/>
      <c r="CA7" s="664"/>
      <c r="CB7" s="668"/>
      <c r="CD7" s="675" t="s">
        <v>229</v>
      </c>
      <c r="CE7" s="676"/>
      <c r="CF7" s="676"/>
      <c r="CG7" s="676"/>
      <c r="CH7" s="676"/>
      <c r="CI7" s="676"/>
      <c r="CJ7" s="676"/>
      <c r="CK7" s="676"/>
      <c r="CL7" s="676"/>
      <c r="CM7" s="676"/>
      <c r="CN7" s="676"/>
      <c r="CO7" s="676"/>
      <c r="CP7" s="676"/>
      <c r="CQ7" s="677"/>
      <c r="CR7" s="660">
        <v>1706510</v>
      </c>
      <c r="CS7" s="661"/>
      <c r="CT7" s="661"/>
      <c r="CU7" s="661"/>
      <c r="CV7" s="661"/>
      <c r="CW7" s="661"/>
      <c r="CX7" s="661"/>
      <c r="CY7" s="662"/>
      <c r="CZ7" s="663">
        <v>15.3</v>
      </c>
      <c r="DA7" s="663"/>
      <c r="DB7" s="663"/>
      <c r="DC7" s="663"/>
      <c r="DD7" s="669">
        <v>97344</v>
      </c>
      <c r="DE7" s="661"/>
      <c r="DF7" s="661"/>
      <c r="DG7" s="661"/>
      <c r="DH7" s="661"/>
      <c r="DI7" s="661"/>
      <c r="DJ7" s="661"/>
      <c r="DK7" s="661"/>
      <c r="DL7" s="661"/>
      <c r="DM7" s="661"/>
      <c r="DN7" s="661"/>
      <c r="DO7" s="661"/>
      <c r="DP7" s="662"/>
      <c r="DQ7" s="669">
        <v>1137488</v>
      </c>
      <c r="DR7" s="661"/>
      <c r="DS7" s="661"/>
      <c r="DT7" s="661"/>
      <c r="DU7" s="661"/>
      <c r="DV7" s="661"/>
      <c r="DW7" s="661"/>
      <c r="DX7" s="661"/>
      <c r="DY7" s="661"/>
      <c r="DZ7" s="661"/>
      <c r="EA7" s="661"/>
      <c r="EB7" s="661"/>
      <c r="EC7" s="670"/>
    </row>
    <row r="8" spans="2:143" ht="11.25" customHeight="1" x14ac:dyDescent="0.15">
      <c r="B8" s="657" t="s">
        <v>230</v>
      </c>
      <c r="C8" s="658"/>
      <c r="D8" s="658"/>
      <c r="E8" s="658"/>
      <c r="F8" s="658"/>
      <c r="G8" s="658"/>
      <c r="H8" s="658"/>
      <c r="I8" s="658"/>
      <c r="J8" s="658"/>
      <c r="K8" s="658"/>
      <c r="L8" s="658"/>
      <c r="M8" s="658"/>
      <c r="N8" s="658"/>
      <c r="O8" s="658"/>
      <c r="P8" s="658"/>
      <c r="Q8" s="659"/>
      <c r="R8" s="660">
        <v>2790</v>
      </c>
      <c r="S8" s="661"/>
      <c r="T8" s="661"/>
      <c r="U8" s="661"/>
      <c r="V8" s="661"/>
      <c r="W8" s="661"/>
      <c r="X8" s="661"/>
      <c r="Y8" s="662"/>
      <c r="Z8" s="663">
        <v>0</v>
      </c>
      <c r="AA8" s="663"/>
      <c r="AB8" s="663"/>
      <c r="AC8" s="663"/>
      <c r="AD8" s="664">
        <v>2790</v>
      </c>
      <c r="AE8" s="664"/>
      <c r="AF8" s="664"/>
      <c r="AG8" s="664"/>
      <c r="AH8" s="664"/>
      <c r="AI8" s="664"/>
      <c r="AJ8" s="664"/>
      <c r="AK8" s="664"/>
      <c r="AL8" s="665">
        <v>0</v>
      </c>
      <c r="AM8" s="666"/>
      <c r="AN8" s="666"/>
      <c r="AO8" s="667"/>
      <c r="AP8" s="657" t="s">
        <v>231</v>
      </c>
      <c r="AQ8" s="658"/>
      <c r="AR8" s="658"/>
      <c r="AS8" s="658"/>
      <c r="AT8" s="658"/>
      <c r="AU8" s="658"/>
      <c r="AV8" s="658"/>
      <c r="AW8" s="658"/>
      <c r="AX8" s="658"/>
      <c r="AY8" s="658"/>
      <c r="AZ8" s="658"/>
      <c r="BA8" s="658"/>
      <c r="BB8" s="658"/>
      <c r="BC8" s="658"/>
      <c r="BD8" s="658"/>
      <c r="BE8" s="658"/>
      <c r="BF8" s="659"/>
      <c r="BG8" s="660">
        <v>24434</v>
      </c>
      <c r="BH8" s="661"/>
      <c r="BI8" s="661"/>
      <c r="BJ8" s="661"/>
      <c r="BK8" s="661"/>
      <c r="BL8" s="661"/>
      <c r="BM8" s="661"/>
      <c r="BN8" s="662"/>
      <c r="BO8" s="663">
        <v>2</v>
      </c>
      <c r="BP8" s="663"/>
      <c r="BQ8" s="663"/>
      <c r="BR8" s="663"/>
      <c r="BS8" s="669" t="s">
        <v>232</v>
      </c>
      <c r="BT8" s="661"/>
      <c r="BU8" s="661"/>
      <c r="BV8" s="661"/>
      <c r="BW8" s="661"/>
      <c r="BX8" s="661"/>
      <c r="BY8" s="661"/>
      <c r="BZ8" s="661"/>
      <c r="CA8" s="661"/>
      <c r="CB8" s="670"/>
      <c r="CD8" s="675" t="s">
        <v>233</v>
      </c>
      <c r="CE8" s="676"/>
      <c r="CF8" s="676"/>
      <c r="CG8" s="676"/>
      <c r="CH8" s="676"/>
      <c r="CI8" s="676"/>
      <c r="CJ8" s="676"/>
      <c r="CK8" s="676"/>
      <c r="CL8" s="676"/>
      <c r="CM8" s="676"/>
      <c r="CN8" s="676"/>
      <c r="CO8" s="676"/>
      <c r="CP8" s="676"/>
      <c r="CQ8" s="677"/>
      <c r="CR8" s="660">
        <v>3548262</v>
      </c>
      <c r="CS8" s="661"/>
      <c r="CT8" s="661"/>
      <c r="CU8" s="661"/>
      <c r="CV8" s="661"/>
      <c r="CW8" s="661"/>
      <c r="CX8" s="661"/>
      <c r="CY8" s="662"/>
      <c r="CZ8" s="663">
        <v>31.9</v>
      </c>
      <c r="DA8" s="663"/>
      <c r="DB8" s="663"/>
      <c r="DC8" s="663"/>
      <c r="DD8" s="669">
        <v>164182</v>
      </c>
      <c r="DE8" s="661"/>
      <c r="DF8" s="661"/>
      <c r="DG8" s="661"/>
      <c r="DH8" s="661"/>
      <c r="DI8" s="661"/>
      <c r="DJ8" s="661"/>
      <c r="DK8" s="661"/>
      <c r="DL8" s="661"/>
      <c r="DM8" s="661"/>
      <c r="DN8" s="661"/>
      <c r="DO8" s="661"/>
      <c r="DP8" s="662"/>
      <c r="DQ8" s="669">
        <v>1641566</v>
      </c>
      <c r="DR8" s="661"/>
      <c r="DS8" s="661"/>
      <c r="DT8" s="661"/>
      <c r="DU8" s="661"/>
      <c r="DV8" s="661"/>
      <c r="DW8" s="661"/>
      <c r="DX8" s="661"/>
      <c r="DY8" s="661"/>
      <c r="DZ8" s="661"/>
      <c r="EA8" s="661"/>
      <c r="EB8" s="661"/>
      <c r="EC8" s="670"/>
    </row>
    <row r="9" spans="2:143" ht="11.25" customHeight="1" x14ac:dyDescent="0.15">
      <c r="B9" s="657" t="s">
        <v>234</v>
      </c>
      <c r="C9" s="658"/>
      <c r="D9" s="658"/>
      <c r="E9" s="658"/>
      <c r="F9" s="658"/>
      <c r="G9" s="658"/>
      <c r="H9" s="658"/>
      <c r="I9" s="658"/>
      <c r="J9" s="658"/>
      <c r="K9" s="658"/>
      <c r="L9" s="658"/>
      <c r="M9" s="658"/>
      <c r="N9" s="658"/>
      <c r="O9" s="658"/>
      <c r="P9" s="658"/>
      <c r="Q9" s="659"/>
      <c r="R9" s="660">
        <v>4024</v>
      </c>
      <c r="S9" s="661"/>
      <c r="T9" s="661"/>
      <c r="U9" s="661"/>
      <c r="V9" s="661"/>
      <c r="W9" s="661"/>
      <c r="X9" s="661"/>
      <c r="Y9" s="662"/>
      <c r="Z9" s="663">
        <v>0</v>
      </c>
      <c r="AA9" s="663"/>
      <c r="AB9" s="663"/>
      <c r="AC9" s="663"/>
      <c r="AD9" s="664">
        <v>4024</v>
      </c>
      <c r="AE9" s="664"/>
      <c r="AF9" s="664"/>
      <c r="AG9" s="664"/>
      <c r="AH9" s="664"/>
      <c r="AI9" s="664"/>
      <c r="AJ9" s="664"/>
      <c r="AK9" s="664"/>
      <c r="AL9" s="665">
        <v>0.1</v>
      </c>
      <c r="AM9" s="666"/>
      <c r="AN9" s="666"/>
      <c r="AO9" s="667"/>
      <c r="AP9" s="657" t="s">
        <v>235</v>
      </c>
      <c r="AQ9" s="658"/>
      <c r="AR9" s="658"/>
      <c r="AS9" s="658"/>
      <c r="AT9" s="658"/>
      <c r="AU9" s="658"/>
      <c r="AV9" s="658"/>
      <c r="AW9" s="658"/>
      <c r="AX9" s="658"/>
      <c r="AY9" s="658"/>
      <c r="AZ9" s="658"/>
      <c r="BA9" s="658"/>
      <c r="BB9" s="658"/>
      <c r="BC9" s="658"/>
      <c r="BD9" s="658"/>
      <c r="BE9" s="658"/>
      <c r="BF9" s="659"/>
      <c r="BG9" s="660">
        <v>424009</v>
      </c>
      <c r="BH9" s="661"/>
      <c r="BI9" s="661"/>
      <c r="BJ9" s="661"/>
      <c r="BK9" s="661"/>
      <c r="BL9" s="661"/>
      <c r="BM9" s="661"/>
      <c r="BN9" s="662"/>
      <c r="BO9" s="663">
        <v>35.200000000000003</v>
      </c>
      <c r="BP9" s="663"/>
      <c r="BQ9" s="663"/>
      <c r="BR9" s="663"/>
      <c r="BS9" s="669" t="s">
        <v>232</v>
      </c>
      <c r="BT9" s="661"/>
      <c r="BU9" s="661"/>
      <c r="BV9" s="661"/>
      <c r="BW9" s="661"/>
      <c r="BX9" s="661"/>
      <c r="BY9" s="661"/>
      <c r="BZ9" s="661"/>
      <c r="CA9" s="661"/>
      <c r="CB9" s="670"/>
      <c r="CD9" s="675" t="s">
        <v>236</v>
      </c>
      <c r="CE9" s="676"/>
      <c r="CF9" s="676"/>
      <c r="CG9" s="676"/>
      <c r="CH9" s="676"/>
      <c r="CI9" s="676"/>
      <c r="CJ9" s="676"/>
      <c r="CK9" s="676"/>
      <c r="CL9" s="676"/>
      <c r="CM9" s="676"/>
      <c r="CN9" s="676"/>
      <c r="CO9" s="676"/>
      <c r="CP9" s="676"/>
      <c r="CQ9" s="677"/>
      <c r="CR9" s="660">
        <v>688499</v>
      </c>
      <c r="CS9" s="661"/>
      <c r="CT9" s="661"/>
      <c r="CU9" s="661"/>
      <c r="CV9" s="661"/>
      <c r="CW9" s="661"/>
      <c r="CX9" s="661"/>
      <c r="CY9" s="662"/>
      <c r="CZ9" s="663">
        <v>6.2</v>
      </c>
      <c r="DA9" s="663"/>
      <c r="DB9" s="663"/>
      <c r="DC9" s="663"/>
      <c r="DD9" s="669">
        <v>3191</v>
      </c>
      <c r="DE9" s="661"/>
      <c r="DF9" s="661"/>
      <c r="DG9" s="661"/>
      <c r="DH9" s="661"/>
      <c r="DI9" s="661"/>
      <c r="DJ9" s="661"/>
      <c r="DK9" s="661"/>
      <c r="DL9" s="661"/>
      <c r="DM9" s="661"/>
      <c r="DN9" s="661"/>
      <c r="DO9" s="661"/>
      <c r="DP9" s="662"/>
      <c r="DQ9" s="669">
        <v>669385</v>
      </c>
      <c r="DR9" s="661"/>
      <c r="DS9" s="661"/>
      <c r="DT9" s="661"/>
      <c r="DU9" s="661"/>
      <c r="DV9" s="661"/>
      <c r="DW9" s="661"/>
      <c r="DX9" s="661"/>
      <c r="DY9" s="661"/>
      <c r="DZ9" s="661"/>
      <c r="EA9" s="661"/>
      <c r="EB9" s="661"/>
      <c r="EC9" s="670"/>
    </row>
    <row r="10" spans="2:143" ht="11.25" customHeight="1" x14ac:dyDescent="0.15">
      <c r="B10" s="657" t="s">
        <v>237</v>
      </c>
      <c r="C10" s="658"/>
      <c r="D10" s="658"/>
      <c r="E10" s="658"/>
      <c r="F10" s="658"/>
      <c r="G10" s="658"/>
      <c r="H10" s="658"/>
      <c r="I10" s="658"/>
      <c r="J10" s="658"/>
      <c r="K10" s="658"/>
      <c r="L10" s="658"/>
      <c r="M10" s="658"/>
      <c r="N10" s="658"/>
      <c r="O10" s="658"/>
      <c r="P10" s="658"/>
      <c r="Q10" s="659"/>
      <c r="R10" s="660" t="s">
        <v>232</v>
      </c>
      <c r="S10" s="661"/>
      <c r="T10" s="661"/>
      <c r="U10" s="661"/>
      <c r="V10" s="661"/>
      <c r="W10" s="661"/>
      <c r="X10" s="661"/>
      <c r="Y10" s="662"/>
      <c r="Z10" s="663" t="s">
        <v>132</v>
      </c>
      <c r="AA10" s="663"/>
      <c r="AB10" s="663"/>
      <c r="AC10" s="663"/>
      <c r="AD10" s="664" t="s">
        <v>232</v>
      </c>
      <c r="AE10" s="664"/>
      <c r="AF10" s="664"/>
      <c r="AG10" s="664"/>
      <c r="AH10" s="664"/>
      <c r="AI10" s="664"/>
      <c r="AJ10" s="664"/>
      <c r="AK10" s="664"/>
      <c r="AL10" s="665" t="s">
        <v>220</v>
      </c>
      <c r="AM10" s="666"/>
      <c r="AN10" s="666"/>
      <c r="AO10" s="667"/>
      <c r="AP10" s="657" t="s">
        <v>238</v>
      </c>
      <c r="AQ10" s="658"/>
      <c r="AR10" s="658"/>
      <c r="AS10" s="658"/>
      <c r="AT10" s="658"/>
      <c r="AU10" s="658"/>
      <c r="AV10" s="658"/>
      <c r="AW10" s="658"/>
      <c r="AX10" s="658"/>
      <c r="AY10" s="658"/>
      <c r="AZ10" s="658"/>
      <c r="BA10" s="658"/>
      <c r="BB10" s="658"/>
      <c r="BC10" s="658"/>
      <c r="BD10" s="658"/>
      <c r="BE10" s="658"/>
      <c r="BF10" s="659"/>
      <c r="BG10" s="660">
        <v>28784</v>
      </c>
      <c r="BH10" s="661"/>
      <c r="BI10" s="661"/>
      <c r="BJ10" s="661"/>
      <c r="BK10" s="661"/>
      <c r="BL10" s="661"/>
      <c r="BM10" s="661"/>
      <c r="BN10" s="662"/>
      <c r="BO10" s="663">
        <v>2.4</v>
      </c>
      <c r="BP10" s="663"/>
      <c r="BQ10" s="663"/>
      <c r="BR10" s="663"/>
      <c r="BS10" s="669" t="s">
        <v>232</v>
      </c>
      <c r="BT10" s="661"/>
      <c r="BU10" s="661"/>
      <c r="BV10" s="661"/>
      <c r="BW10" s="661"/>
      <c r="BX10" s="661"/>
      <c r="BY10" s="661"/>
      <c r="BZ10" s="661"/>
      <c r="CA10" s="661"/>
      <c r="CB10" s="670"/>
      <c r="CD10" s="675" t="s">
        <v>239</v>
      </c>
      <c r="CE10" s="676"/>
      <c r="CF10" s="676"/>
      <c r="CG10" s="676"/>
      <c r="CH10" s="676"/>
      <c r="CI10" s="676"/>
      <c r="CJ10" s="676"/>
      <c r="CK10" s="676"/>
      <c r="CL10" s="676"/>
      <c r="CM10" s="676"/>
      <c r="CN10" s="676"/>
      <c r="CO10" s="676"/>
      <c r="CP10" s="676"/>
      <c r="CQ10" s="677"/>
      <c r="CR10" s="660" t="s">
        <v>220</v>
      </c>
      <c r="CS10" s="661"/>
      <c r="CT10" s="661"/>
      <c r="CU10" s="661"/>
      <c r="CV10" s="661"/>
      <c r="CW10" s="661"/>
      <c r="CX10" s="661"/>
      <c r="CY10" s="662"/>
      <c r="CZ10" s="663" t="s">
        <v>220</v>
      </c>
      <c r="DA10" s="663"/>
      <c r="DB10" s="663"/>
      <c r="DC10" s="663"/>
      <c r="DD10" s="669" t="s">
        <v>132</v>
      </c>
      <c r="DE10" s="661"/>
      <c r="DF10" s="661"/>
      <c r="DG10" s="661"/>
      <c r="DH10" s="661"/>
      <c r="DI10" s="661"/>
      <c r="DJ10" s="661"/>
      <c r="DK10" s="661"/>
      <c r="DL10" s="661"/>
      <c r="DM10" s="661"/>
      <c r="DN10" s="661"/>
      <c r="DO10" s="661"/>
      <c r="DP10" s="662"/>
      <c r="DQ10" s="669" t="s">
        <v>132</v>
      </c>
      <c r="DR10" s="661"/>
      <c r="DS10" s="661"/>
      <c r="DT10" s="661"/>
      <c r="DU10" s="661"/>
      <c r="DV10" s="661"/>
      <c r="DW10" s="661"/>
      <c r="DX10" s="661"/>
      <c r="DY10" s="661"/>
      <c r="DZ10" s="661"/>
      <c r="EA10" s="661"/>
      <c r="EB10" s="661"/>
      <c r="EC10" s="670"/>
    </row>
    <row r="11" spans="2:143" ht="11.25" customHeight="1" x14ac:dyDescent="0.15">
      <c r="B11" s="657" t="s">
        <v>240</v>
      </c>
      <c r="C11" s="658"/>
      <c r="D11" s="658"/>
      <c r="E11" s="658"/>
      <c r="F11" s="658"/>
      <c r="G11" s="658"/>
      <c r="H11" s="658"/>
      <c r="I11" s="658"/>
      <c r="J11" s="658"/>
      <c r="K11" s="658"/>
      <c r="L11" s="658"/>
      <c r="M11" s="658"/>
      <c r="N11" s="658"/>
      <c r="O11" s="658"/>
      <c r="P11" s="658"/>
      <c r="Q11" s="659"/>
      <c r="R11" s="660" t="s">
        <v>220</v>
      </c>
      <c r="S11" s="661"/>
      <c r="T11" s="661"/>
      <c r="U11" s="661"/>
      <c r="V11" s="661"/>
      <c r="W11" s="661"/>
      <c r="X11" s="661"/>
      <c r="Y11" s="662"/>
      <c r="Z11" s="663" t="s">
        <v>220</v>
      </c>
      <c r="AA11" s="663"/>
      <c r="AB11" s="663"/>
      <c r="AC11" s="663"/>
      <c r="AD11" s="664" t="s">
        <v>232</v>
      </c>
      <c r="AE11" s="664"/>
      <c r="AF11" s="664"/>
      <c r="AG11" s="664"/>
      <c r="AH11" s="664"/>
      <c r="AI11" s="664"/>
      <c r="AJ11" s="664"/>
      <c r="AK11" s="664"/>
      <c r="AL11" s="665" t="s">
        <v>232</v>
      </c>
      <c r="AM11" s="666"/>
      <c r="AN11" s="666"/>
      <c r="AO11" s="667"/>
      <c r="AP11" s="657" t="s">
        <v>241</v>
      </c>
      <c r="AQ11" s="658"/>
      <c r="AR11" s="658"/>
      <c r="AS11" s="658"/>
      <c r="AT11" s="658"/>
      <c r="AU11" s="658"/>
      <c r="AV11" s="658"/>
      <c r="AW11" s="658"/>
      <c r="AX11" s="658"/>
      <c r="AY11" s="658"/>
      <c r="AZ11" s="658"/>
      <c r="BA11" s="658"/>
      <c r="BB11" s="658"/>
      <c r="BC11" s="658"/>
      <c r="BD11" s="658"/>
      <c r="BE11" s="658"/>
      <c r="BF11" s="659"/>
      <c r="BG11" s="660">
        <v>21681</v>
      </c>
      <c r="BH11" s="661"/>
      <c r="BI11" s="661"/>
      <c r="BJ11" s="661"/>
      <c r="BK11" s="661"/>
      <c r="BL11" s="661"/>
      <c r="BM11" s="661"/>
      <c r="BN11" s="662"/>
      <c r="BO11" s="663">
        <v>1.8</v>
      </c>
      <c r="BP11" s="663"/>
      <c r="BQ11" s="663"/>
      <c r="BR11" s="663"/>
      <c r="BS11" s="669" t="s">
        <v>232</v>
      </c>
      <c r="BT11" s="661"/>
      <c r="BU11" s="661"/>
      <c r="BV11" s="661"/>
      <c r="BW11" s="661"/>
      <c r="BX11" s="661"/>
      <c r="BY11" s="661"/>
      <c r="BZ11" s="661"/>
      <c r="CA11" s="661"/>
      <c r="CB11" s="670"/>
      <c r="CD11" s="675" t="s">
        <v>242</v>
      </c>
      <c r="CE11" s="676"/>
      <c r="CF11" s="676"/>
      <c r="CG11" s="676"/>
      <c r="CH11" s="676"/>
      <c r="CI11" s="676"/>
      <c r="CJ11" s="676"/>
      <c r="CK11" s="676"/>
      <c r="CL11" s="676"/>
      <c r="CM11" s="676"/>
      <c r="CN11" s="676"/>
      <c r="CO11" s="676"/>
      <c r="CP11" s="676"/>
      <c r="CQ11" s="677"/>
      <c r="CR11" s="660">
        <v>1298059</v>
      </c>
      <c r="CS11" s="661"/>
      <c r="CT11" s="661"/>
      <c r="CU11" s="661"/>
      <c r="CV11" s="661"/>
      <c r="CW11" s="661"/>
      <c r="CX11" s="661"/>
      <c r="CY11" s="662"/>
      <c r="CZ11" s="663">
        <v>11.7</v>
      </c>
      <c r="DA11" s="663"/>
      <c r="DB11" s="663"/>
      <c r="DC11" s="663"/>
      <c r="DD11" s="669">
        <v>429335</v>
      </c>
      <c r="DE11" s="661"/>
      <c r="DF11" s="661"/>
      <c r="DG11" s="661"/>
      <c r="DH11" s="661"/>
      <c r="DI11" s="661"/>
      <c r="DJ11" s="661"/>
      <c r="DK11" s="661"/>
      <c r="DL11" s="661"/>
      <c r="DM11" s="661"/>
      <c r="DN11" s="661"/>
      <c r="DO11" s="661"/>
      <c r="DP11" s="662"/>
      <c r="DQ11" s="669">
        <v>570946</v>
      </c>
      <c r="DR11" s="661"/>
      <c r="DS11" s="661"/>
      <c r="DT11" s="661"/>
      <c r="DU11" s="661"/>
      <c r="DV11" s="661"/>
      <c r="DW11" s="661"/>
      <c r="DX11" s="661"/>
      <c r="DY11" s="661"/>
      <c r="DZ11" s="661"/>
      <c r="EA11" s="661"/>
      <c r="EB11" s="661"/>
      <c r="EC11" s="670"/>
    </row>
    <row r="12" spans="2:143" ht="11.25" customHeight="1" x14ac:dyDescent="0.15">
      <c r="B12" s="657" t="s">
        <v>243</v>
      </c>
      <c r="C12" s="658"/>
      <c r="D12" s="658"/>
      <c r="E12" s="658"/>
      <c r="F12" s="658"/>
      <c r="G12" s="658"/>
      <c r="H12" s="658"/>
      <c r="I12" s="658"/>
      <c r="J12" s="658"/>
      <c r="K12" s="658"/>
      <c r="L12" s="658"/>
      <c r="M12" s="658"/>
      <c r="N12" s="658"/>
      <c r="O12" s="658"/>
      <c r="P12" s="658"/>
      <c r="Q12" s="659"/>
      <c r="R12" s="660">
        <v>268300</v>
      </c>
      <c r="S12" s="661"/>
      <c r="T12" s="661"/>
      <c r="U12" s="661"/>
      <c r="V12" s="661"/>
      <c r="W12" s="661"/>
      <c r="X12" s="661"/>
      <c r="Y12" s="662"/>
      <c r="Z12" s="663">
        <v>2.2999999999999998</v>
      </c>
      <c r="AA12" s="663"/>
      <c r="AB12" s="663"/>
      <c r="AC12" s="663"/>
      <c r="AD12" s="664">
        <v>268300</v>
      </c>
      <c r="AE12" s="664"/>
      <c r="AF12" s="664"/>
      <c r="AG12" s="664"/>
      <c r="AH12" s="664"/>
      <c r="AI12" s="664"/>
      <c r="AJ12" s="664"/>
      <c r="AK12" s="664"/>
      <c r="AL12" s="665">
        <v>4.3</v>
      </c>
      <c r="AM12" s="666"/>
      <c r="AN12" s="666"/>
      <c r="AO12" s="667"/>
      <c r="AP12" s="657" t="s">
        <v>244</v>
      </c>
      <c r="AQ12" s="658"/>
      <c r="AR12" s="658"/>
      <c r="AS12" s="658"/>
      <c r="AT12" s="658"/>
      <c r="AU12" s="658"/>
      <c r="AV12" s="658"/>
      <c r="AW12" s="658"/>
      <c r="AX12" s="658"/>
      <c r="AY12" s="658"/>
      <c r="AZ12" s="658"/>
      <c r="BA12" s="658"/>
      <c r="BB12" s="658"/>
      <c r="BC12" s="658"/>
      <c r="BD12" s="658"/>
      <c r="BE12" s="658"/>
      <c r="BF12" s="659"/>
      <c r="BG12" s="660">
        <v>557771</v>
      </c>
      <c r="BH12" s="661"/>
      <c r="BI12" s="661"/>
      <c r="BJ12" s="661"/>
      <c r="BK12" s="661"/>
      <c r="BL12" s="661"/>
      <c r="BM12" s="661"/>
      <c r="BN12" s="662"/>
      <c r="BO12" s="663">
        <v>46.3</v>
      </c>
      <c r="BP12" s="663"/>
      <c r="BQ12" s="663"/>
      <c r="BR12" s="663"/>
      <c r="BS12" s="669" t="s">
        <v>232</v>
      </c>
      <c r="BT12" s="661"/>
      <c r="BU12" s="661"/>
      <c r="BV12" s="661"/>
      <c r="BW12" s="661"/>
      <c r="BX12" s="661"/>
      <c r="BY12" s="661"/>
      <c r="BZ12" s="661"/>
      <c r="CA12" s="661"/>
      <c r="CB12" s="670"/>
      <c r="CD12" s="675" t="s">
        <v>245</v>
      </c>
      <c r="CE12" s="676"/>
      <c r="CF12" s="676"/>
      <c r="CG12" s="676"/>
      <c r="CH12" s="676"/>
      <c r="CI12" s="676"/>
      <c r="CJ12" s="676"/>
      <c r="CK12" s="676"/>
      <c r="CL12" s="676"/>
      <c r="CM12" s="676"/>
      <c r="CN12" s="676"/>
      <c r="CO12" s="676"/>
      <c r="CP12" s="676"/>
      <c r="CQ12" s="677"/>
      <c r="CR12" s="660">
        <v>227798</v>
      </c>
      <c r="CS12" s="661"/>
      <c r="CT12" s="661"/>
      <c r="CU12" s="661"/>
      <c r="CV12" s="661"/>
      <c r="CW12" s="661"/>
      <c r="CX12" s="661"/>
      <c r="CY12" s="662"/>
      <c r="CZ12" s="663">
        <v>2</v>
      </c>
      <c r="DA12" s="663"/>
      <c r="DB12" s="663"/>
      <c r="DC12" s="663"/>
      <c r="DD12" s="669">
        <v>96148</v>
      </c>
      <c r="DE12" s="661"/>
      <c r="DF12" s="661"/>
      <c r="DG12" s="661"/>
      <c r="DH12" s="661"/>
      <c r="DI12" s="661"/>
      <c r="DJ12" s="661"/>
      <c r="DK12" s="661"/>
      <c r="DL12" s="661"/>
      <c r="DM12" s="661"/>
      <c r="DN12" s="661"/>
      <c r="DO12" s="661"/>
      <c r="DP12" s="662"/>
      <c r="DQ12" s="669">
        <v>118448</v>
      </c>
      <c r="DR12" s="661"/>
      <c r="DS12" s="661"/>
      <c r="DT12" s="661"/>
      <c r="DU12" s="661"/>
      <c r="DV12" s="661"/>
      <c r="DW12" s="661"/>
      <c r="DX12" s="661"/>
      <c r="DY12" s="661"/>
      <c r="DZ12" s="661"/>
      <c r="EA12" s="661"/>
      <c r="EB12" s="661"/>
      <c r="EC12" s="670"/>
    </row>
    <row r="13" spans="2:143" ht="11.25" customHeight="1" x14ac:dyDescent="0.15">
      <c r="B13" s="657" t="s">
        <v>246</v>
      </c>
      <c r="C13" s="658"/>
      <c r="D13" s="658"/>
      <c r="E13" s="658"/>
      <c r="F13" s="658"/>
      <c r="G13" s="658"/>
      <c r="H13" s="658"/>
      <c r="I13" s="658"/>
      <c r="J13" s="658"/>
      <c r="K13" s="658"/>
      <c r="L13" s="658"/>
      <c r="M13" s="658"/>
      <c r="N13" s="658"/>
      <c r="O13" s="658"/>
      <c r="P13" s="658"/>
      <c r="Q13" s="659"/>
      <c r="R13" s="660">
        <v>5531</v>
      </c>
      <c r="S13" s="661"/>
      <c r="T13" s="661"/>
      <c r="U13" s="661"/>
      <c r="V13" s="661"/>
      <c r="W13" s="661"/>
      <c r="X13" s="661"/>
      <c r="Y13" s="662"/>
      <c r="Z13" s="663">
        <v>0</v>
      </c>
      <c r="AA13" s="663"/>
      <c r="AB13" s="663"/>
      <c r="AC13" s="663"/>
      <c r="AD13" s="664">
        <v>5531</v>
      </c>
      <c r="AE13" s="664"/>
      <c r="AF13" s="664"/>
      <c r="AG13" s="664"/>
      <c r="AH13" s="664"/>
      <c r="AI13" s="664"/>
      <c r="AJ13" s="664"/>
      <c r="AK13" s="664"/>
      <c r="AL13" s="665">
        <v>0.1</v>
      </c>
      <c r="AM13" s="666"/>
      <c r="AN13" s="666"/>
      <c r="AO13" s="667"/>
      <c r="AP13" s="657" t="s">
        <v>247</v>
      </c>
      <c r="AQ13" s="658"/>
      <c r="AR13" s="658"/>
      <c r="AS13" s="658"/>
      <c r="AT13" s="658"/>
      <c r="AU13" s="658"/>
      <c r="AV13" s="658"/>
      <c r="AW13" s="658"/>
      <c r="AX13" s="658"/>
      <c r="AY13" s="658"/>
      <c r="AZ13" s="658"/>
      <c r="BA13" s="658"/>
      <c r="BB13" s="658"/>
      <c r="BC13" s="658"/>
      <c r="BD13" s="658"/>
      <c r="BE13" s="658"/>
      <c r="BF13" s="659"/>
      <c r="BG13" s="660">
        <v>554945</v>
      </c>
      <c r="BH13" s="661"/>
      <c r="BI13" s="661"/>
      <c r="BJ13" s="661"/>
      <c r="BK13" s="661"/>
      <c r="BL13" s="661"/>
      <c r="BM13" s="661"/>
      <c r="BN13" s="662"/>
      <c r="BO13" s="663">
        <v>46.1</v>
      </c>
      <c r="BP13" s="663"/>
      <c r="BQ13" s="663"/>
      <c r="BR13" s="663"/>
      <c r="BS13" s="669" t="s">
        <v>220</v>
      </c>
      <c r="BT13" s="661"/>
      <c r="BU13" s="661"/>
      <c r="BV13" s="661"/>
      <c r="BW13" s="661"/>
      <c r="BX13" s="661"/>
      <c r="BY13" s="661"/>
      <c r="BZ13" s="661"/>
      <c r="CA13" s="661"/>
      <c r="CB13" s="670"/>
      <c r="CD13" s="675" t="s">
        <v>248</v>
      </c>
      <c r="CE13" s="676"/>
      <c r="CF13" s="676"/>
      <c r="CG13" s="676"/>
      <c r="CH13" s="676"/>
      <c r="CI13" s="676"/>
      <c r="CJ13" s="676"/>
      <c r="CK13" s="676"/>
      <c r="CL13" s="676"/>
      <c r="CM13" s="676"/>
      <c r="CN13" s="676"/>
      <c r="CO13" s="676"/>
      <c r="CP13" s="676"/>
      <c r="CQ13" s="677"/>
      <c r="CR13" s="660">
        <v>1063162</v>
      </c>
      <c r="CS13" s="661"/>
      <c r="CT13" s="661"/>
      <c r="CU13" s="661"/>
      <c r="CV13" s="661"/>
      <c r="CW13" s="661"/>
      <c r="CX13" s="661"/>
      <c r="CY13" s="662"/>
      <c r="CZ13" s="663">
        <v>9.5</v>
      </c>
      <c r="DA13" s="663"/>
      <c r="DB13" s="663"/>
      <c r="DC13" s="663"/>
      <c r="DD13" s="669">
        <v>640581</v>
      </c>
      <c r="DE13" s="661"/>
      <c r="DF13" s="661"/>
      <c r="DG13" s="661"/>
      <c r="DH13" s="661"/>
      <c r="DI13" s="661"/>
      <c r="DJ13" s="661"/>
      <c r="DK13" s="661"/>
      <c r="DL13" s="661"/>
      <c r="DM13" s="661"/>
      <c r="DN13" s="661"/>
      <c r="DO13" s="661"/>
      <c r="DP13" s="662"/>
      <c r="DQ13" s="669">
        <v>540685</v>
      </c>
      <c r="DR13" s="661"/>
      <c r="DS13" s="661"/>
      <c r="DT13" s="661"/>
      <c r="DU13" s="661"/>
      <c r="DV13" s="661"/>
      <c r="DW13" s="661"/>
      <c r="DX13" s="661"/>
      <c r="DY13" s="661"/>
      <c r="DZ13" s="661"/>
      <c r="EA13" s="661"/>
      <c r="EB13" s="661"/>
      <c r="EC13" s="670"/>
    </row>
    <row r="14" spans="2:143" ht="11.25" customHeight="1" x14ac:dyDescent="0.15">
      <c r="B14" s="657" t="s">
        <v>249</v>
      </c>
      <c r="C14" s="658"/>
      <c r="D14" s="658"/>
      <c r="E14" s="658"/>
      <c r="F14" s="658"/>
      <c r="G14" s="658"/>
      <c r="H14" s="658"/>
      <c r="I14" s="658"/>
      <c r="J14" s="658"/>
      <c r="K14" s="658"/>
      <c r="L14" s="658"/>
      <c r="M14" s="658"/>
      <c r="N14" s="658"/>
      <c r="O14" s="658"/>
      <c r="P14" s="658"/>
      <c r="Q14" s="659"/>
      <c r="R14" s="660" t="s">
        <v>220</v>
      </c>
      <c r="S14" s="661"/>
      <c r="T14" s="661"/>
      <c r="U14" s="661"/>
      <c r="V14" s="661"/>
      <c r="W14" s="661"/>
      <c r="X14" s="661"/>
      <c r="Y14" s="662"/>
      <c r="Z14" s="663" t="s">
        <v>220</v>
      </c>
      <c r="AA14" s="663"/>
      <c r="AB14" s="663"/>
      <c r="AC14" s="663"/>
      <c r="AD14" s="664" t="s">
        <v>220</v>
      </c>
      <c r="AE14" s="664"/>
      <c r="AF14" s="664"/>
      <c r="AG14" s="664"/>
      <c r="AH14" s="664"/>
      <c r="AI14" s="664"/>
      <c r="AJ14" s="664"/>
      <c r="AK14" s="664"/>
      <c r="AL14" s="665" t="s">
        <v>132</v>
      </c>
      <c r="AM14" s="666"/>
      <c r="AN14" s="666"/>
      <c r="AO14" s="667"/>
      <c r="AP14" s="657" t="s">
        <v>250</v>
      </c>
      <c r="AQ14" s="658"/>
      <c r="AR14" s="658"/>
      <c r="AS14" s="658"/>
      <c r="AT14" s="658"/>
      <c r="AU14" s="658"/>
      <c r="AV14" s="658"/>
      <c r="AW14" s="658"/>
      <c r="AX14" s="658"/>
      <c r="AY14" s="658"/>
      <c r="AZ14" s="658"/>
      <c r="BA14" s="658"/>
      <c r="BB14" s="658"/>
      <c r="BC14" s="658"/>
      <c r="BD14" s="658"/>
      <c r="BE14" s="658"/>
      <c r="BF14" s="659"/>
      <c r="BG14" s="660">
        <v>61827</v>
      </c>
      <c r="BH14" s="661"/>
      <c r="BI14" s="661"/>
      <c r="BJ14" s="661"/>
      <c r="BK14" s="661"/>
      <c r="BL14" s="661"/>
      <c r="BM14" s="661"/>
      <c r="BN14" s="662"/>
      <c r="BO14" s="663">
        <v>5.0999999999999996</v>
      </c>
      <c r="BP14" s="663"/>
      <c r="BQ14" s="663"/>
      <c r="BR14" s="663"/>
      <c r="BS14" s="669" t="s">
        <v>220</v>
      </c>
      <c r="BT14" s="661"/>
      <c r="BU14" s="661"/>
      <c r="BV14" s="661"/>
      <c r="BW14" s="661"/>
      <c r="BX14" s="661"/>
      <c r="BY14" s="661"/>
      <c r="BZ14" s="661"/>
      <c r="CA14" s="661"/>
      <c r="CB14" s="670"/>
      <c r="CD14" s="675" t="s">
        <v>251</v>
      </c>
      <c r="CE14" s="676"/>
      <c r="CF14" s="676"/>
      <c r="CG14" s="676"/>
      <c r="CH14" s="676"/>
      <c r="CI14" s="676"/>
      <c r="CJ14" s="676"/>
      <c r="CK14" s="676"/>
      <c r="CL14" s="676"/>
      <c r="CM14" s="676"/>
      <c r="CN14" s="676"/>
      <c r="CO14" s="676"/>
      <c r="CP14" s="676"/>
      <c r="CQ14" s="677"/>
      <c r="CR14" s="660">
        <v>360024</v>
      </c>
      <c r="CS14" s="661"/>
      <c r="CT14" s="661"/>
      <c r="CU14" s="661"/>
      <c r="CV14" s="661"/>
      <c r="CW14" s="661"/>
      <c r="CX14" s="661"/>
      <c r="CY14" s="662"/>
      <c r="CZ14" s="663">
        <v>3.2</v>
      </c>
      <c r="DA14" s="663"/>
      <c r="DB14" s="663"/>
      <c r="DC14" s="663"/>
      <c r="DD14" s="669">
        <v>37124</v>
      </c>
      <c r="DE14" s="661"/>
      <c r="DF14" s="661"/>
      <c r="DG14" s="661"/>
      <c r="DH14" s="661"/>
      <c r="DI14" s="661"/>
      <c r="DJ14" s="661"/>
      <c r="DK14" s="661"/>
      <c r="DL14" s="661"/>
      <c r="DM14" s="661"/>
      <c r="DN14" s="661"/>
      <c r="DO14" s="661"/>
      <c r="DP14" s="662"/>
      <c r="DQ14" s="669">
        <v>322782</v>
      </c>
      <c r="DR14" s="661"/>
      <c r="DS14" s="661"/>
      <c r="DT14" s="661"/>
      <c r="DU14" s="661"/>
      <c r="DV14" s="661"/>
      <c r="DW14" s="661"/>
      <c r="DX14" s="661"/>
      <c r="DY14" s="661"/>
      <c r="DZ14" s="661"/>
      <c r="EA14" s="661"/>
      <c r="EB14" s="661"/>
      <c r="EC14" s="670"/>
    </row>
    <row r="15" spans="2:143" ht="11.25" customHeight="1" x14ac:dyDescent="0.15">
      <c r="B15" s="657" t="s">
        <v>252</v>
      </c>
      <c r="C15" s="658"/>
      <c r="D15" s="658"/>
      <c r="E15" s="658"/>
      <c r="F15" s="658"/>
      <c r="G15" s="658"/>
      <c r="H15" s="658"/>
      <c r="I15" s="658"/>
      <c r="J15" s="658"/>
      <c r="K15" s="658"/>
      <c r="L15" s="658"/>
      <c r="M15" s="658"/>
      <c r="N15" s="658"/>
      <c r="O15" s="658"/>
      <c r="P15" s="658"/>
      <c r="Q15" s="659"/>
      <c r="R15" s="660">
        <v>29958</v>
      </c>
      <c r="S15" s="661"/>
      <c r="T15" s="661"/>
      <c r="U15" s="661"/>
      <c r="V15" s="661"/>
      <c r="W15" s="661"/>
      <c r="X15" s="661"/>
      <c r="Y15" s="662"/>
      <c r="Z15" s="663">
        <v>0.3</v>
      </c>
      <c r="AA15" s="663"/>
      <c r="AB15" s="663"/>
      <c r="AC15" s="663"/>
      <c r="AD15" s="664">
        <v>29958</v>
      </c>
      <c r="AE15" s="664"/>
      <c r="AF15" s="664"/>
      <c r="AG15" s="664"/>
      <c r="AH15" s="664"/>
      <c r="AI15" s="664"/>
      <c r="AJ15" s="664"/>
      <c r="AK15" s="664"/>
      <c r="AL15" s="665">
        <v>0.5</v>
      </c>
      <c r="AM15" s="666"/>
      <c r="AN15" s="666"/>
      <c r="AO15" s="667"/>
      <c r="AP15" s="657" t="s">
        <v>253</v>
      </c>
      <c r="AQ15" s="658"/>
      <c r="AR15" s="658"/>
      <c r="AS15" s="658"/>
      <c r="AT15" s="658"/>
      <c r="AU15" s="658"/>
      <c r="AV15" s="658"/>
      <c r="AW15" s="658"/>
      <c r="AX15" s="658"/>
      <c r="AY15" s="658"/>
      <c r="AZ15" s="658"/>
      <c r="BA15" s="658"/>
      <c r="BB15" s="658"/>
      <c r="BC15" s="658"/>
      <c r="BD15" s="658"/>
      <c r="BE15" s="658"/>
      <c r="BF15" s="659"/>
      <c r="BG15" s="660">
        <v>85116</v>
      </c>
      <c r="BH15" s="661"/>
      <c r="BI15" s="661"/>
      <c r="BJ15" s="661"/>
      <c r="BK15" s="661"/>
      <c r="BL15" s="661"/>
      <c r="BM15" s="661"/>
      <c r="BN15" s="662"/>
      <c r="BO15" s="663">
        <v>7.1</v>
      </c>
      <c r="BP15" s="663"/>
      <c r="BQ15" s="663"/>
      <c r="BR15" s="663"/>
      <c r="BS15" s="669" t="s">
        <v>232</v>
      </c>
      <c r="BT15" s="661"/>
      <c r="BU15" s="661"/>
      <c r="BV15" s="661"/>
      <c r="BW15" s="661"/>
      <c r="BX15" s="661"/>
      <c r="BY15" s="661"/>
      <c r="BZ15" s="661"/>
      <c r="CA15" s="661"/>
      <c r="CB15" s="670"/>
      <c r="CD15" s="675" t="s">
        <v>254</v>
      </c>
      <c r="CE15" s="676"/>
      <c r="CF15" s="676"/>
      <c r="CG15" s="676"/>
      <c r="CH15" s="676"/>
      <c r="CI15" s="676"/>
      <c r="CJ15" s="676"/>
      <c r="CK15" s="676"/>
      <c r="CL15" s="676"/>
      <c r="CM15" s="676"/>
      <c r="CN15" s="676"/>
      <c r="CO15" s="676"/>
      <c r="CP15" s="676"/>
      <c r="CQ15" s="677"/>
      <c r="CR15" s="660">
        <v>845674</v>
      </c>
      <c r="CS15" s="661"/>
      <c r="CT15" s="661"/>
      <c r="CU15" s="661"/>
      <c r="CV15" s="661"/>
      <c r="CW15" s="661"/>
      <c r="CX15" s="661"/>
      <c r="CY15" s="662"/>
      <c r="CZ15" s="663">
        <v>7.6</v>
      </c>
      <c r="DA15" s="663"/>
      <c r="DB15" s="663"/>
      <c r="DC15" s="663"/>
      <c r="DD15" s="669">
        <v>263942</v>
      </c>
      <c r="DE15" s="661"/>
      <c r="DF15" s="661"/>
      <c r="DG15" s="661"/>
      <c r="DH15" s="661"/>
      <c r="DI15" s="661"/>
      <c r="DJ15" s="661"/>
      <c r="DK15" s="661"/>
      <c r="DL15" s="661"/>
      <c r="DM15" s="661"/>
      <c r="DN15" s="661"/>
      <c r="DO15" s="661"/>
      <c r="DP15" s="662"/>
      <c r="DQ15" s="669">
        <v>569950</v>
      </c>
      <c r="DR15" s="661"/>
      <c r="DS15" s="661"/>
      <c r="DT15" s="661"/>
      <c r="DU15" s="661"/>
      <c r="DV15" s="661"/>
      <c r="DW15" s="661"/>
      <c r="DX15" s="661"/>
      <c r="DY15" s="661"/>
      <c r="DZ15" s="661"/>
      <c r="EA15" s="661"/>
      <c r="EB15" s="661"/>
      <c r="EC15" s="670"/>
    </row>
    <row r="16" spans="2:143" ht="11.25" customHeight="1" x14ac:dyDescent="0.15">
      <c r="B16" s="657" t="s">
        <v>255</v>
      </c>
      <c r="C16" s="658"/>
      <c r="D16" s="658"/>
      <c r="E16" s="658"/>
      <c r="F16" s="658"/>
      <c r="G16" s="658"/>
      <c r="H16" s="658"/>
      <c r="I16" s="658"/>
      <c r="J16" s="658"/>
      <c r="K16" s="658"/>
      <c r="L16" s="658"/>
      <c r="M16" s="658"/>
      <c r="N16" s="658"/>
      <c r="O16" s="658"/>
      <c r="P16" s="658"/>
      <c r="Q16" s="659"/>
      <c r="R16" s="660" t="s">
        <v>220</v>
      </c>
      <c r="S16" s="661"/>
      <c r="T16" s="661"/>
      <c r="U16" s="661"/>
      <c r="V16" s="661"/>
      <c r="W16" s="661"/>
      <c r="X16" s="661"/>
      <c r="Y16" s="662"/>
      <c r="Z16" s="663" t="s">
        <v>220</v>
      </c>
      <c r="AA16" s="663"/>
      <c r="AB16" s="663"/>
      <c r="AC16" s="663"/>
      <c r="AD16" s="664" t="s">
        <v>232</v>
      </c>
      <c r="AE16" s="664"/>
      <c r="AF16" s="664"/>
      <c r="AG16" s="664"/>
      <c r="AH16" s="664"/>
      <c r="AI16" s="664"/>
      <c r="AJ16" s="664"/>
      <c r="AK16" s="664"/>
      <c r="AL16" s="665" t="s">
        <v>220</v>
      </c>
      <c r="AM16" s="666"/>
      <c r="AN16" s="666"/>
      <c r="AO16" s="667"/>
      <c r="AP16" s="657" t="s">
        <v>256</v>
      </c>
      <c r="AQ16" s="658"/>
      <c r="AR16" s="658"/>
      <c r="AS16" s="658"/>
      <c r="AT16" s="658"/>
      <c r="AU16" s="658"/>
      <c r="AV16" s="658"/>
      <c r="AW16" s="658"/>
      <c r="AX16" s="658"/>
      <c r="AY16" s="658"/>
      <c r="AZ16" s="658"/>
      <c r="BA16" s="658"/>
      <c r="BB16" s="658"/>
      <c r="BC16" s="658"/>
      <c r="BD16" s="658"/>
      <c r="BE16" s="658"/>
      <c r="BF16" s="659"/>
      <c r="BG16" s="660" t="s">
        <v>220</v>
      </c>
      <c r="BH16" s="661"/>
      <c r="BI16" s="661"/>
      <c r="BJ16" s="661"/>
      <c r="BK16" s="661"/>
      <c r="BL16" s="661"/>
      <c r="BM16" s="661"/>
      <c r="BN16" s="662"/>
      <c r="BO16" s="663" t="s">
        <v>132</v>
      </c>
      <c r="BP16" s="663"/>
      <c r="BQ16" s="663"/>
      <c r="BR16" s="663"/>
      <c r="BS16" s="669" t="s">
        <v>232</v>
      </c>
      <c r="BT16" s="661"/>
      <c r="BU16" s="661"/>
      <c r="BV16" s="661"/>
      <c r="BW16" s="661"/>
      <c r="BX16" s="661"/>
      <c r="BY16" s="661"/>
      <c r="BZ16" s="661"/>
      <c r="CA16" s="661"/>
      <c r="CB16" s="670"/>
      <c r="CD16" s="675" t="s">
        <v>257</v>
      </c>
      <c r="CE16" s="676"/>
      <c r="CF16" s="676"/>
      <c r="CG16" s="676"/>
      <c r="CH16" s="676"/>
      <c r="CI16" s="676"/>
      <c r="CJ16" s="676"/>
      <c r="CK16" s="676"/>
      <c r="CL16" s="676"/>
      <c r="CM16" s="676"/>
      <c r="CN16" s="676"/>
      <c r="CO16" s="676"/>
      <c r="CP16" s="676"/>
      <c r="CQ16" s="677"/>
      <c r="CR16" s="660">
        <v>22</v>
      </c>
      <c r="CS16" s="661"/>
      <c r="CT16" s="661"/>
      <c r="CU16" s="661"/>
      <c r="CV16" s="661"/>
      <c r="CW16" s="661"/>
      <c r="CX16" s="661"/>
      <c r="CY16" s="662"/>
      <c r="CZ16" s="663">
        <v>0</v>
      </c>
      <c r="DA16" s="663"/>
      <c r="DB16" s="663"/>
      <c r="DC16" s="663"/>
      <c r="DD16" s="669" t="s">
        <v>132</v>
      </c>
      <c r="DE16" s="661"/>
      <c r="DF16" s="661"/>
      <c r="DG16" s="661"/>
      <c r="DH16" s="661"/>
      <c r="DI16" s="661"/>
      <c r="DJ16" s="661"/>
      <c r="DK16" s="661"/>
      <c r="DL16" s="661"/>
      <c r="DM16" s="661"/>
      <c r="DN16" s="661"/>
      <c r="DO16" s="661"/>
      <c r="DP16" s="662"/>
      <c r="DQ16" s="669">
        <v>22</v>
      </c>
      <c r="DR16" s="661"/>
      <c r="DS16" s="661"/>
      <c r="DT16" s="661"/>
      <c r="DU16" s="661"/>
      <c r="DV16" s="661"/>
      <c r="DW16" s="661"/>
      <c r="DX16" s="661"/>
      <c r="DY16" s="661"/>
      <c r="DZ16" s="661"/>
      <c r="EA16" s="661"/>
      <c r="EB16" s="661"/>
      <c r="EC16" s="670"/>
    </row>
    <row r="17" spans="2:133" ht="11.25" customHeight="1" x14ac:dyDescent="0.15">
      <c r="B17" s="657" t="s">
        <v>258</v>
      </c>
      <c r="C17" s="658"/>
      <c r="D17" s="658"/>
      <c r="E17" s="658"/>
      <c r="F17" s="658"/>
      <c r="G17" s="658"/>
      <c r="H17" s="658"/>
      <c r="I17" s="658"/>
      <c r="J17" s="658"/>
      <c r="K17" s="658"/>
      <c r="L17" s="658"/>
      <c r="M17" s="658"/>
      <c r="N17" s="658"/>
      <c r="O17" s="658"/>
      <c r="P17" s="658"/>
      <c r="Q17" s="659"/>
      <c r="R17" s="660">
        <v>3988</v>
      </c>
      <c r="S17" s="661"/>
      <c r="T17" s="661"/>
      <c r="U17" s="661"/>
      <c r="V17" s="661"/>
      <c r="W17" s="661"/>
      <c r="X17" s="661"/>
      <c r="Y17" s="662"/>
      <c r="Z17" s="663">
        <v>0</v>
      </c>
      <c r="AA17" s="663"/>
      <c r="AB17" s="663"/>
      <c r="AC17" s="663"/>
      <c r="AD17" s="664">
        <v>3988</v>
      </c>
      <c r="AE17" s="664"/>
      <c r="AF17" s="664"/>
      <c r="AG17" s="664"/>
      <c r="AH17" s="664"/>
      <c r="AI17" s="664"/>
      <c r="AJ17" s="664"/>
      <c r="AK17" s="664"/>
      <c r="AL17" s="665">
        <v>0.1</v>
      </c>
      <c r="AM17" s="666"/>
      <c r="AN17" s="666"/>
      <c r="AO17" s="667"/>
      <c r="AP17" s="657" t="s">
        <v>259</v>
      </c>
      <c r="AQ17" s="658"/>
      <c r="AR17" s="658"/>
      <c r="AS17" s="658"/>
      <c r="AT17" s="658"/>
      <c r="AU17" s="658"/>
      <c r="AV17" s="658"/>
      <c r="AW17" s="658"/>
      <c r="AX17" s="658"/>
      <c r="AY17" s="658"/>
      <c r="AZ17" s="658"/>
      <c r="BA17" s="658"/>
      <c r="BB17" s="658"/>
      <c r="BC17" s="658"/>
      <c r="BD17" s="658"/>
      <c r="BE17" s="658"/>
      <c r="BF17" s="659"/>
      <c r="BG17" s="660" t="s">
        <v>232</v>
      </c>
      <c r="BH17" s="661"/>
      <c r="BI17" s="661"/>
      <c r="BJ17" s="661"/>
      <c r="BK17" s="661"/>
      <c r="BL17" s="661"/>
      <c r="BM17" s="661"/>
      <c r="BN17" s="662"/>
      <c r="BO17" s="663" t="s">
        <v>232</v>
      </c>
      <c r="BP17" s="663"/>
      <c r="BQ17" s="663"/>
      <c r="BR17" s="663"/>
      <c r="BS17" s="669" t="s">
        <v>132</v>
      </c>
      <c r="BT17" s="661"/>
      <c r="BU17" s="661"/>
      <c r="BV17" s="661"/>
      <c r="BW17" s="661"/>
      <c r="BX17" s="661"/>
      <c r="BY17" s="661"/>
      <c r="BZ17" s="661"/>
      <c r="CA17" s="661"/>
      <c r="CB17" s="670"/>
      <c r="CD17" s="675" t="s">
        <v>260</v>
      </c>
      <c r="CE17" s="676"/>
      <c r="CF17" s="676"/>
      <c r="CG17" s="676"/>
      <c r="CH17" s="676"/>
      <c r="CI17" s="676"/>
      <c r="CJ17" s="676"/>
      <c r="CK17" s="676"/>
      <c r="CL17" s="676"/>
      <c r="CM17" s="676"/>
      <c r="CN17" s="676"/>
      <c r="CO17" s="676"/>
      <c r="CP17" s="676"/>
      <c r="CQ17" s="677"/>
      <c r="CR17" s="660">
        <v>1281566</v>
      </c>
      <c r="CS17" s="661"/>
      <c r="CT17" s="661"/>
      <c r="CU17" s="661"/>
      <c r="CV17" s="661"/>
      <c r="CW17" s="661"/>
      <c r="CX17" s="661"/>
      <c r="CY17" s="662"/>
      <c r="CZ17" s="663">
        <v>11.5</v>
      </c>
      <c r="DA17" s="663"/>
      <c r="DB17" s="663"/>
      <c r="DC17" s="663"/>
      <c r="DD17" s="669" t="s">
        <v>220</v>
      </c>
      <c r="DE17" s="661"/>
      <c r="DF17" s="661"/>
      <c r="DG17" s="661"/>
      <c r="DH17" s="661"/>
      <c r="DI17" s="661"/>
      <c r="DJ17" s="661"/>
      <c r="DK17" s="661"/>
      <c r="DL17" s="661"/>
      <c r="DM17" s="661"/>
      <c r="DN17" s="661"/>
      <c r="DO17" s="661"/>
      <c r="DP17" s="662"/>
      <c r="DQ17" s="669">
        <v>1224258</v>
      </c>
      <c r="DR17" s="661"/>
      <c r="DS17" s="661"/>
      <c r="DT17" s="661"/>
      <c r="DU17" s="661"/>
      <c r="DV17" s="661"/>
      <c r="DW17" s="661"/>
      <c r="DX17" s="661"/>
      <c r="DY17" s="661"/>
      <c r="DZ17" s="661"/>
      <c r="EA17" s="661"/>
      <c r="EB17" s="661"/>
      <c r="EC17" s="670"/>
    </row>
    <row r="18" spans="2:133" ht="11.25" customHeight="1" x14ac:dyDescent="0.15">
      <c r="B18" s="657" t="s">
        <v>261</v>
      </c>
      <c r="C18" s="658"/>
      <c r="D18" s="658"/>
      <c r="E18" s="658"/>
      <c r="F18" s="658"/>
      <c r="G18" s="658"/>
      <c r="H18" s="658"/>
      <c r="I18" s="658"/>
      <c r="J18" s="658"/>
      <c r="K18" s="658"/>
      <c r="L18" s="658"/>
      <c r="M18" s="658"/>
      <c r="N18" s="658"/>
      <c r="O18" s="658"/>
      <c r="P18" s="658"/>
      <c r="Q18" s="659"/>
      <c r="R18" s="660">
        <v>4807570</v>
      </c>
      <c r="S18" s="661"/>
      <c r="T18" s="661"/>
      <c r="U18" s="661"/>
      <c r="V18" s="661"/>
      <c r="W18" s="661"/>
      <c r="X18" s="661"/>
      <c r="Y18" s="662"/>
      <c r="Z18" s="663">
        <v>41.2</v>
      </c>
      <c r="AA18" s="663"/>
      <c r="AB18" s="663"/>
      <c r="AC18" s="663"/>
      <c r="AD18" s="664">
        <v>4580279</v>
      </c>
      <c r="AE18" s="664"/>
      <c r="AF18" s="664"/>
      <c r="AG18" s="664"/>
      <c r="AH18" s="664"/>
      <c r="AI18" s="664"/>
      <c r="AJ18" s="664"/>
      <c r="AK18" s="664"/>
      <c r="AL18" s="665">
        <v>72.8</v>
      </c>
      <c r="AM18" s="666"/>
      <c r="AN18" s="666"/>
      <c r="AO18" s="667"/>
      <c r="AP18" s="657" t="s">
        <v>262</v>
      </c>
      <c r="AQ18" s="658"/>
      <c r="AR18" s="658"/>
      <c r="AS18" s="658"/>
      <c r="AT18" s="658"/>
      <c r="AU18" s="658"/>
      <c r="AV18" s="658"/>
      <c r="AW18" s="658"/>
      <c r="AX18" s="658"/>
      <c r="AY18" s="658"/>
      <c r="AZ18" s="658"/>
      <c r="BA18" s="658"/>
      <c r="BB18" s="658"/>
      <c r="BC18" s="658"/>
      <c r="BD18" s="658"/>
      <c r="BE18" s="658"/>
      <c r="BF18" s="659"/>
      <c r="BG18" s="660" t="s">
        <v>220</v>
      </c>
      <c r="BH18" s="661"/>
      <c r="BI18" s="661"/>
      <c r="BJ18" s="661"/>
      <c r="BK18" s="661"/>
      <c r="BL18" s="661"/>
      <c r="BM18" s="661"/>
      <c r="BN18" s="662"/>
      <c r="BO18" s="663" t="s">
        <v>220</v>
      </c>
      <c r="BP18" s="663"/>
      <c r="BQ18" s="663"/>
      <c r="BR18" s="663"/>
      <c r="BS18" s="669" t="s">
        <v>220</v>
      </c>
      <c r="BT18" s="661"/>
      <c r="BU18" s="661"/>
      <c r="BV18" s="661"/>
      <c r="BW18" s="661"/>
      <c r="BX18" s="661"/>
      <c r="BY18" s="661"/>
      <c r="BZ18" s="661"/>
      <c r="CA18" s="661"/>
      <c r="CB18" s="670"/>
      <c r="CD18" s="675" t="s">
        <v>263</v>
      </c>
      <c r="CE18" s="676"/>
      <c r="CF18" s="676"/>
      <c r="CG18" s="676"/>
      <c r="CH18" s="676"/>
      <c r="CI18" s="676"/>
      <c r="CJ18" s="676"/>
      <c r="CK18" s="676"/>
      <c r="CL18" s="676"/>
      <c r="CM18" s="676"/>
      <c r="CN18" s="676"/>
      <c r="CO18" s="676"/>
      <c r="CP18" s="676"/>
      <c r="CQ18" s="677"/>
      <c r="CR18" s="660" t="s">
        <v>220</v>
      </c>
      <c r="CS18" s="661"/>
      <c r="CT18" s="661"/>
      <c r="CU18" s="661"/>
      <c r="CV18" s="661"/>
      <c r="CW18" s="661"/>
      <c r="CX18" s="661"/>
      <c r="CY18" s="662"/>
      <c r="CZ18" s="663" t="s">
        <v>232</v>
      </c>
      <c r="DA18" s="663"/>
      <c r="DB18" s="663"/>
      <c r="DC18" s="663"/>
      <c r="DD18" s="669" t="s">
        <v>232</v>
      </c>
      <c r="DE18" s="661"/>
      <c r="DF18" s="661"/>
      <c r="DG18" s="661"/>
      <c r="DH18" s="661"/>
      <c r="DI18" s="661"/>
      <c r="DJ18" s="661"/>
      <c r="DK18" s="661"/>
      <c r="DL18" s="661"/>
      <c r="DM18" s="661"/>
      <c r="DN18" s="661"/>
      <c r="DO18" s="661"/>
      <c r="DP18" s="662"/>
      <c r="DQ18" s="669" t="s">
        <v>220</v>
      </c>
      <c r="DR18" s="661"/>
      <c r="DS18" s="661"/>
      <c r="DT18" s="661"/>
      <c r="DU18" s="661"/>
      <c r="DV18" s="661"/>
      <c r="DW18" s="661"/>
      <c r="DX18" s="661"/>
      <c r="DY18" s="661"/>
      <c r="DZ18" s="661"/>
      <c r="EA18" s="661"/>
      <c r="EB18" s="661"/>
      <c r="EC18" s="670"/>
    </row>
    <row r="19" spans="2:133" ht="11.25" customHeight="1" x14ac:dyDescent="0.15">
      <c r="B19" s="657" t="s">
        <v>264</v>
      </c>
      <c r="C19" s="658"/>
      <c r="D19" s="658"/>
      <c r="E19" s="658"/>
      <c r="F19" s="658"/>
      <c r="G19" s="658"/>
      <c r="H19" s="658"/>
      <c r="I19" s="658"/>
      <c r="J19" s="658"/>
      <c r="K19" s="658"/>
      <c r="L19" s="658"/>
      <c r="M19" s="658"/>
      <c r="N19" s="658"/>
      <c r="O19" s="658"/>
      <c r="P19" s="658"/>
      <c r="Q19" s="659"/>
      <c r="R19" s="660">
        <v>4580279</v>
      </c>
      <c r="S19" s="661"/>
      <c r="T19" s="661"/>
      <c r="U19" s="661"/>
      <c r="V19" s="661"/>
      <c r="W19" s="661"/>
      <c r="X19" s="661"/>
      <c r="Y19" s="662"/>
      <c r="Z19" s="663">
        <v>39.299999999999997</v>
      </c>
      <c r="AA19" s="663"/>
      <c r="AB19" s="663"/>
      <c r="AC19" s="663"/>
      <c r="AD19" s="664">
        <v>4580279</v>
      </c>
      <c r="AE19" s="664"/>
      <c r="AF19" s="664"/>
      <c r="AG19" s="664"/>
      <c r="AH19" s="664"/>
      <c r="AI19" s="664"/>
      <c r="AJ19" s="664"/>
      <c r="AK19" s="664"/>
      <c r="AL19" s="665">
        <v>72.8</v>
      </c>
      <c r="AM19" s="666"/>
      <c r="AN19" s="666"/>
      <c r="AO19" s="667"/>
      <c r="AP19" s="657" t="s">
        <v>265</v>
      </c>
      <c r="AQ19" s="658"/>
      <c r="AR19" s="658"/>
      <c r="AS19" s="658"/>
      <c r="AT19" s="658"/>
      <c r="AU19" s="658"/>
      <c r="AV19" s="658"/>
      <c r="AW19" s="658"/>
      <c r="AX19" s="658"/>
      <c r="AY19" s="658"/>
      <c r="AZ19" s="658"/>
      <c r="BA19" s="658"/>
      <c r="BB19" s="658"/>
      <c r="BC19" s="658"/>
      <c r="BD19" s="658"/>
      <c r="BE19" s="658"/>
      <c r="BF19" s="659"/>
      <c r="BG19" s="660" t="s">
        <v>132</v>
      </c>
      <c r="BH19" s="661"/>
      <c r="BI19" s="661"/>
      <c r="BJ19" s="661"/>
      <c r="BK19" s="661"/>
      <c r="BL19" s="661"/>
      <c r="BM19" s="661"/>
      <c r="BN19" s="662"/>
      <c r="BO19" s="663" t="s">
        <v>132</v>
      </c>
      <c r="BP19" s="663"/>
      <c r="BQ19" s="663"/>
      <c r="BR19" s="663"/>
      <c r="BS19" s="669" t="s">
        <v>132</v>
      </c>
      <c r="BT19" s="661"/>
      <c r="BU19" s="661"/>
      <c r="BV19" s="661"/>
      <c r="BW19" s="661"/>
      <c r="BX19" s="661"/>
      <c r="BY19" s="661"/>
      <c r="BZ19" s="661"/>
      <c r="CA19" s="661"/>
      <c r="CB19" s="670"/>
      <c r="CD19" s="675" t="s">
        <v>266</v>
      </c>
      <c r="CE19" s="676"/>
      <c r="CF19" s="676"/>
      <c r="CG19" s="676"/>
      <c r="CH19" s="676"/>
      <c r="CI19" s="676"/>
      <c r="CJ19" s="676"/>
      <c r="CK19" s="676"/>
      <c r="CL19" s="676"/>
      <c r="CM19" s="676"/>
      <c r="CN19" s="676"/>
      <c r="CO19" s="676"/>
      <c r="CP19" s="676"/>
      <c r="CQ19" s="677"/>
      <c r="CR19" s="660" t="s">
        <v>232</v>
      </c>
      <c r="CS19" s="661"/>
      <c r="CT19" s="661"/>
      <c r="CU19" s="661"/>
      <c r="CV19" s="661"/>
      <c r="CW19" s="661"/>
      <c r="CX19" s="661"/>
      <c r="CY19" s="662"/>
      <c r="CZ19" s="663" t="s">
        <v>220</v>
      </c>
      <c r="DA19" s="663"/>
      <c r="DB19" s="663"/>
      <c r="DC19" s="663"/>
      <c r="DD19" s="669" t="s">
        <v>220</v>
      </c>
      <c r="DE19" s="661"/>
      <c r="DF19" s="661"/>
      <c r="DG19" s="661"/>
      <c r="DH19" s="661"/>
      <c r="DI19" s="661"/>
      <c r="DJ19" s="661"/>
      <c r="DK19" s="661"/>
      <c r="DL19" s="661"/>
      <c r="DM19" s="661"/>
      <c r="DN19" s="661"/>
      <c r="DO19" s="661"/>
      <c r="DP19" s="662"/>
      <c r="DQ19" s="669" t="s">
        <v>220</v>
      </c>
      <c r="DR19" s="661"/>
      <c r="DS19" s="661"/>
      <c r="DT19" s="661"/>
      <c r="DU19" s="661"/>
      <c r="DV19" s="661"/>
      <c r="DW19" s="661"/>
      <c r="DX19" s="661"/>
      <c r="DY19" s="661"/>
      <c r="DZ19" s="661"/>
      <c r="EA19" s="661"/>
      <c r="EB19" s="661"/>
      <c r="EC19" s="670"/>
    </row>
    <row r="20" spans="2:133" ht="11.25" customHeight="1" x14ac:dyDescent="0.15">
      <c r="B20" s="657" t="s">
        <v>267</v>
      </c>
      <c r="C20" s="658"/>
      <c r="D20" s="658"/>
      <c r="E20" s="658"/>
      <c r="F20" s="658"/>
      <c r="G20" s="658"/>
      <c r="H20" s="658"/>
      <c r="I20" s="658"/>
      <c r="J20" s="658"/>
      <c r="K20" s="658"/>
      <c r="L20" s="658"/>
      <c r="M20" s="658"/>
      <c r="N20" s="658"/>
      <c r="O20" s="658"/>
      <c r="P20" s="658"/>
      <c r="Q20" s="659"/>
      <c r="R20" s="660">
        <v>227291</v>
      </c>
      <c r="S20" s="661"/>
      <c r="T20" s="661"/>
      <c r="U20" s="661"/>
      <c r="V20" s="661"/>
      <c r="W20" s="661"/>
      <c r="X20" s="661"/>
      <c r="Y20" s="662"/>
      <c r="Z20" s="663">
        <v>1.9</v>
      </c>
      <c r="AA20" s="663"/>
      <c r="AB20" s="663"/>
      <c r="AC20" s="663"/>
      <c r="AD20" s="664" t="s">
        <v>220</v>
      </c>
      <c r="AE20" s="664"/>
      <c r="AF20" s="664"/>
      <c r="AG20" s="664"/>
      <c r="AH20" s="664"/>
      <c r="AI20" s="664"/>
      <c r="AJ20" s="664"/>
      <c r="AK20" s="664"/>
      <c r="AL20" s="665" t="s">
        <v>132</v>
      </c>
      <c r="AM20" s="666"/>
      <c r="AN20" s="666"/>
      <c r="AO20" s="667"/>
      <c r="AP20" s="657" t="s">
        <v>268</v>
      </c>
      <c r="AQ20" s="658"/>
      <c r="AR20" s="658"/>
      <c r="AS20" s="658"/>
      <c r="AT20" s="658"/>
      <c r="AU20" s="658"/>
      <c r="AV20" s="658"/>
      <c r="AW20" s="658"/>
      <c r="AX20" s="658"/>
      <c r="AY20" s="658"/>
      <c r="AZ20" s="658"/>
      <c r="BA20" s="658"/>
      <c r="BB20" s="658"/>
      <c r="BC20" s="658"/>
      <c r="BD20" s="658"/>
      <c r="BE20" s="658"/>
      <c r="BF20" s="659"/>
      <c r="BG20" s="660" t="s">
        <v>220</v>
      </c>
      <c r="BH20" s="661"/>
      <c r="BI20" s="661"/>
      <c r="BJ20" s="661"/>
      <c r="BK20" s="661"/>
      <c r="BL20" s="661"/>
      <c r="BM20" s="661"/>
      <c r="BN20" s="662"/>
      <c r="BO20" s="663" t="s">
        <v>220</v>
      </c>
      <c r="BP20" s="663"/>
      <c r="BQ20" s="663"/>
      <c r="BR20" s="663"/>
      <c r="BS20" s="669" t="s">
        <v>132</v>
      </c>
      <c r="BT20" s="661"/>
      <c r="BU20" s="661"/>
      <c r="BV20" s="661"/>
      <c r="BW20" s="661"/>
      <c r="BX20" s="661"/>
      <c r="BY20" s="661"/>
      <c r="BZ20" s="661"/>
      <c r="CA20" s="661"/>
      <c r="CB20" s="670"/>
      <c r="CD20" s="675" t="s">
        <v>269</v>
      </c>
      <c r="CE20" s="676"/>
      <c r="CF20" s="676"/>
      <c r="CG20" s="676"/>
      <c r="CH20" s="676"/>
      <c r="CI20" s="676"/>
      <c r="CJ20" s="676"/>
      <c r="CK20" s="676"/>
      <c r="CL20" s="676"/>
      <c r="CM20" s="676"/>
      <c r="CN20" s="676"/>
      <c r="CO20" s="676"/>
      <c r="CP20" s="676"/>
      <c r="CQ20" s="677"/>
      <c r="CR20" s="660">
        <v>11138392</v>
      </c>
      <c r="CS20" s="661"/>
      <c r="CT20" s="661"/>
      <c r="CU20" s="661"/>
      <c r="CV20" s="661"/>
      <c r="CW20" s="661"/>
      <c r="CX20" s="661"/>
      <c r="CY20" s="662"/>
      <c r="CZ20" s="663">
        <v>100</v>
      </c>
      <c r="DA20" s="663"/>
      <c r="DB20" s="663"/>
      <c r="DC20" s="663"/>
      <c r="DD20" s="669">
        <v>1739107</v>
      </c>
      <c r="DE20" s="661"/>
      <c r="DF20" s="661"/>
      <c r="DG20" s="661"/>
      <c r="DH20" s="661"/>
      <c r="DI20" s="661"/>
      <c r="DJ20" s="661"/>
      <c r="DK20" s="661"/>
      <c r="DL20" s="661"/>
      <c r="DM20" s="661"/>
      <c r="DN20" s="661"/>
      <c r="DO20" s="661"/>
      <c r="DP20" s="662"/>
      <c r="DQ20" s="669">
        <v>6912546</v>
      </c>
      <c r="DR20" s="661"/>
      <c r="DS20" s="661"/>
      <c r="DT20" s="661"/>
      <c r="DU20" s="661"/>
      <c r="DV20" s="661"/>
      <c r="DW20" s="661"/>
      <c r="DX20" s="661"/>
      <c r="DY20" s="661"/>
      <c r="DZ20" s="661"/>
      <c r="EA20" s="661"/>
      <c r="EB20" s="661"/>
      <c r="EC20" s="670"/>
    </row>
    <row r="21" spans="2:133" ht="11.25" customHeight="1" x14ac:dyDescent="0.15">
      <c r="B21" s="657" t="s">
        <v>270</v>
      </c>
      <c r="C21" s="658"/>
      <c r="D21" s="658"/>
      <c r="E21" s="658"/>
      <c r="F21" s="658"/>
      <c r="G21" s="658"/>
      <c r="H21" s="658"/>
      <c r="I21" s="658"/>
      <c r="J21" s="658"/>
      <c r="K21" s="658"/>
      <c r="L21" s="658"/>
      <c r="M21" s="658"/>
      <c r="N21" s="658"/>
      <c r="O21" s="658"/>
      <c r="P21" s="658"/>
      <c r="Q21" s="659"/>
      <c r="R21" s="660" t="s">
        <v>220</v>
      </c>
      <c r="S21" s="661"/>
      <c r="T21" s="661"/>
      <c r="U21" s="661"/>
      <c r="V21" s="661"/>
      <c r="W21" s="661"/>
      <c r="X21" s="661"/>
      <c r="Y21" s="662"/>
      <c r="Z21" s="663" t="s">
        <v>220</v>
      </c>
      <c r="AA21" s="663"/>
      <c r="AB21" s="663"/>
      <c r="AC21" s="663"/>
      <c r="AD21" s="664" t="s">
        <v>232</v>
      </c>
      <c r="AE21" s="664"/>
      <c r="AF21" s="664"/>
      <c r="AG21" s="664"/>
      <c r="AH21" s="664"/>
      <c r="AI21" s="664"/>
      <c r="AJ21" s="664"/>
      <c r="AK21" s="664"/>
      <c r="AL21" s="665" t="s">
        <v>232</v>
      </c>
      <c r="AM21" s="666"/>
      <c r="AN21" s="666"/>
      <c r="AO21" s="667"/>
      <c r="AP21" s="678" t="s">
        <v>271</v>
      </c>
      <c r="AQ21" s="679"/>
      <c r="AR21" s="679"/>
      <c r="AS21" s="679"/>
      <c r="AT21" s="679"/>
      <c r="AU21" s="679"/>
      <c r="AV21" s="679"/>
      <c r="AW21" s="679"/>
      <c r="AX21" s="679"/>
      <c r="AY21" s="679"/>
      <c r="AZ21" s="679"/>
      <c r="BA21" s="679"/>
      <c r="BB21" s="679"/>
      <c r="BC21" s="679"/>
      <c r="BD21" s="679"/>
      <c r="BE21" s="679"/>
      <c r="BF21" s="680"/>
      <c r="BG21" s="660" t="s">
        <v>132</v>
      </c>
      <c r="BH21" s="661"/>
      <c r="BI21" s="661"/>
      <c r="BJ21" s="661"/>
      <c r="BK21" s="661"/>
      <c r="BL21" s="661"/>
      <c r="BM21" s="661"/>
      <c r="BN21" s="662"/>
      <c r="BO21" s="663" t="s">
        <v>220</v>
      </c>
      <c r="BP21" s="663"/>
      <c r="BQ21" s="663"/>
      <c r="BR21" s="663"/>
      <c r="BS21" s="669" t="s">
        <v>232</v>
      </c>
      <c r="BT21" s="661"/>
      <c r="BU21" s="661"/>
      <c r="BV21" s="661"/>
      <c r="BW21" s="661"/>
      <c r="BX21" s="661"/>
      <c r="BY21" s="661"/>
      <c r="BZ21" s="661"/>
      <c r="CA21" s="661"/>
      <c r="CB21" s="670"/>
      <c r="CD21" s="686"/>
      <c r="CE21" s="687"/>
      <c r="CF21" s="687"/>
      <c r="CG21" s="687"/>
      <c r="CH21" s="687"/>
      <c r="CI21" s="687"/>
      <c r="CJ21" s="687"/>
      <c r="CK21" s="687"/>
      <c r="CL21" s="687"/>
      <c r="CM21" s="687"/>
      <c r="CN21" s="687"/>
      <c r="CO21" s="687"/>
      <c r="CP21" s="687"/>
      <c r="CQ21" s="688"/>
      <c r="CR21" s="689"/>
      <c r="CS21" s="682"/>
      <c r="CT21" s="682"/>
      <c r="CU21" s="682"/>
      <c r="CV21" s="682"/>
      <c r="CW21" s="682"/>
      <c r="CX21" s="682"/>
      <c r="CY21" s="690"/>
      <c r="CZ21" s="691"/>
      <c r="DA21" s="691"/>
      <c r="DB21" s="691"/>
      <c r="DC21" s="691"/>
      <c r="DD21" s="681"/>
      <c r="DE21" s="682"/>
      <c r="DF21" s="682"/>
      <c r="DG21" s="682"/>
      <c r="DH21" s="682"/>
      <c r="DI21" s="682"/>
      <c r="DJ21" s="682"/>
      <c r="DK21" s="682"/>
      <c r="DL21" s="682"/>
      <c r="DM21" s="682"/>
      <c r="DN21" s="682"/>
      <c r="DO21" s="682"/>
      <c r="DP21" s="690"/>
      <c r="DQ21" s="681"/>
      <c r="DR21" s="682"/>
      <c r="DS21" s="682"/>
      <c r="DT21" s="682"/>
      <c r="DU21" s="682"/>
      <c r="DV21" s="682"/>
      <c r="DW21" s="682"/>
      <c r="DX21" s="682"/>
      <c r="DY21" s="682"/>
      <c r="DZ21" s="682"/>
      <c r="EA21" s="682"/>
      <c r="EB21" s="682"/>
      <c r="EC21" s="683"/>
    </row>
    <row r="22" spans="2:133" ht="11.25" customHeight="1" x14ac:dyDescent="0.15">
      <c r="B22" s="657" t="s">
        <v>272</v>
      </c>
      <c r="C22" s="658"/>
      <c r="D22" s="658"/>
      <c r="E22" s="658"/>
      <c r="F22" s="658"/>
      <c r="G22" s="658"/>
      <c r="H22" s="658"/>
      <c r="I22" s="658"/>
      <c r="J22" s="658"/>
      <c r="K22" s="658"/>
      <c r="L22" s="658"/>
      <c r="M22" s="658"/>
      <c r="N22" s="658"/>
      <c r="O22" s="658"/>
      <c r="P22" s="658"/>
      <c r="Q22" s="659"/>
      <c r="R22" s="660">
        <v>6450426</v>
      </c>
      <c r="S22" s="661"/>
      <c r="T22" s="661"/>
      <c r="U22" s="661"/>
      <c r="V22" s="661"/>
      <c r="W22" s="661"/>
      <c r="X22" s="661"/>
      <c r="Y22" s="662"/>
      <c r="Z22" s="663">
        <v>55.3</v>
      </c>
      <c r="AA22" s="663"/>
      <c r="AB22" s="663"/>
      <c r="AC22" s="663"/>
      <c r="AD22" s="664">
        <v>6223123</v>
      </c>
      <c r="AE22" s="664"/>
      <c r="AF22" s="664"/>
      <c r="AG22" s="664"/>
      <c r="AH22" s="664"/>
      <c r="AI22" s="664"/>
      <c r="AJ22" s="664"/>
      <c r="AK22" s="664"/>
      <c r="AL22" s="665">
        <v>99</v>
      </c>
      <c r="AM22" s="666"/>
      <c r="AN22" s="666"/>
      <c r="AO22" s="667"/>
      <c r="AP22" s="678" t="s">
        <v>273</v>
      </c>
      <c r="AQ22" s="679"/>
      <c r="AR22" s="679"/>
      <c r="AS22" s="679"/>
      <c r="AT22" s="679"/>
      <c r="AU22" s="679"/>
      <c r="AV22" s="679"/>
      <c r="AW22" s="679"/>
      <c r="AX22" s="679"/>
      <c r="AY22" s="679"/>
      <c r="AZ22" s="679"/>
      <c r="BA22" s="679"/>
      <c r="BB22" s="679"/>
      <c r="BC22" s="679"/>
      <c r="BD22" s="679"/>
      <c r="BE22" s="679"/>
      <c r="BF22" s="680"/>
      <c r="BG22" s="660" t="s">
        <v>232</v>
      </c>
      <c r="BH22" s="661"/>
      <c r="BI22" s="661"/>
      <c r="BJ22" s="661"/>
      <c r="BK22" s="661"/>
      <c r="BL22" s="661"/>
      <c r="BM22" s="661"/>
      <c r="BN22" s="662"/>
      <c r="BO22" s="663" t="s">
        <v>132</v>
      </c>
      <c r="BP22" s="663"/>
      <c r="BQ22" s="663"/>
      <c r="BR22" s="663"/>
      <c r="BS22" s="669" t="s">
        <v>132</v>
      </c>
      <c r="BT22" s="661"/>
      <c r="BU22" s="661"/>
      <c r="BV22" s="661"/>
      <c r="BW22" s="661"/>
      <c r="BX22" s="661"/>
      <c r="BY22" s="661"/>
      <c r="BZ22" s="661"/>
      <c r="CA22" s="661"/>
      <c r="CB22" s="670"/>
      <c r="CD22" s="642" t="s">
        <v>274</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15">
      <c r="B23" s="657" t="s">
        <v>275</v>
      </c>
      <c r="C23" s="658"/>
      <c r="D23" s="658"/>
      <c r="E23" s="658"/>
      <c r="F23" s="658"/>
      <c r="G23" s="658"/>
      <c r="H23" s="658"/>
      <c r="I23" s="658"/>
      <c r="J23" s="658"/>
      <c r="K23" s="658"/>
      <c r="L23" s="658"/>
      <c r="M23" s="658"/>
      <c r="N23" s="658"/>
      <c r="O23" s="658"/>
      <c r="P23" s="658"/>
      <c r="Q23" s="659"/>
      <c r="R23" s="660">
        <v>1686</v>
      </c>
      <c r="S23" s="661"/>
      <c r="T23" s="661"/>
      <c r="U23" s="661"/>
      <c r="V23" s="661"/>
      <c r="W23" s="661"/>
      <c r="X23" s="661"/>
      <c r="Y23" s="662"/>
      <c r="Z23" s="663">
        <v>0</v>
      </c>
      <c r="AA23" s="663"/>
      <c r="AB23" s="663"/>
      <c r="AC23" s="663"/>
      <c r="AD23" s="664">
        <v>1686</v>
      </c>
      <c r="AE23" s="664"/>
      <c r="AF23" s="664"/>
      <c r="AG23" s="664"/>
      <c r="AH23" s="664"/>
      <c r="AI23" s="664"/>
      <c r="AJ23" s="664"/>
      <c r="AK23" s="664"/>
      <c r="AL23" s="665">
        <v>0</v>
      </c>
      <c r="AM23" s="666"/>
      <c r="AN23" s="666"/>
      <c r="AO23" s="667"/>
      <c r="AP23" s="678" t="s">
        <v>276</v>
      </c>
      <c r="AQ23" s="679"/>
      <c r="AR23" s="679"/>
      <c r="AS23" s="679"/>
      <c r="AT23" s="679"/>
      <c r="AU23" s="679"/>
      <c r="AV23" s="679"/>
      <c r="AW23" s="679"/>
      <c r="AX23" s="679"/>
      <c r="AY23" s="679"/>
      <c r="AZ23" s="679"/>
      <c r="BA23" s="679"/>
      <c r="BB23" s="679"/>
      <c r="BC23" s="679"/>
      <c r="BD23" s="679"/>
      <c r="BE23" s="679"/>
      <c r="BF23" s="680"/>
      <c r="BG23" s="660" t="s">
        <v>220</v>
      </c>
      <c r="BH23" s="661"/>
      <c r="BI23" s="661"/>
      <c r="BJ23" s="661"/>
      <c r="BK23" s="661"/>
      <c r="BL23" s="661"/>
      <c r="BM23" s="661"/>
      <c r="BN23" s="662"/>
      <c r="BO23" s="663" t="s">
        <v>232</v>
      </c>
      <c r="BP23" s="663"/>
      <c r="BQ23" s="663"/>
      <c r="BR23" s="663"/>
      <c r="BS23" s="669" t="s">
        <v>220</v>
      </c>
      <c r="BT23" s="661"/>
      <c r="BU23" s="661"/>
      <c r="BV23" s="661"/>
      <c r="BW23" s="661"/>
      <c r="BX23" s="661"/>
      <c r="BY23" s="661"/>
      <c r="BZ23" s="661"/>
      <c r="CA23" s="661"/>
      <c r="CB23" s="670"/>
      <c r="CD23" s="642" t="s">
        <v>214</v>
      </c>
      <c r="CE23" s="643"/>
      <c r="CF23" s="643"/>
      <c r="CG23" s="643"/>
      <c r="CH23" s="643"/>
      <c r="CI23" s="643"/>
      <c r="CJ23" s="643"/>
      <c r="CK23" s="643"/>
      <c r="CL23" s="643"/>
      <c r="CM23" s="643"/>
      <c r="CN23" s="643"/>
      <c r="CO23" s="643"/>
      <c r="CP23" s="643"/>
      <c r="CQ23" s="644"/>
      <c r="CR23" s="642" t="s">
        <v>277</v>
      </c>
      <c r="CS23" s="643"/>
      <c r="CT23" s="643"/>
      <c r="CU23" s="643"/>
      <c r="CV23" s="643"/>
      <c r="CW23" s="643"/>
      <c r="CX23" s="643"/>
      <c r="CY23" s="644"/>
      <c r="CZ23" s="642" t="s">
        <v>278</v>
      </c>
      <c r="DA23" s="643"/>
      <c r="DB23" s="643"/>
      <c r="DC23" s="644"/>
      <c r="DD23" s="642" t="s">
        <v>279</v>
      </c>
      <c r="DE23" s="643"/>
      <c r="DF23" s="643"/>
      <c r="DG23" s="643"/>
      <c r="DH23" s="643"/>
      <c r="DI23" s="643"/>
      <c r="DJ23" s="643"/>
      <c r="DK23" s="644"/>
      <c r="DL23" s="692" t="s">
        <v>280</v>
      </c>
      <c r="DM23" s="693"/>
      <c r="DN23" s="693"/>
      <c r="DO23" s="693"/>
      <c r="DP23" s="693"/>
      <c r="DQ23" s="693"/>
      <c r="DR23" s="693"/>
      <c r="DS23" s="693"/>
      <c r="DT23" s="693"/>
      <c r="DU23" s="693"/>
      <c r="DV23" s="694"/>
      <c r="DW23" s="642" t="s">
        <v>281</v>
      </c>
      <c r="DX23" s="643"/>
      <c r="DY23" s="643"/>
      <c r="DZ23" s="643"/>
      <c r="EA23" s="643"/>
      <c r="EB23" s="643"/>
      <c r="EC23" s="644"/>
    </row>
    <row r="24" spans="2:133" ht="11.25" customHeight="1" x14ac:dyDescent="0.15">
      <c r="B24" s="657" t="s">
        <v>282</v>
      </c>
      <c r="C24" s="658"/>
      <c r="D24" s="658"/>
      <c r="E24" s="658"/>
      <c r="F24" s="658"/>
      <c r="G24" s="658"/>
      <c r="H24" s="658"/>
      <c r="I24" s="658"/>
      <c r="J24" s="658"/>
      <c r="K24" s="658"/>
      <c r="L24" s="658"/>
      <c r="M24" s="658"/>
      <c r="N24" s="658"/>
      <c r="O24" s="658"/>
      <c r="P24" s="658"/>
      <c r="Q24" s="659"/>
      <c r="R24" s="660">
        <v>135140</v>
      </c>
      <c r="S24" s="661"/>
      <c r="T24" s="661"/>
      <c r="U24" s="661"/>
      <c r="V24" s="661"/>
      <c r="W24" s="661"/>
      <c r="X24" s="661"/>
      <c r="Y24" s="662"/>
      <c r="Z24" s="663">
        <v>1.2</v>
      </c>
      <c r="AA24" s="663"/>
      <c r="AB24" s="663"/>
      <c r="AC24" s="663"/>
      <c r="AD24" s="664">
        <v>28139</v>
      </c>
      <c r="AE24" s="664"/>
      <c r="AF24" s="664"/>
      <c r="AG24" s="664"/>
      <c r="AH24" s="664"/>
      <c r="AI24" s="664"/>
      <c r="AJ24" s="664"/>
      <c r="AK24" s="664"/>
      <c r="AL24" s="665">
        <v>0.4</v>
      </c>
      <c r="AM24" s="666"/>
      <c r="AN24" s="666"/>
      <c r="AO24" s="667"/>
      <c r="AP24" s="678" t="s">
        <v>283</v>
      </c>
      <c r="AQ24" s="679"/>
      <c r="AR24" s="679"/>
      <c r="AS24" s="679"/>
      <c r="AT24" s="679"/>
      <c r="AU24" s="679"/>
      <c r="AV24" s="679"/>
      <c r="AW24" s="679"/>
      <c r="AX24" s="679"/>
      <c r="AY24" s="679"/>
      <c r="AZ24" s="679"/>
      <c r="BA24" s="679"/>
      <c r="BB24" s="679"/>
      <c r="BC24" s="679"/>
      <c r="BD24" s="679"/>
      <c r="BE24" s="679"/>
      <c r="BF24" s="680"/>
      <c r="BG24" s="660" t="s">
        <v>132</v>
      </c>
      <c r="BH24" s="661"/>
      <c r="BI24" s="661"/>
      <c r="BJ24" s="661"/>
      <c r="BK24" s="661"/>
      <c r="BL24" s="661"/>
      <c r="BM24" s="661"/>
      <c r="BN24" s="662"/>
      <c r="BO24" s="663" t="s">
        <v>232</v>
      </c>
      <c r="BP24" s="663"/>
      <c r="BQ24" s="663"/>
      <c r="BR24" s="663"/>
      <c r="BS24" s="669" t="s">
        <v>220</v>
      </c>
      <c r="BT24" s="661"/>
      <c r="BU24" s="661"/>
      <c r="BV24" s="661"/>
      <c r="BW24" s="661"/>
      <c r="BX24" s="661"/>
      <c r="BY24" s="661"/>
      <c r="BZ24" s="661"/>
      <c r="CA24" s="661"/>
      <c r="CB24" s="670"/>
      <c r="CD24" s="671" t="s">
        <v>284</v>
      </c>
      <c r="CE24" s="672"/>
      <c r="CF24" s="672"/>
      <c r="CG24" s="672"/>
      <c r="CH24" s="672"/>
      <c r="CI24" s="672"/>
      <c r="CJ24" s="672"/>
      <c r="CK24" s="672"/>
      <c r="CL24" s="672"/>
      <c r="CM24" s="672"/>
      <c r="CN24" s="672"/>
      <c r="CO24" s="672"/>
      <c r="CP24" s="672"/>
      <c r="CQ24" s="673"/>
      <c r="CR24" s="649">
        <v>5008632</v>
      </c>
      <c r="CS24" s="650"/>
      <c r="CT24" s="650"/>
      <c r="CU24" s="650"/>
      <c r="CV24" s="650"/>
      <c r="CW24" s="650"/>
      <c r="CX24" s="650"/>
      <c r="CY24" s="651"/>
      <c r="CZ24" s="654">
        <v>45</v>
      </c>
      <c r="DA24" s="655"/>
      <c r="DB24" s="655"/>
      <c r="DC24" s="674"/>
      <c r="DD24" s="695">
        <v>3208186</v>
      </c>
      <c r="DE24" s="650"/>
      <c r="DF24" s="650"/>
      <c r="DG24" s="650"/>
      <c r="DH24" s="650"/>
      <c r="DI24" s="650"/>
      <c r="DJ24" s="650"/>
      <c r="DK24" s="651"/>
      <c r="DL24" s="695">
        <v>3202008</v>
      </c>
      <c r="DM24" s="650"/>
      <c r="DN24" s="650"/>
      <c r="DO24" s="650"/>
      <c r="DP24" s="650"/>
      <c r="DQ24" s="650"/>
      <c r="DR24" s="650"/>
      <c r="DS24" s="650"/>
      <c r="DT24" s="650"/>
      <c r="DU24" s="650"/>
      <c r="DV24" s="651"/>
      <c r="DW24" s="654">
        <v>49</v>
      </c>
      <c r="DX24" s="655"/>
      <c r="DY24" s="655"/>
      <c r="DZ24" s="655"/>
      <c r="EA24" s="655"/>
      <c r="EB24" s="655"/>
      <c r="EC24" s="656"/>
    </row>
    <row r="25" spans="2:133" ht="11.25" customHeight="1" x14ac:dyDescent="0.15">
      <c r="B25" s="657" t="s">
        <v>285</v>
      </c>
      <c r="C25" s="658"/>
      <c r="D25" s="658"/>
      <c r="E25" s="658"/>
      <c r="F25" s="658"/>
      <c r="G25" s="658"/>
      <c r="H25" s="658"/>
      <c r="I25" s="658"/>
      <c r="J25" s="658"/>
      <c r="K25" s="658"/>
      <c r="L25" s="658"/>
      <c r="M25" s="658"/>
      <c r="N25" s="658"/>
      <c r="O25" s="658"/>
      <c r="P25" s="658"/>
      <c r="Q25" s="659"/>
      <c r="R25" s="660">
        <v>96925</v>
      </c>
      <c r="S25" s="661"/>
      <c r="T25" s="661"/>
      <c r="U25" s="661"/>
      <c r="V25" s="661"/>
      <c r="W25" s="661"/>
      <c r="X25" s="661"/>
      <c r="Y25" s="662"/>
      <c r="Z25" s="663">
        <v>0.8</v>
      </c>
      <c r="AA25" s="663"/>
      <c r="AB25" s="663"/>
      <c r="AC25" s="663"/>
      <c r="AD25" s="664" t="s">
        <v>220</v>
      </c>
      <c r="AE25" s="664"/>
      <c r="AF25" s="664"/>
      <c r="AG25" s="664"/>
      <c r="AH25" s="664"/>
      <c r="AI25" s="664"/>
      <c r="AJ25" s="664"/>
      <c r="AK25" s="664"/>
      <c r="AL25" s="665" t="s">
        <v>220</v>
      </c>
      <c r="AM25" s="666"/>
      <c r="AN25" s="666"/>
      <c r="AO25" s="667"/>
      <c r="AP25" s="678" t="s">
        <v>286</v>
      </c>
      <c r="AQ25" s="679"/>
      <c r="AR25" s="679"/>
      <c r="AS25" s="679"/>
      <c r="AT25" s="679"/>
      <c r="AU25" s="679"/>
      <c r="AV25" s="679"/>
      <c r="AW25" s="679"/>
      <c r="AX25" s="679"/>
      <c r="AY25" s="679"/>
      <c r="AZ25" s="679"/>
      <c r="BA25" s="679"/>
      <c r="BB25" s="679"/>
      <c r="BC25" s="679"/>
      <c r="BD25" s="679"/>
      <c r="BE25" s="679"/>
      <c r="BF25" s="680"/>
      <c r="BG25" s="660" t="s">
        <v>132</v>
      </c>
      <c r="BH25" s="661"/>
      <c r="BI25" s="661"/>
      <c r="BJ25" s="661"/>
      <c r="BK25" s="661"/>
      <c r="BL25" s="661"/>
      <c r="BM25" s="661"/>
      <c r="BN25" s="662"/>
      <c r="BO25" s="663" t="s">
        <v>232</v>
      </c>
      <c r="BP25" s="663"/>
      <c r="BQ25" s="663"/>
      <c r="BR25" s="663"/>
      <c r="BS25" s="669" t="s">
        <v>220</v>
      </c>
      <c r="BT25" s="661"/>
      <c r="BU25" s="661"/>
      <c r="BV25" s="661"/>
      <c r="BW25" s="661"/>
      <c r="BX25" s="661"/>
      <c r="BY25" s="661"/>
      <c r="BZ25" s="661"/>
      <c r="CA25" s="661"/>
      <c r="CB25" s="670"/>
      <c r="CD25" s="675" t="s">
        <v>287</v>
      </c>
      <c r="CE25" s="676"/>
      <c r="CF25" s="676"/>
      <c r="CG25" s="676"/>
      <c r="CH25" s="676"/>
      <c r="CI25" s="676"/>
      <c r="CJ25" s="676"/>
      <c r="CK25" s="676"/>
      <c r="CL25" s="676"/>
      <c r="CM25" s="676"/>
      <c r="CN25" s="676"/>
      <c r="CO25" s="676"/>
      <c r="CP25" s="676"/>
      <c r="CQ25" s="677"/>
      <c r="CR25" s="660">
        <v>1668553</v>
      </c>
      <c r="CS25" s="684"/>
      <c r="CT25" s="684"/>
      <c r="CU25" s="684"/>
      <c r="CV25" s="684"/>
      <c r="CW25" s="684"/>
      <c r="CX25" s="684"/>
      <c r="CY25" s="685"/>
      <c r="CZ25" s="665">
        <v>15</v>
      </c>
      <c r="DA25" s="696"/>
      <c r="DB25" s="696"/>
      <c r="DC25" s="698"/>
      <c r="DD25" s="669">
        <v>1376344</v>
      </c>
      <c r="DE25" s="684"/>
      <c r="DF25" s="684"/>
      <c r="DG25" s="684"/>
      <c r="DH25" s="684"/>
      <c r="DI25" s="684"/>
      <c r="DJ25" s="684"/>
      <c r="DK25" s="685"/>
      <c r="DL25" s="669">
        <v>1375137</v>
      </c>
      <c r="DM25" s="684"/>
      <c r="DN25" s="684"/>
      <c r="DO25" s="684"/>
      <c r="DP25" s="684"/>
      <c r="DQ25" s="684"/>
      <c r="DR25" s="684"/>
      <c r="DS25" s="684"/>
      <c r="DT25" s="684"/>
      <c r="DU25" s="684"/>
      <c r="DV25" s="685"/>
      <c r="DW25" s="665">
        <v>21</v>
      </c>
      <c r="DX25" s="696"/>
      <c r="DY25" s="696"/>
      <c r="DZ25" s="696"/>
      <c r="EA25" s="696"/>
      <c r="EB25" s="696"/>
      <c r="EC25" s="697"/>
    </row>
    <row r="26" spans="2:133" ht="11.25" customHeight="1" x14ac:dyDescent="0.15">
      <c r="B26" s="657" t="s">
        <v>288</v>
      </c>
      <c r="C26" s="658"/>
      <c r="D26" s="658"/>
      <c r="E26" s="658"/>
      <c r="F26" s="658"/>
      <c r="G26" s="658"/>
      <c r="H26" s="658"/>
      <c r="I26" s="658"/>
      <c r="J26" s="658"/>
      <c r="K26" s="658"/>
      <c r="L26" s="658"/>
      <c r="M26" s="658"/>
      <c r="N26" s="658"/>
      <c r="O26" s="658"/>
      <c r="P26" s="658"/>
      <c r="Q26" s="659"/>
      <c r="R26" s="660">
        <v>10132</v>
      </c>
      <c r="S26" s="661"/>
      <c r="T26" s="661"/>
      <c r="U26" s="661"/>
      <c r="V26" s="661"/>
      <c r="W26" s="661"/>
      <c r="X26" s="661"/>
      <c r="Y26" s="662"/>
      <c r="Z26" s="663">
        <v>0.1</v>
      </c>
      <c r="AA26" s="663"/>
      <c r="AB26" s="663"/>
      <c r="AC26" s="663"/>
      <c r="AD26" s="664" t="s">
        <v>220</v>
      </c>
      <c r="AE26" s="664"/>
      <c r="AF26" s="664"/>
      <c r="AG26" s="664"/>
      <c r="AH26" s="664"/>
      <c r="AI26" s="664"/>
      <c r="AJ26" s="664"/>
      <c r="AK26" s="664"/>
      <c r="AL26" s="665" t="s">
        <v>220</v>
      </c>
      <c r="AM26" s="666"/>
      <c r="AN26" s="666"/>
      <c r="AO26" s="667"/>
      <c r="AP26" s="678" t="s">
        <v>289</v>
      </c>
      <c r="AQ26" s="699"/>
      <c r="AR26" s="699"/>
      <c r="AS26" s="699"/>
      <c r="AT26" s="699"/>
      <c r="AU26" s="699"/>
      <c r="AV26" s="699"/>
      <c r="AW26" s="699"/>
      <c r="AX26" s="699"/>
      <c r="AY26" s="699"/>
      <c r="AZ26" s="699"/>
      <c r="BA26" s="699"/>
      <c r="BB26" s="699"/>
      <c r="BC26" s="699"/>
      <c r="BD26" s="699"/>
      <c r="BE26" s="699"/>
      <c r="BF26" s="680"/>
      <c r="BG26" s="660" t="s">
        <v>220</v>
      </c>
      <c r="BH26" s="661"/>
      <c r="BI26" s="661"/>
      <c r="BJ26" s="661"/>
      <c r="BK26" s="661"/>
      <c r="BL26" s="661"/>
      <c r="BM26" s="661"/>
      <c r="BN26" s="662"/>
      <c r="BO26" s="663" t="s">
        <v>220</v>
      </c>
      <c r="BP26" s="663"/>
      <c r="BQ26" s="663"/>
      <c r="BR26" s="663"/>
      <c r="BS26" s="669" t="s">
        <v>232</v>
      </c>
      <c r="BT26" s="661"/>
      <c r="BU26" s="661"/>
      <c r="BV26" s="661"/>
      <c r="BW26" s="661"/>
      <c r="BX26" s="661"/>
      <c r="BY26" s="661"/>
      <c r="BZ26" s="661"/>
      <c r="CA26" s="661"/>
      <c r="CB26" s="670"/>
      <c r="CD26" s="675" t="s">
        <v>290</v>
      </c>
      <c r="CE26" s="676"/>
      <c r="CF26" s="676"/>
      <c r="CG26" s="676"/>
      <c r="CH26" s="676"/>
      <c r="CI26" s="676"/>
      <c r="CJ26" s="676"/>
      <c r="CK26" s="676"/>
      <c r="CL26" s="676"/>
      <c r="CM26" s="676"/>
      <c r="CN26" s="676"/>
      <c r="CO26" s="676"/>
      <c r="CP26" s="676"/>
      <c r="CQ26" s="677"/>
      <c r="CR26" s="660">
        <v>986257</v>
      </c>
      <c r="CS26" s="661"/>
      <c r="CT26" s="661"/>
      <c r="CU26" s="661"/>
      <c r="CV26" s="661"/>
      <c r="CW26" s="661"/>
      <c r="CX26" s="661"/>
      <c r="CY26" s="662"/>
      <c r="CZ26" s="665">
        <v>8.9</v>
      </c>
      <c r="DA26" s="696"/>
      <c r="DB26" s="696"/>
      <c r="DC26" s="698"/>
      <c r="DD26" s="669">
        <v>752317</v>
      </c>
      <c r="DE26" s="661"/>
      <c r="DF26" s="661"/>
      <c r="DG26" s="661"/>
      <c r="DH26" s="661"/>
      <c r="DI26" s="661"/>
      <c r="DJ26" s="661"/>
      <c r="DK26" s="662"/>
      <c r="DL26" s="669" t="s">
        <v>220</v>
      </c>
      <c r="DM26" s="661"/>
      <c r="DN26" s="661"/>
      <c r="DO26" s="661"/>
      <c r="DP26" s="661"/>
      <c r="DQ26" s="661"/>
      <c r="DR26" s="661"/>
      <c r="DS26" s="661"/>
      <c r="DT26" s="661"/>
      <c r="DU26" s="661"/>
      <c r="DV26" s="662"/>
      <c r="DW26" s="665" t="s">
        <v>132</v>
      </c>
      <c r="DX26" s="696"/>
      <c r="DY26" s="696"/>
      <c r="DZ26" s="696"/>
      <c r="EA26" s="696"/>
      <c r="EB26" s="696"/>
      <c r="EC26" s="697"/>
    </row>
    <row r="27" spans="2:133" ht="11.25" customHeight="1" x14ac:dyDescent="0.15">
      <c r="B27" s="657" t="s">
        <v>291</v>
      </c>
      <c r="C27" s="658"/>
      <c r="D27" s="658"/>
      <c r="E27" s="658"/>
      <c r="F27" s="658"/>
      <c r="G27" s="658"/>
      <c r="H27" s="658"/>
      <c r="I27" s="658"/>
      <c r="J27" s="658"/>
      <c r="K27" s="658"/>
      <c r="L27" s="658"/>
      <c r="M27" s="658"/>
      <c r="N27" s="658"/>
      <c r="O27" s="658"/>
      <c r="P27" s="658"/>
      <c r="Q27" s="659"/>
      <c r="R27" s="660">
        <v>1371229</v>
      </c>
      <c r="S27" s="661"/>
      <c r="T27" s="661"/>
      <c r="U27" s="661"/>
      <c r="V27" s="661"/>
      <c r="W27" s="661"/>
      <c r="X27" s="661"/>
      <c r="Y27" s="662"/>
      <c r="Z27" s="663">
        <v>11.8</v>
      </c>
      <c r="AA27" s="663"/>
      <c r="AB27" s="663"/>
      <c r="AC27" s="663"/>
      <c r="AD27" s="664" t="s">
        <v>132</v>
      </c>
      <c r="AE27" s="664"/>
      <c r="AF27" s="664"/>
      <c r="AG27" s="664"/>
      <c r="AH27" s="664"/>
      <c r="AI27" s="664"/>
      <c r="AJ27" s="664"/>
      <c r="AK27" s="664"/>
      <c r="AL27" s="665" t="s">
        <v>132</v>
      </c>
      <c r="AM27" s="666"/>
      <c r="AN27" s="666"/>
      <c r="AO27" s="667"/>
      <c r="AP27" s="657" t="s">
        <v>292</v>
      </c>
      <c r="AQ27" s="658"/>
      <c r="AR27" s="658"/>
      <c r="AS27" s="658"/>
      <c r="AT27" s="658"/>
      <c r="AU27" s="658"/>
      <c r="AV27" s="658"/>
      <c r="AW27" s="658"/>
      <c r="AX27" s="658"/>
      <c r="AY27" s="658"/>
      <c r="AZ27" s="658"/>
      <c r="BA27" s="658"/>
      <c r="BB27" s="658"/>
      <c r="BC27" s="658"/>
      <c r="BD27" s="658"/>
      <c r="BE27" s="658"/>
      <c r="BF27" s="659"/>
      <c r="BG27" s="660">
        <v>1203622</v>
      </c>
      <c r="BH27" s="661"/>
      <c r="BI27" s="661"/>
      <c r="BJ27" s="661"/>
      <c r="BK27" s="661"/>
      <c r="BL27" s="661"/>
      <c r="BM27" s="661"/>
      <c r="BN27" s="662"/>
      <c r="BO27" s="663">
        <v>100</v>
      </c>
      <c r="BP27" s="663"/>
      <c r="BQ27" s="663"/>
      <c r="BR27" s="663"/>
      <c r="BS27" s="669" t="s">
        <v>220</v>
      </c>
      <c r="BT27" s="661"/>
      <c r="BU27" s="661"/>
      <c r="BV27" s="661"/>
      <c r="BW27" s="661"/>
      <c r="BX27" s="661"/>
      <c r="BY27" s="661"/>
      <c r="BZ27" s="661"/>
      <c r="CA27" s="661"/>
      <c r="CB27" s="670"/>
      <c r="CD27" s="675" t="s">
        <v>293</v>
      </c>
      <c r="CE27" s="676"/>
      <c r="CF27" s="676"/>
      <c r="CG27" s="676"/>
      <c r="CH27" s="676"/>
      <c r="CI27" s="676"/>
      <c r="CJ27" s="676"/>
      <c r="CK27" s="676"/>
      <c r="CL27" s="676"/>
      <c r="CM27" s="676"/>
      <c r="CN27" s="676"/>
      <c r="CO27" s="676"/>
      <c r="CP27" s="676"/>
      <c r="CQ27" s="677"/>
      <c r="CR27" s="660">
        <v>2058513</v>
      </c>
      <c r="CS27" s="684"/>
      <c r="CT27" s="684"/>
      <c r="CU27" s="684"/>
      <c r="CV27" s="684"/>
      <c r="CW27" s="684"/>
      <c r="CX27" s="684"/>
      <c r="CY27" s="685"/>
      <c r="CZ27" s="665">
        <v>18.5</v>
      </c>
      <c r="DA27" s="696"/>
      <c r="DB27" s="696"/>
      <c r="DC27" s="698"/>
      <c r="DD27" s="669">
        <v>607584</v>
      </c>
      <c r="DE27" s="684"/>
      <c r="DF27" s="684"/>
      <c r="DG27" s="684"/>
      <c r="DH27" s="684"/>
      <c r="DI27" s="684"/>
      <c r="DJ27" s="684"/>
      <c r="DK27" s="685"/>
      <c r="DL27" s="669">
        <v>602613</v>
      </c>
      <c r="DM27" s="684"/>
      <c r="DN27" s="684"/>
      <c r="DO27" s="684"/>
      <c r="DP27" s="684"/>
      <c r="DQ27" s="684"/>
      <c r="DR27" s="684"/>
      <c r="DS27" s="684"/>
      <c r="DT27" s="684"/>
      <c r="DU27" s="684"/>
      <c r="DV27" s="685"/>
      <c r="DW27" s="665">
        <v>9.1999999999999993</v>
      </c>
      <c r="DX27" s="696"/>
      <c r="DY27" s="696"/>
      <c r="DZ27" s="696"/>
      <c r="EA27" s="696"/>
      <c r="EB27" s="696"/>
      <c r="EC27" s="697"/>
    </row>
    <row r="28" spans="2:133" ht="11.25" customHeight="1" x14ac:dyDescent="0.15">
      <c r="B28" s="702" t="s">
        <v>294</v>
      </c>
      <c r="C28" s="703"/>
      <c r="D28" s="703"/>
      <c r="E28" s="703"/>
      <c r="F28" s="703"/>
      <c r="G28" s="703"/>
      <c r="H28" s="703"/>
      <c r="I28" s="703"/>
      <c r="J28" s="703"/>
      <c r="K28" s="703"/>
      <c r="L28" s="703"/>
      <c r="M28" s="703"/>
      <c r="N28" s="703"/>
      <c r="O28" s="703"/>
      <c r="P28" s="703"/>
      <c r="Q28" s="704"/>
      <c r="R28" s="660" t="s">
        <v>232</v>
      </c>
      <c r="S28" s="661"/>
      <c r="T28" s="661"/>
      <c r="U28" s="661"/>
      <c r="V28" s="661"/>
      <c r="W28" s="661"/>
      <c r="X28" s="661"/>
      <c r="Y28" s="662"/>
      <c r="Z28" s="663" t="s">
        <v>132</v>
      </c>
      <c r="AA28" s="663"/>
      <c r="AB28" s="663"/>
      <c r="AC28" s="663"/>
      <c r="AD28" s="664" t="s">
        <v>232</v>
      </c>
      <c r="AE28" s="664"/>
      <c r="AF28" s="664"/>
      <c r="AG28" s="664"/>
      <c r="AH28" s="664"/>
      <c r="AI28" s="664"/>
      <c r="AJ28" s="664"/>
      <c r="AK28" s="664"/>
      <c r="AL28" s="665" t="s">
        <v>232</v>
      </c>
      <c r="AM28" s="666"/>
      <c r="AN28" s="666"/>
      <c r="AO28" s="667"/>
      <c r="AP28" s="705"/>
      <c r="AQ28" s="706"/>
      <c r="AR28" s="706"/>
      <c r="AS28" s="706"/>
      <c r="AT28" s="706"/>
      <c r="AU28" s="706"/>
      <c r="AV28" s="706"/>
      <c r="AW28" s="706"/>
      <c r="AX28" s="706"/>
      <c r="AY28" s="706"/>
      <c r="AZ28" s="706"/>
      <c r="BA28" s="706"/>
      <c r="BB28" s="706"/>
      <c r="BC28" s="706"/>
      <c r="BD28" s="706"/>
      <c r="BE28" s="706"/>
      <c r="BF28" s="707"/>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5" t="s">
        <v>295</v>
      </c>
      <c r="CE28" s="676"/>
      <c r="CF28" s="676"/>
      <c r="CG28" s="676"/>
      <c r="CH28" s="676"/>
      <c r="CI28" s="676"/>
      <c r="CJ28" s="676"/>
      <c r="CK28" s="676"/>
      <c r="CL28" s="676"/>
      <c r="CM28" s="676"/>
      <c r="CN28" s="676"/>
      <c r="CO28" s="676"/>
      <c r="CP28" s="676"/>
      <c r="CQ28" s="677"/>
      <c r="CR28" s="660">
        <v>1281566</v>
      </c>
      <c r="CS28" s="661"/>
      <c r="CT28" s="661"/>
      <c r="CU28" s="661"/>
      <c r="CV28" s="661"/>
      <c r="CW28" s="661"/>
      <c r="CX28" s="661"/>
      <c r="CY28" s="662"/>
      <c r="CZ28" s="665">
        <v>11.5</v>
      </c>
      <c r="DA28" s="696"/>
      <c r="DB28" s="696"/>
      <c r="DC28" s="698"/>
      <c r="DD28" s="669">
        <v>1224258</v>
      </c>
      <c r="DE28" s="661"/>
      <c r="DF28" s="661"/>
      <c r="DG28" s="661"/>
      <c r="DH28" s="661"/>
      <c r="DI28" s="661"/>
      <c r="DJ28" s="661"/>
      <c r="DK28" s="662"/>
      <c r="DL28" s="669">
        <v>1224258</v>
      </c>
      <c r="DM28" s="661"/>
      <c r="DN28" s="661"/>
      <c r="DO28" s="661"/>
      <c r="DP28" s="661"/>
      <c r="DQ28" s="661"/>
      <c r="DR28" s="661"/>
      <c r="DS28" s="661"/>
      <c r="DT28" s="661"/>
      <c r="DU28" s="661"/>
      <c r="DV28" s="662"/>
      <c r="DW28" s="665">
        <v>18.7</v>
      </c>
      <c r="DX28" s="696"/>
      <c r="DY28" s="696"/>
      <c r="DZ28" s="696"/>
      <c r="EA28" s="696"/>
      <c r="EB28" s="696"/>
      <c r="EC28" s="697"/>
    </row>
    <row r="29" spans="2:133" ht="11.25" customHeight="1" x14ac:dyDescent="0.15">
      <c r="B29" s="657" t="s">
        <v>296</v>
      </c>
      <c r="C29" s="658"/>
      <c r="D29" s="658"/>
      <c r="E29" s="658"/>
      <c r="F29" s="658"/>
      <c r="G29" s="658"/>
      <c r="H29" s="658"/>
      <c r="I29" s="658"/>
      <c r="J29" s="658"/>
      <c r="K29" s="658"/>
      <c r="L29" s="658"/>
      <c r="M29" s="658"/>
      <c r="N29" s="658"/>
      <c r="O29" s="658"/>
      <c r="P29" s="658"/>
      <c r="Q29" s="659"/>
      <c r="R29" s="660">
        <v>990987</v>
      </c>
      <c r="S29" s="661"/>
      <c r="T29" s="661"/>
      <c r="U29" s="661"/>
      <c r="V29" s="661"/>
      <c r="W29" s="661"/>
      <c r="X29" s="661"/>
      <c r="Y29" s="662"/>
      <c r="Z29" s="663">
        <v>8.5</v>
      </c>
      <c r="AA29" s="663"/>
      <c r="AB29" s="663"/>
      <c r="AC29" s="663"/>
      <c r="AD29" s="664" t="s">
        <v>132</v>
      </c>
      <c r="AE29" s="664"/>
      <c r="AF29" s="664"/>
      <c r="AG29" s="664"/>
      <c r="AH29" s="664"/>
      <c r="AI29" s="664"/>
      <c r="AJ29" s="664"/>
      <c r="AK29" s="664"/>
      <c r="AL29" s="665" t="s">
        <v>132</v>
      </c>
      <c r="AM29" s="666"/>
      <c r="AN29" s="666"/>
      <c r="AO29" s="667"/>
      <c r="AP29" s="639" t="s">
        <v>214</v>
      </c>
      <c r="AQ29" s="640"/>
      <c r="AR29" s="640"/>
      <c r="AS29" s="640"/>
      <c r="AT29" s="640"/>
      <c r="AU29" s="640"/>
      <c r="AV29" s="640"/>
      <c r="AW29" s="640"/>
      <c r="AX29" s="640"/>
      <c r="AY29" s="640"/>
      <c r="AZ29" s="640"/>
      <c r="BA29" s="640"/>
      <c r="BB29" s="640"/>
      <c r="BC29" s="640"/>
      <c r="BD29" s="640"/>
      <c r="BE29" s="640"/>
      <c r="BF29" s="641"/>
      <c r="BG29" s="639" t="s">
        <v>297</v>
      </c>
      <c r="BH29" s="700"/>
      <c r="BI29" s="700"/>
      <c r="BJ29" s="700"/>
      <c r="BK29" s="700"/>
      <c r="BL29" s="700"/>
      <c r="BM29" s="700"/>
      <c r="BN29" s="700"/>
      <c r="BO29" s="700"/>
      <c r="BP29" s="700"/>
      <c r="BQ29" s="701"/>
      <c r="BR29" s="639" t="s">
        <v>298</v>
      </c>
      <c r="BS29" s="700"/>
      <c r="BT29" s="700"/>
      <c r="BU29" s="700"/>
      <c r="BV29" s="700"/>
      <c r="BW29" s="700"/>
      <c r="BX29" s="700"/>
      <c r="BY29" s="700"/>
      <c r="BZ29" s="700"/>
      <c r="CA29" s="700"/>
      <c r="CB29" s="701"/>
      <c r="CD29" s="723" t="s">
        <v>299</v>
      </c>
      <c r="CE29" s="724"/>
      <c r="CF29" s="675" t="s">
        <v>300</v>
      </c>
      <c r="CG29" s="676"/>
      <c r="CH29" s="676"/>
      <c r="CI29" s="676"/>
      <c r="CJ29" s="676"/>
      <c r="CK29" s="676"/>
      <c r="CL29" s="676"/>
      <c r="CM29" s="676"/>
      <c r="CN29" s="676"/>
      <c r="CO29" s="676"/>
      <c r="CP29" s="676"/>
      <c r="CQ29" s="677"/>
      <c r="CR29" s="660">
        <v>1281536</v>
      </c>
      <c r="CS29" s="684"/>
      <c r="CT29" s="684"/>
      <c r="CU29" s="684"/>
      <c r="CV29" s="684"/>
      <c r="CW29" s="684"/>
      <c r="CX29" s="684"/>
      <c r="CY29" s="685"/>
      <c r="CZ29" s="665">
        <v>11.5</v>
      </c>
      <c r="DA29" s="696"/>
      <c r="DB29" s="696"/>
      <c r="DC29" s="698"/>
      <c r="DD29" s="669">
        <v>1224228</v>
      </c>
      <c r="DE29" s="684"/>
      <c r="DF29" s="684"/>
      <c r="DG29" s="684"/>
      <c r="DH29" s="684"/>
      <c r="DI29" s="684"/>
      <c r="DJ29" s="684"/>
      <c r="DK29" s="685"/>
      <c r="DL29" s="669">
        <v>1224228</v>
      </c>
      <c r="DM29" s="684"/>
      <c r="DN29" s="684"/>
      <c r="DO29" s="684"/>
      <c r="DP29" s="684"/>
      <c r="DQ29" s="684"/>
      <c r="DR29" s="684"/>
      <c r="DS29" s="684"/>
      <c r="DT29" s="684"/>
      <c r="DU29" s="684"/>
      <c r="DV29" s="685"/>
      <c r="DW29" s="665">
        <v>18.7</v>
      </c>
      <c r="DX29" s="696"/>
      <c r="DY29" s="696"/>
      <c r="DZ29" s="696"/>
      <c r="EA29" s="696"/>
      <c r="EB29" s="696"/>
      <c r="EC29" s="697"/>
    </row>
    <row r="30" spans="2:133" ht="11.25" customHeight="1" x14ac:dyDescent="0.15">
      <c r="B30" s="657" t="s">
        <v>301</v>
      </c>
      <c r="C30" s="658"/>
      <c r="D30" s="658"/>
      <c r="E30" s="658"/>
      <c r="F30" s="658"/>
      <c r="G30" s="658"/>
      <c r="H30" s="658"/>
      <c r="I30" s="658"/>
      <c r="J30" s="658"/>
      <c r="K30" s="658"/>
      <c r="L30" s="658"/>
      <c r="M30" s="658"/>
      <c r="N30" s="658"/>
      <c r="O30" s="658"/>
      <c r="P30" s="658"/>
      <c r="Q30" s="659"/>
      <c r="R30" s="660">
        <v>150327</v>
      </c>
      <c r="S30" s="661"/>
      <c r="T30" s="661"/>
      <c r="U30" s="661"/>
      <c r="V30" s="661"/>
      <c r="W30" s="661"/>
      <c r="X30" s="661"/>
      <c r="Y30" s="662"/>
      <c r="Z30" s="663">
        <v>1.3</v>
      </c>
      <c r="AA30" s="663"/>
      <c r="AB30" s="663"/>
      <c r="AC30" s="663"/>
      <c r="AD30" s="664">
        <v>34414</v>
      </c>
      <c r="AE30" s="664"/>
      <c r="AF30" s="664"/>
      <c r="AG30" s="664"/>
      <c r="AH30" s="664"/>
      <c r="AI30" s="664"/>
      <c r="AJ30" s="664"/>
      <c r="AK30" s="664"/>
      <c r="AL30" s="665">
        <v>0.5</v>
      </c>
      <c r="AM30" s="666"/>
      <c r="AN30" s="666"/>
      <c r="AO30" s="667"/>
      <c r="AP30" s="708" t="s">
        <v>302</v>
      </c>
      <c r="AQ30" s="709"/>
      <c r="AR30" s="709"/>
      <c r="AS30" s="709"/>
      <c r="AT30" s="714" t="s">
        <v>303</v>
      </c>
      <c r="AU30" s="210"/>
      <c r="AV30" s="210"/>
      <c r="AW30" s="210"/>
      <c r="AX30" s="646" t="s">
        <v>180</v>
      </c>
      <c r="AY30" s="647"/>
      <c r="AZ30" s="647"/>
      <c r="BA30" s="647"/>
      <c r="BB30" s="647"/>
      <c r="BC30" s="647"/>
      <c r="BD30" s="647"/>
      <c r="BE30" s="647"/>
      <c r="BF30" s="648"/>
      <c r="BG30" s="720">
        <v>98.8</v>
      </c>
      <c r="BH30" s="721"/>
      <c r="BI30" s="721"/>
      <c r="BJ30" s="721"/>
      <c r="BK30" s="721"/>
      <c r="BL30" s="721"/>
      <c r="BM30" s="655">
        <v>93.5</v>
      </c>
      <c r="BN30" s="721"/>
      <c r="BO30" s="721"/>
      <c r="BP30" s="721"/>
      <c r="BQ30" s="722"/>
      <c r="BR30" s="720">
        <v>98.7</v>
      </c>
      <c r="BS30" s="721"/>
      <c r="BT30" s="721"/>
      <c r="BU30" s="721"/>
      <c r="BV30" s="721"/>
      <c r="BW30" s="721"/>
      <c r="BX30" s="655">
        <v>93.4</v>
      </c>
      <c r="BY30" s="721"/>
      <c r="BZ30" s="721"/>
      <c r="CA30" s="721"/>
      <c r="CB30" s="722"/>
      <c r="CD30" s="725"/>
      <c r="CE30" s="726"/>
      <c r="CF30" s="675" t="s">
        <v>304</v>
      </c>
      <c r="CG30" s="676"/>
      <c r="CH30" s="676"/>
      <c r="CI30" s="676"/>
      <c r="CJ30" s="676"/>
      <c r="CK30" s="676"/>
      <c r="CL30" s="676"/>
      <c r="CM30" s="676"/>
      <c r="CN30" s="676"/>
      <c r="CO30" s="676"/>
      <c r="CP30" s="676"/>
      <c r="CQ30" s="677"/>
      <c r="CR30" s="660">
        <v>1205170</v>
      </c>
      <c r="CS30" s="661"/>
      <c r="CT30" s="661"/>
      <c r="CU30" s="661"/>
      <c r="CV30" s="661"/>
      <c r="CW30" s="661"/>
      <c r="CX30" s="661"/>
      <c r="CY30" s="662"/>
      <c r="CZ30" s="665">
        <v>10.8</v>
      </c>
      <c r="DA30" s="696"/>
      <c r="DB30" s="696"/>
      <c r="DC30" s="698"/>
      <c r="DD30" s="669">
        <v>1147862</v>
      </c>
      <c r="DE30" s="661"/>
      <c r="DF30" s="661"/>
      <c r="DG30" s="661"/>
      <c r="DH30" s="661"/>
      <c r="DI30" s="661"/>
      <c r="DJ30" s="661"/>
      <c r="DK30" s="662"/>
      <c r="DL30" s="669">
        <v>1147862</v>
      </c>
      <c r="DM30" s="661"/>
      <c r="DN30" s="661"/>
      <c r="DO30" s="661"/>
      <c r="DP30" s="661"/>
      <c r="DQ30" s="661"/>
      <c r="DR30" s="661"/>
      <c r="DS30" s="661"/>
      <c r="DT30" s="661"/>
      <c r="DU30" s="661"/>
      <c r="DV30" s="662"/>
      <c r="DW30" s="665">
        <v>17.600000000000001</v>
      </c>
      <c r="DX30" s="696"/>
      <c r="DY30" s="696"/>
      <c r="DZ30" s="696"/>
      <c r="EA30" s="696"/>
      <c r="EB30" s="696"/>
      <c r="EC30" s="697"/>
    </row>
    <row r="31" spans="2:133" ht="11.25" customHeight="1" x14ac:dyDescent="0.15">
      <c r="B31" s="657" t="s">
        <v>305</v>
      </c>
      <c r="C31" s="658"/>
      <c r="D31" s="658"/>
      <c r="E31" s="658"/>
      <c r="F31" s="658"/>
      <c r="G31" s="658"/>
      <c r="H31" s="658"/>
      <c r="I31" s="658"/>
      <c r="J31" s="658"/>
      <c r="K31" s="658"/>
      <c r="L31" s="658"/>
      <c r="M31" s="658"/>
      <c r="N31" s="658"/>
      <c r="O31" s="658"/>
      <c r="P31" s="658"/>
      <c r="Q31" s="659"/>
      <c r="R31" s="660">
        <v>28755</v>
      </c>
      <c r="S31" s="661"/>
      <c r="T31" s="661"/>
      <c r="U31" s="661"/>
      <c r="V31" s="661"/>
      <c r="W31" s="661"/>
      <c r="X31" s="661"/>
      <c r="Y31" s="662"/>
      <c r="Z31" s="663">
        <v>0.2</v>
      </c>
      <c r="AA31" s="663"/>
      <c r="AB31" s="663"/>
      <c r="AC31" s="663"/>
      <c r="AD31" s="664" t="s">
        <v>220</v>
      </c>
      <c r="AE31" s="664"/>
      <c r="AF31" s="664"/>
      <c r="AG31" s="664"/>
      <c r="AH31" s="664"/>
      <c r="AI31" s="664"/>
      <c r="AJ31" s="664"/>
      <c r="AK31" s="664"/>
      <c r="AL31" s="665" t="s">
        <v>232</v>
      </c>
      <c r="AM31" s="666"/>
      <c r="AN31" s="666"/>
      <c r="AO31" s="667"/>
      <c r="AP31" s="710"/>
      <c r="AQ31" s="711"/>
      <c r="AR31" s="711"/>
      <c r="AS31" s="711"/>
      <c r="AT31" s="715"/>
      <c r="AU31" s="209" t="s">
        <v>306</v>
      </c>
      <c r="AV31" s="209"/>
      <c r="AW31" s="209"/>
      <c r="AX31" s="657" t="s">
        <v>307</v>
      </c>
      <c r="AY31" s="658"/>
      <c r="AZ31" s="658"/>
      <c r="BA31" s="658"/>
      <c r="BB31" s="658"/>
      <c r="BC31" s="658"/>
      <c r="BD31" s="658"/>
      <c r="BE31" s="658"/>
      <c r="BF31" s="659"/>
      <c r="BG31" s="717">
        <v>99.5</v>
      </c>
      <c r="BH31" s="684"/>
      <c r="BI31" s="684"/>
      <c r="BJ31" s="684"/>
      <c r="BK31" s="684"/>
      <c r="BL31" s="684"/>
      <c r="BM31" s="666">
        <v>97.7</v>
      </c>
      <c r="BN31" s="718"/>
      <c r="BO31" s="718"/>
      <c r="BP31" s="718"/>
      <c r="BQ31" s="719"/>
      <c r="BR31" s="717">
        <v>99.5</v>
      </c>
      <c r="BS31" s="684"/>
      <c r="BT31" s="684"/>
      <c r="BU31" s="684"/>
      <c r="BV31" s="684"/>
      <c r="BW31" s="684"/>
      <c r="BX31" s="666">
        <v>96.9</v>
      </c>
      <c r="BY31" s="718"/>
      <c r="BZ31" s="718"/>
      <c r="CA31" s="718"/>
      <c r="CB31" s="719"/>
      <c r="CD31" s="725"/>
      <c r="CE31" s="726"/>
      <c r="CF31" s="675" t="s">
        <v>308</v>
      </c>
      <c r="CG31" s="676"/>
      <c r="CH31" s="676"/>
      <c r="CI31" s="676"/>
      <c r="CJ31" s="676"/>
      <c r="CK31" s="676"/>
      <c r="CL31" s="676"/>
      <c r="CM31" s="676"/>
      <c r="CN31" s="676"/>
      <c r="CO31" s="676"/>
      <c r="CP31" s="676"/>
      <c r="CQ31" s="677"/>
      <c r="CR31" s="660">
        <v>76366</v>
      </c>
      <c r="CS31" s="684"/>
      <c r="CT31" s="684"/>
      <c r="CU31" s="684"/>
      <c r="CV31" s="684"/>
      <c r="CW31" s="684"/>
      <c r="CX31" s="684"/>
      <c r="CY31" s="685"/>
      <c r="CZ31" s="665">
        <v>0.7</v>
      </c>
      <c r="DA31" s="696"/>
      <c r="DB31" s="696"/>
      <c r="DC31" s="698"/>
      <c r="DD31" s="669">
        <v>76366</v>
      </c>
      <c r="DE31" s="684"/>
      <c r="DF31" s="684"/>
      <c r="DG31" s="684"/>
      <c r="DH31" s="684"/>
      <c r="DI31" s="684"/>
      <c r="DJ31" s="684"/>
      <c r="DK31" s="685"/>
      <c r="DL31" s="669">
        <v>76366</v>
      </c>
      <c r="DM31" s="684"/>
      <c r="DN31" s="684"/>
      <c r="DO31" s="684"/>
      <c r="DP31" s="684"/>
      <c r="DQ31" s="684"/>
      <c r="DR31" s="684"/>
      <c r="DS31" s="684"/>
      <c r="DT31" s="684"/>
      <c r="DU31" s="684"/>
      <c r="DV31" s="685"/>
      <c r="DW31" s="665">
        <v>1.2</v>
      </c>
      <c r="DX31" s="696"/>
      <c r="DY31" s="696"/>
      <c r="DZ31" s="696"/>
      <c r="EA31" s="696"/>
      <c r="EB31" s="696"/>
      <c r="EC31" s="697"/>
    </row>
    <row r="32" spans="2:133" ht="11.25" customHeight="1" x14ac:dyDescent="0.15">
      <c r="B32" s="657" t="s">
        <v>309</v>
      </c>
      <c r="C32" s="658"/>
      <c r="D32" s="658"/>
      <c r="E32" s="658"/>
      <c r="F32" s="658"/>
      <c r="G32" s="658"/>
      <c r="H32" s="658"/>
      <c r="I32" s="658"/>
      <c r="J32" s="658"/>
      <c r="K32" s="658"/>
      <c r="L32" s="658"/>
      <c r="M32" s="658"/>
      <c r="N32" s="658"/>
      <c r="O32" s="658"/>
      <c r="P32" s="658"/>
      <c r="Q32" s="659"/>
      <c r="R32" s="660">
        <v>688694</v>
      </c>
      <c r="S32" s="661"/>
      <c r="T32" s="661"/>
      <c r="U32" s="661"/>
      <c r="V32" s="661"/>
      <c r="W32" s="661"/>
      <c r="X32" s="661"/>
      <c r="Y32" s="662"/>
      <c r="Z32" s="663">
        <v>5.9</v>
      </c>
      <c r="AA32" s="663"/>
      <c r="AB32" s="663"/>
      <c r="AC32" s="663"/>
      <c r="AD32" s="664" t="s">
        <v>220</v>
      </c>
      <c r="AE32" s="664"/>
      <c r="AF32" s="664"/>
      <c r="AG32" s="664"/>
      <c r="AH32" s="664"/>
      <c r="AI32" s="664"/>
      <c r="AJ32" s="664"/>
      <c r="AK32" s="664"/>
      <c r="AL32" s="665" t="s">
        <v>220</v>
      </c>
      <c r="AM32" s="666"/>
      <c r="AN32" s="666"/>
      <c r="AO32" s="667"/>
      <c r="AP32" s="712"/>
      <c r="AQ32" s="713"/>
      <c r="AR32" s="713"/>
      <c r="AS32" s="713"/>
      <c r="AT32" s="716"/>
      <c r="AU32" s="211"/>
      <c r="AV32" s="211"/>
      <c r="AW32" s="211"/>
      <c r="AX32" s="705" t="s">
        <v>310</v>
      </c>
      <c r="AY32" s="706"/>
      <c r="AZ32" s="706"/>
      <c r="BA32" s="706"/>
      <c r="BB32" s="706"/>
      <c r="BC32" s="706"/>
      <c r="BD32" s="706"/>
      <c r="BE32" s="706"/>
      <c r="BF32" s="707"/>
      <c r="BG32" s="729">
        <v>97.8</v>
      </c>
      <c r="BH32" s="730"/>
      <c r="BI32" s="730"/>
      <c r="BJ32" s="730"/>
      <c r="BK32" s="730"/>
      <c r="BL32" s="730"/>
      <c r="BM32" s="731">
        <v>88.6</v>
      </c>
      <c r="BN32" s="730"/>
      <c r="BO32" s="730"/>
      <c r="BP32" s="730"/>
      <c r="BQ32" s="732"/>
      <c r="BR32" s="729">
        <v>97.6</v>
      </c>
      <c r="BS32" s="730"/>
      <c r="BT32" s="730"/>
      <c r="BU32" s="730"/>
      <c r="BV32" s="730"/>
      <c r="BW32" s="730"/>
      <c r="BX32" s="731">
        <v>89</v>
      </c>
      <c r="BY32" s="730"/>
      <c r="BZ32" s="730"/>
      <c r="CA32" s="730"/>
      <c r="CB32" s="732"/>
      <c r="CD32" s="727"/>
      <c r="CE32" s="728"/>
      <c r="CF32" s="675" t="s">
        <v>311</v>
      </c>
      <c r="CG32" s="676"/>
      <c r="CH32" s="676"/>
      <c r="CI32" s="676"/>
      <c r="CJ32" s="676"/>
      <c r="CK32" s="676"/>
      <c r="CL32" s="676"/>
      <c r="CM32" s="676"/>
      <c r="CN32" s="676"/>
      <c r="CO32" s="676"/>
      <c r="CP32" s="676"/>
      <c r="CQ32" s="677"/>
      <c r="CR32" s="660">
        <v>30</v>
      </c>
      <c r="CS32" s="661"/>
      <c r="CT32" s="661"/>
      <c r="CU32" s="661"/>
      <c r="CV32" s="661"/>
      <c r="CW32" s="661"/>
      <c r="CX32" s="661"/>
      <c r="CY32" s="662"/>
      <c r="CZ32" s="665">
        <v>0</v>
      </c>
      <c r="DA32" s="696"/>
      <c r="DB32" s="696"/>
      <c r="DC32" s="698"/>
      <c r="DD32" s="669">
        <v>30</v>
      </c>
      <c r="DE32" s="661"/>
      <c r="DF32" s="661"/>
      <c r="DG32" s="661"/>
      <c r="DH32" s="661"/>
      <c r="DI32" s="661"/>
      <c r="DJ32" s="661"/>
      <c r="DK32" s="662"/>
      <c r="DL32" s="669">
        <v>30</v>
      </c>
      <c r="DM32" s="661"/>
      <c r="DN32" s="661"/>
      <c r="DO32" s="661"/>
      <c r="DP32" s="661"/>
      <c r="DQ32" s="661"/>
      <c r="DR32" s="661"/>
      <c r="DS32" s="661"/>
      <c r="DT32" s="661"/>
      <c r="DU32" s="661"/>
      <c r="DV32" s="662"/>
      <c r="DW32" s="665">
        <v>0</v>
      </c>
      <c r="DX32" s="696"/>
      <c r="DY32" s="696"/>
      <c r="DZ32" s="696"/>
      <c r="EA32" s="696"/>
      <c r="EB32" s="696"/>
      <c r="EC32" s="697"/>
    </row>
    <row r="33" spans="2:133" ht="11.25" customHeight="1" x14ac:dyDescent="0.15">
      <c r="B33" s="657" t="s">
        <v>312</v>
      </c>
      <c r="C33" s="658"/>
      <c r="D33" s="658"/>
      <c r="E33" s="658"/>
      <c r="F33" s="658"/>
      <c r="G33" s="658"/>
      <c r="H33" s="658"/>
      <c r="I33" s="658"/>
      <c r="J33" s="658"/>
      <c r="K33" s="658"/>
      <c r="L33" s="658"/>
      <c r="M33" s="658"/>
      <c r="N33" s="658"/>
      <c r="O33" s="658"/>
      <c r="P33" s="658"/>
      <c r="Q33" s="659"/>
      <c r="R33" s="660">
        <v>552271</v>
      </c>
      <c r="S33" s="661"/>
      <c r="T33" s="661"/>
      <c r="U33" s="661"/>
      <c r="V33" s="661"/>
      <c r="W33" s="661"/>
      <c r="X33" s="661"/>
      <c r="Y33" s="662"/>
      <c r="Z33" s="663">
        <v>4.7</v>
      </c>
      <c r="AA33" s="663"/>
      <c r="AB33" s="663"/>
      <c r="AC33" s="663"/>
      <c r="AD33" s="664" t="s">
        <v>232</v>
      </c>
      <c r="AE33" s="664"/>
      <c r="AF33" s="664"/>
      <c r="AG33" s="664"/>
      <c r="AH33" s="664"/>
      <c r="AI33" s="664"/>
      <c r="AJ33" s="664"/>
      <c r="AK33" s="664"/>
      <c r="AL33" s="665" t="s">
        <v>220</v>
      </c>
      <c r="AM33" s="666"/>
      <c r="AN33" s="666"/>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5" t="s">
        <v>313</v>
      </c>
      <c r="CE33" s="676"/>
      <c r="CF33" s="676"/>
      <c r="CG33" s="676"/>
      <c r="CH33" s="676"/>
      <c r="CI33" s="676"/>
      <c r="CJ33" s="676"/>
      <c r="CK33" s="676"/>
      <c r="CL33" s="676"/>
      <c r="CM33" s="676"/>
      <c r="CN33" s="676"/>
      <c r="CO33" s="676"/>
      <c r="CP33" s="676"/>
      <c r="CQ33" s="677"/>
      <c r="CR33" s="660">
        <v>4390631</v>
      </c>
      <c r="CS33" s="684"/>
      <c r="CT33" s="684"/>
      <c r="CU33" s="684"/>
      <c r="CV33" s="684"/>
      <c r="CW33" s="684"/>
      <c r="CX33" s="684"/>
      <c r="CY33" s="685"/>
      <c r="CZ33" s="665">
        <v>39.4</v>
      </c>
      <c r="DA33" s="696"/>
      <c r="DB33" s="696"/>
      <c r="DC33" s="698"/>
      <c r="DD33" s="669">
        <v>3258302</v>
      </c>
      <c r="DE33" s="684"/>
      <c r="DF33" s="684"/>
      <c r="DG33" s="684"/>
      <c r="DH33" s="684"/>
      <c r="DI33" s="684"/>
      <c r="DJ33" s="684"/>
      <c r="DK33" s="685"/>
      <c r="DL33" s="669">
        <v>2530499</v>
      </c>
      <c r="DM33" s="684"/>
      <c r="DN33" s="684"/>
      <c r="DO33" s="684"/>
      <c r="DP33" s="684"/>
      <c r="DQ33" s="684"/>
      <c r="DR33" s="684"/>
      <c r="DS33" s="684"/>
      <c r="DT33" s="684"/>
      <c r="DU33" s="684"/>
      <c r="DV33" s="685"/>
      <c r="DW33" s="665">
        <v>38.700000000000003</v>
      </c>
      <c r="DX33" s="696"/>
      <c r="DY33" s="696"/>
      <c r="DZ33" s="696"/>
      <c r="EA33" s="696"/>
      <c r="EB33" s="696"/>
      <c r="EC33" s="697"/>
    </row>
    <row r="34" spans="2:133" ht="11.25" customHeight="1" x14ac:dyDescent="0.15">
      <c r="B34" s="657" t="s">
        <v>314</v>
      </c>
      <c r="C34" s="658"/>
      <c r="D34" s="658"/>
      <c r="E34" s="658"/>
      <c r="F34" s="658"/>
      <c r="G34" s="658"/>
      <c r="H34" s="658"/>
      <c r="I34" s="658"/>
      <c r="J34" s="658"/>
      <c r="K34" s="658"/>
      <c r="L34" s="658"/>
      <c r="M34" s="658"/>
      <c r="N34" s="658"/>
      <c r="O34" s="658"/>
      <c r="P34" s="658"/>
      <c r="Q34" s="659"/>
      <c r="R34" s="660">
        <v>54391</v>
      </c>
      <c r="S34" s="661"/>
      <c r="T34" s="661"/>
      <c r="U34" s="661"/>
      <c r="V34" s="661"/>
      <c r="W34" s="661"/>
      <c r="X34" s="661"/>
      <c r="Y34" s="662"/>
      <c r="Z34" s="663">
        <v>0.5</v>
      </c>
      <c r="AA34" s="663"/>
      <c r="AB34" s="663"/>
      <c r="AC34" s="663"/>
      <c r="AD34" s="664">
        <v>1133</v>
      </c>
      <c r="AE34" s="664"/>
      <c r="AF34" s="664"/>
      <c r="AG34" s="664"/>
      <c r="AH34" s="664"/>
      <c r="AI34" s="664"/>
      <c r="AJ34" s="664"/>
      <c r="AK34" s="664"/>
      <c r="AL34" s="665">
        <v>0</v>
      </c>
      <c r="AM34" s="666"/>
      <c r="AN34" s="666"/>
      <c r="AO34" s="667"/>
      <c r="AP34" s="214"/>
      <c r="AQ34" s="639" t="s">
        <v>315</v>
      </c>
      <c r="AR34" s="640"/>
      <c r="AS34" s="640"/>
      <c r="AT34" s="640"/>
      <c r="AU34" s="640"/>
      <c r="AV34" s="640"/>
      <c r="AW34" s="640"/>
      <c r="AX34" s="640"/>
      <c r="AY34" s="640"/>
      <c r="AZ34" s="640"/>
      <c r="BA34" s="640"/>
      <c r="BB34" s="640"/>
      <c r="BC34" s="640"/>
      <c r="BD34" s="640"/>
      <c r="BE34" s="640"/>
      <c r="BF34" s="641"/>
      <c r="BG34" s="639" t="s">
        <v>316</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5" t="s">
        <v>317</v>
      </c>
      <c r="CE34" s="676"/>
      <c r="CF34" s="676"/>
      <c r="CG34" s="676"/>
      <c r="CH34" s="676"/>
      <c r="CI34" s="676"/>
      <c r="CJ34" s="676"/>
      <c r="CK34" s="676"/>
      <c r="CL34" s="676"/>
      <c r="CM34" s="676"/>
      <c r="CN34" s="676"/>
      <c r="CO34" s="676"/>
      <c r="CP34" s="676"/>
      <c r="CQ34" s="677"/>
      <c r="CR34" s="660">
        <v>953976</v>
      </c>
      <c r="CS34" s="661"/>
      <c r="CT34" s="661"/>
      <c r="CU34" s="661"/>
      <c r="CV34" s="661"/>
      <c r="CW34" s="661"/>
      <c r="CX34" s="661"/>
      <c r="CY34" s="662"/>
      <c r="CZ34" s="665">
        <v>8.6</v>
      </c>
      <c r="DA34" s="696"/>
      <c r="DB34" s="696"/>
      <c r="DC34" s="698"/>
      <c r="DD34" s="669">
        <v>815767</v>
      </c>
      <c r="DE34" s="661"/>
      <c r="DF34" s="661"/>
      <c r="DG34" s="661"/>
      <c r="DH34" s="661"/>
      <c r="DI34" s="661"/>
      <c r="DJ34" s="661"/>
      <c r="DK34" s="662"/>
      <c r="DL34" s="669">
        <v>760964</v>
      </c>
      <c r="DM34" s="661"/>
      <c r="DN34" s="661"/>
      <c r="DO34" s="661"/>
      <c r="DP34" s="661"/>
      <c r="DQ34" s="661"/>
      <c r="DR34" s="661"/>
      <c r="DS34" s="661"/>
      <c r="DT34" s="661"/>
      <c r="DU34" s="661"/>
      <c r="DV34" s="662"/>
      <c r="DW34" s="665">
        <v>11.6</v>
      </c>
      <c r="DX34" s="696"/>
      <c r="DY34" s="696"/>
      <c r="DZ34" s="696"/>
      <c r="EA34" s="696"/>
      <c r="EB34" s="696"/>
      <c r="EC34" s="697"/>
    </row>
    <row r="35" spans="2:133" ht="11.25" customHeight="1" x14ac:dyDescent="0.15">
      <c r="B35" s="657" t="s">
        <v>318</v>
      </c>
      <c r="C35" s="658"/>
      <c r="D35" s="658"/>
      <c r="E35" s="658"/>
      <c r="F35" s="658"/>
      <c r="G35" s="658"/>
      <c r="H35" s="658"/>
      <c r="I35" s="658"/>
      <c r="J35" s="658"/>
      <c r="K35" s="658"/>
      <c r="L35" s="658"/>
      <c r="M35" s="658"/>
      <c r="N35" s="658"/>
      <c r="O35" s="658"/>
      <c r="P35" s="658"/>
      <c r="Q35" s="659"/>
      <c r="R35" s="660">
        <v>1126200</v>
      </c>
      <c r="S35" s="661"/>
      <c r="T35" s="661"/>
      <c r="U35" s="661"/>
      <c r="V35" s="661"/>
      <c r="W35" s="661"/>
      <c r="X35" s="661"/>
      <c r="Y35" s="662"/>
      <c r="Z35" s="663">
        <v>9.6999999999999993</v>
      </c>
      <c r="AA35" s="663"/>
      <c r="AB35" s="663"/>
      <c r="AC35" s="663"/>
      <c r="AD35" s="664" t="s">
        <v>132</v>
      </c>
      <c r="AE35" s="664"/>
      <c r="AF35" s="664"/>
      <c r="AG35" s="664"/>
      <c r="AH35" s="664"/>
      <c r="AI35" s="664"/>
      <c r="AJ35" s="664"/>
      <c r="AK35" s="664"/>
      <c r="AL35" s="665" t="s">
        <v>220</v>
      </c>
      <c r="AM35" s="666"/>
      <c r="AN35" s="666"/>
      <c r="AO35" s="667"/>
      <c r="AP35" s="214"/>
      <c r="AQ35" s="733" t="s">
        <v>319</v>
      </c>
      <c r="AR35" s="734"/>
      <c r="AS35" s="734"/>
      <c r="AT35" s="734"/>
      <c r="AU35" s="734"/>
      <c r="AV35" s="734"/>
      <c r="AW35" s="734"/>
      <c r="AX35" s="734"/>
      <c r="AY35" s="735"/>
      <c r="AZ35" s="649">
        <v>1300080</v>
      </c>
      <c r="BA35" s="650"/>
      <c r="BB35" s="650"/>
      <c r="BC35" s="650"/>
      <c r="BD35" s="650"/>
      <c r="BE35" s="650"/>
      <c r="BF35" s="736"/>
      <c r="BG35" s="671" t="s">
        <v>320</v>
      </c>
      <c r="BH35" s="672"/>
      <c r="BI35" s="672"/>
      <c r="BJ35" s="672"/>
      <c r="BK35" s="672"/>
      <c r="BL35" s="672"/>
      <c r="BM35" s="672"/>
      <c r="BN35" s="672"/>
      <c r="BO35" s="672"/>
      <c r="BP35" s="672"/>
      <c r="BQ35" s="672"/>
      <c r="BR35" s="672"/>
      <c r="BS35" s="672"/>
      <c r="BT35" s="672"/>
      <c r="BU35" s="673"/>
      <c r="BV35" s="649">
        <v>144085</v>
      </c>
      <c r="BW35" s="650"/>
      <c r="BX35" s="650"/>
      <c r="BY35" s="650"/>
      <c r="BZ35" s="650"/>
      <c r="CA35" s="650"/>
      <c r="CB35" s="736"/>
      <c r="CD35" s="675" t="s">
        <v>321</v>
      </c>
      <c r="CE35" s="676"/>
      <c r="CF35" s="676"/>
      <c r="CG35" s="676"/>
      <c r="CH35" s="676"/>
      <c r="CI35" s="676"/>
      <c r="CJ35" s="676"/>
      <c r="CK35" s="676"/>
      <c r="CL35" s="676"/>
      <c r="CM35" s="676"/>
      <c r="CN35" s="676"/>
      <c r="CO35" s="676"/>
      <c r="CP35" s="676"/>
      <c r="CQ35" s="677"/>
      <c r="CR35" s="660">
        <v>92306</v>
      </c>
      <c r="CS35" s="684"/>
      <c r="CT35" s="684"/>
      <c r="CU35" s="684"/>
      <c r="CV35" s="684"/>
      <c r="CW35" s="684"/>
      <c r="CX35" s="684"/>
      <c r="CY35" s="685"/>
      <c r="CZ35" s="665">
        <v>0.8</v>
      </c>
      <c r="DA35" s="696"/>
      <c r="DB35" s="696"/>
      <c r="DC35" s="698"/>
      <c r="DD35" s="669">
        <v>78087</v>
      </c>
      <c r="DE35" s="684"/>
      <c r="DF35" s="684"/>
      <c r="DG35" s="684"/>
      <c r="DH35" s="684"/>
      <c r="DI35" s="684"/>
      <c r="DJ35" s="684"/>
      <c r="DK35" s="685"/>
      <c r="DL35" s="669">
        <v>78087</v>
      </c>
      <c r="DM35" s="684"/>
      <c r="DN35" s="684"/>
      <c r="DO35" s="684"/>
      <c r="DP35" s="684"/>
      <c r="DQ35" s="684"/>
      <c r="DR35" s="684"/>
      <c r="DS35" s="684"/>
      <c r="DT35" s="684"/>
      <c r="DU35" s="684"/>
      <c r="DV35" s="685"/>
      <c r="DW35" s="665">
        <v>1.2</v>
      </c>
      <c r="DX35" s="696"/>
      <c r="DY35" s="696"/>
      <c r="DZ35" s="696"/>
      <c r="EA35" s="696"/>
      <c r="EB35" s="696"/>
      <c r="EC35" s="697"/>
    </row>
    <row r="36" spans="2:133" ht="11.25" customHeight="1" x14ac:dyDescent="0.15">
      <c r="B36" s="657" t="s">
        <v>322</v>
      </c>
      <c r="C36" s="658"/>
      <c r="D36" s="658"/>
      <c r="E36" s="658"/>
      <c r="F36" s="658"/>
      <c r="G36" s="658"/>
      <c r="H36" s="658"/>
      <c r="I36" s="658"/>
      <c r="J36" s="658"/>
      <c r="K36" s="658"/>
      <c r="L36" s="658"/>
      <c r="M36" s="658"/>
      <c r="N36" s="658"/>
      <c r="O36" s="658"/>
      <c r="P36" s="658"/>
      <c r="Q36" s="659"/>
      <c r="R36" s="660" t="s">
        <v>232</v>
      </c>
      <c r="S36" s="661"/>
      <c r="T36" s="661"/>
      <c r="U36" s="661"/>
      <c r="V36" s="661"/>
      <c r="W36" s="661"/>
      <c r="X36" s="661"/>
      <c r="Y36" s="662"/>
      <c r="Z36" s="663" t="s">
        <v>220</v>
      </c>
      <c r="AA36" s="663"/>
      <c r="AB36" s="663"/>
      <c r="AC36" s="663"/>
      <c r="AD36" s="664" t="s">
        <v>220</v>
      </c>
      <c r="AE36" s="664"/>
      <c r="AF36" s="664"/>
      <c r="AG36" s="664"/>
      <c r="AH36" s="664"/>
      <c r="AI36" s="664"/>
      <c r="AJ36" s="664"/>
      <c r="AK36" s="664"/>
      <c r="AL36" s="665" t="s">
        <v>232</v>
      </c>
      <c r="AM36" s="666"/>
      <c r="AN36" s="666"/>
      <c r="AO36" s="667"/>
      <c r="AQ36" s="737" t="s">
        <v>323</v>
      </c>
      <c r="AR36" s="738"/>
      <c r="AS36" s="738"/>
      <c r="AT36" s="738"/>
      <c r="AU36" s="738"/>
      <c r="AV36" s="738"/>
      <c r="AW36" s="738"/>
      <c r="AX36" s="738"/>
      <c r="AY36" s="739"/>
      <c r="AZ36" s="660">
        <v>304522</v>
      </c>
      <c r="BA36" s="661"/>
      <c r="BB36" s="661"/>
      <c r="BC36" s="661"/>
      <c r="BD36" s="684"/>
      <c r="BE36" s="684"/>
      <c r="BF36" s="719"/>
      <c r="BG36" s="675" t="s">
        <v>324</v>
      </c>
      <c r="BH36" s="676"/>
      <c r="BI36" s="676"/>
      <c r="BJ36" s="676"/>
      <c r="BK36" s="676"/>
      <c r="BL36" s="676"/>
      <c r="BM36" s="676"/>
      <c r="BN36" s="676"/>
      <c r="BO36" s="676"/>
      <c r="BP36" s="676"/>
      <c r="BQ36" s="676"/>
      <c r="BR36" s="676"/>
      <c r="BS36" s="676"/>
      <c r="BT36" s="676"/>
      <c r="BU36" s="677"/>
      <c r="BV36" s="660">
        <v>290662</v>
      </c>
      <c r="BW36" s="661"/>
      <c r="BX36" s="661"/>
      <c r="BY36" s="661"/>
      <c r="BZ36" s="661"/>
      <c r="CA36" s="661"/>
      <c r="CB36" s="670"/>
      <c r="CD36" s="675" t="s">
        <v>325</v>
      </c>
      <c r="CE36" s="676"/>
      <c r="CF36" s="676"/>
      <c r="CG36" s="676"/>
      <c r="CH36" s="676"/>
      <c r="CI36" s="676"/>
      <c r="CJ36" s="676"/>
      <c r="CK36" s="676"/>
      <c r="CL36" s="676"/>
      <c r="CM36" s="676"/>
      <c r="CN36" s="676"/>
      <c r="CO36" s="676"/>
      <c r="CP36" s="676"/>
      <c r="CQ36" s="677"/>
      <c r="CR36" s="660">
        <v>1443117</v>
      </c>
      <c r="CS36" s="661"/>
      <c r="CT36" s="661"/>
      <c r="CU36" s="661"/>
      <c r="CV36" s="661"/>
      <c r="CW36" s="661"/>
      <c r="CX36" s="661"/>
      <c r="CY36" s="662"/>
      <c r="CZ36" s="665">
        <v>13</v>
      </c>
      <c r="DA36" s="696"/>
      <c r="DB36" s="696"/>
      <c r="DC36" s="698"/>
      <c r="DD36" s="669">
        <v>975754</v>
      </c>
      <c r="DE36" s="661"/>
      <c r="DF36" s="661"/>
      <c r="DG36" s="661"/>
      <c r="DH36" s="661"/>
      <c r="DI36" s="661"/>
      <c r="DJ36" s="661"/>
      <c r="DK36" s="662"/>
      <c r="DL36" s="669">
        <v>815984</v>
      </c>
      <c r="DM36" s="661"/>
      <c r="DN36" s="661"/>
      <c r="DO36" s="661"/>
      <c r="DP36" s="661"/>
      <c r="DQ36" s="661"/>
      <c r="DR36" s="661"/>
      <c r="DS36" s="661"/>
      <c r="DT36" s="661"/>
      <c r="DU36" s="661"/>
      <c r="DV36" s="662"/>
      <c r="DW36" s="665">
        <v>12.5</v>
      </c>
      <c r="DX36" s="696"/>
      <c r="DY36" s="696"/>
      <c r="DZ36" s="696"/>
      <c r="EA36" s="696"/>
      <c r="EB36" s="696"/>
      <c r="EC36" s="697"/>
    </row>
    <row r="37" spans="2:133" ht="11.25" customHeight="1" x14ac:dyDescent="0.15">
      <c r="B37" s="657" t="s">
        <v>326</v>
      </c>
      <c r="C37" s="658"/>
      <c r="D37" s="658"/>
      <c r="E37" s="658"/>
      <c r="F37" s="658"/>
      <c r="G37" s="658"/>
      <c r="H37" s="658"/>
      <c r="I37" s="658"/>
      <c r="J37" s="658"/>
      <c r="K37" s="658"/>
      <c r="L37" s="658"/>
      <c r="M37" s="658"/>
      <c r="N37" s="658"/>
      <c r="O37" s="658"/>
      <c r="P37" s="658"/>
      <c r="Q37" s="659"/>
      <c r="R37" s="660">
        <v>245500</v>
      </c>
      <c r="S37" s="661"/>
      <c r="T37" s="661"/>
      <c r="U37" s="661"/>
      <c r="V37" s="661"/>
      <c r="W37" s="661"/>
      <c r="X37" s="661"/>
      <c r="Y37" s="662"/>
      <c r="Z37" s="663">
        <v>2.1</v>
      </c>
      <c r="AA37" s="663"/>
      <c r="AB37" s="663"/>
      <c r="AC37" s="663"/>
      <c r="AD37" s="664" t="s">
        <v>220</v>
      </c>
      <c r="AE37" s="664"/>
      <c r="AF37" s="664"/>
      <c r="AG37" s="664"/>
      <c r="AH37" s="664"/>
      <c r="AI37" s="664"/>
      <c r="AJ37" s="664"/>
      <c r="AK37" s="664"/>
      <c r="AL37" s="665" t="s">
        <v>220</v>
      </c>
      <c r="AM37" s="666"/>
      <c r="AN37" s="666"/>
      <c r="AO37" s="667"/>
      <c r="AQ37" s="737" t="s">
        <v>327</v>
      </c>
      <c r="AR37" s="738"/>
      <c r="AS37" s="738"/>
      <c r="AT37" s="738"/>
      <c r="AU37" s="738"/>
      <c r="AV37" s="738"/>
      <c r="AW37" s="738"/>
      <c r="AX37" s="738"/>
      <c r="AY37" s="739"/>
      <c r="AZ37" s="660">
        <v>202746</v>
      </c>
      <c r="BA37" s="661"/>
      <c r="BB37" s="661"/>
      <c r="BC37" s="661"/>
      <c r="BD37" s="684"/>
      <c r="BE37" s="684"/>
      <c r="BF37" s="719"/>
      <c r="BG37" s="675" t="s">
        <v>328</v>
      </c>
      <c r="BH37" s="676"/>
      <c r="BI37" s="676"/>
      <c r="BJ37" s="676"/>
      <c r="BK37" s="676"/>
      <c r="BL37" s="676"/>
      <c r="BM37" s="676"/>
      <c r="BN37" s="676"/>
      <c r="BO37" s="676"/>
      <c r="BP37" s="676"/>
      <c r="BQ37" s="676"/>
      <c r="BR37" s="676"/>
      <c r="BS37" s="676"/>
      <c r="BT37" s="676"/>
      <c r="BU37" s="677"/>
      <c r="BV37" s="660">
        <v>2318</v>
      </c>
      <c r="BW37" s="661"/>
      <c r="BX37" s="661"/>
      <c r="BY37" s="661"/>
      <c r="BZ37" s="661"/>
      <c r="CA37" s="661"/>
      <c r="CB37" s="670"/>
      <c r="CD37" s="675" t="s">
        <v>329</v>
      </c>
      <c r="CE37" s="676"/>
      <c r="CF37" s="676"/>
      <c r="CG37" s="676"/>
      <c r="CH37" s="676"/>
      <c r="CI37" s="676"/>
      <c r="CJ37" s="676"/>
      <c r="CK37" s="676"/>
      <c r="CL37" s="676"/>
      <c r="CM37" s="676"/>
      <c r="CN37" s="676"/>
      <c r="CO37" s="676"/>
      <c r="CP37" s="676"/>
      <c r="CQ37" s="677"/>
      <c r="CR37" s="660">
        <v>450824</v>
      </c>
      <c r="CS37" s="684"/>
      <c r="CT37" s="684"/>
      <c r="CU37" s="684"/>
      <c r="CV37" s="684"/>
      <c r="CW37" s="684"/>
      <c r="CX37" s="684"/>
      <c r="CY37" s="685"/>
      <c r="CZ37" s="665">
        <v>4</v>
      </c>
      <c r="DA37" s="696"/>
      <c r="DB37" s="696"/>
      <c r="DC37" s="698"/>
      <c r="DD37" s="669">
        <v>450782</v>
      </c>
      <c r="DE37" s="684"/>
      <c r="DF37" s="684"/>
      <c r="DG37" s="684"/>
      <c r="DH37" s="684"/>
      <c r="DI37" s="684"/>
      <c r="DJ37" s="684"/>
      <c r="DK37" s="685"/>
      <c r="DL37" s="669">
        <v>450782</v>
      </c>
      <c r="DM37" s="684"/>
      <c r="DN37" s="684"/>
      <c r="DO37" s="684"/>
      <c r="DP37" s="684"/>
      <c r="DQ37" s="684"/>
      <c r="DR37" s="684"/>
      <c r="DS37" s="684"/>
      <c r="DT37" s="684"/>
      <c r="DU37" s="684"/>
      <c r="DV37" s="685"/>
      <c r="DW37" s="665">
        <v>6.9</v>
      </c>
      <c r="DX37" s="696"/>
      <c r="DY37" s="696"/>
      <c r="DZ37" s="696"/>
      <c r="EA37" s="696"/>
      <c r="EB37" s="696"/>
      <c r="EC37" s="697"/>
    </row>
    <row r="38" spans="2:133" ht="11.25" customHeight="1" x14ac:dyDescent="0.15">
      <c r="B38" s="705" t="s">
        <v>330</v>
      </c>
      <c r="C38" s="706"/>
      <c r="D38" s="706"/>
      <c r="E38" s="706"/>
      <c r="F38" s="706"/>
      <c r="G38" s="706"/>
      <c r="H38" s="706"/>
      <c r="I38" s="706"/>
      <c r="J38" s="706"/>
      <c r="K38" s="706"/>
      <c r="L38" s="706"/>
      <c r="M38" s="706"/>
      <c r="N38" s="706"/>
      <c r="O38" s="706"/>
      <c r="P38" s="706"/>
      <c r="Q38" s="707"/>
      <c r="R38" s="740">
        <v>11657163</v>
      </c>
      <c r="S38" s="741"/>
      <c r="T38" s="741"/>
      <c r="U38" s="741"/>
      <c r="V38" s="741"/>
      <c r="W38" s="741"/>
      <c r="X38" s="741"/>
      <c r="Y38" s="742"/>
      <c r="Z38" s="743">
        <v>100</v>
      </c>
      <c r="AA38" s="743"/>
      <c r="AB38" s="743"/>
      <c r="AC38" s="743"/>
      <c r="AD38" s="744">
        <v>6288495</v>
      </c>
      <c r="AE38" s="744"/>
      <c r="AF38" s="744"/>
      <c r="AG38" s="744"/>
      <c r="AH38" s="744"/>
      <c r="AI38" s="744"/>
      <c r="AJ38" s="744"/>
      <c r="AK38" s="744"/>
      <c r="AL38" s="745">
        <v>100</v>
      </c>
      <c r="AM38" s="731"/>
      <c r="AN38" s="731"/>
      <c r="AO38" s="746"/>
      <c r="AQ38" s="737" t="s">
        <v>331</v>
      </c>
      <c r="AR38" s="738"/>
      <c r="AS38" s="738"/>
      <c r="AT38" s="738"/>
      <c r="AU38" s="738"/>
      <c r="AV38" s="738"/>
      <c r="AW38" s="738"/>
      <c r="AX38" s="738"/>
      <c r="AY38" s="739"/>
      <c r="AZ38" s="660">
        <v>20899</v>
      </c>
      <c r="BA38" s="661"/>
      <c r="BB38" s="661"/>
      <c r="BC38" s="661"/>
      <c r="BD38" s="684"/>
      <c r="BE38" s="684"/>
      <c r="BF38" s="719"/>
      <c r="BG38" s="675" t="s">
        <v>332</v>
      </c>
      <c r="BH38" s="676"/>
      <c r="BI38" s="676"/>
      <c r="BJ38" s="676"/>
      <c r="BK38" s="676"/>
      <c r="BL38" s="676"/>
      <c r="BM38" s="676"/>
      <c r="BN38" s="676"/>
      <c r="BO38" s="676"/>
      <c r="BP38" s="676"/>
      <c r="BQ38" s="676"/>
      <c r="BR38" s="676"/>
      <c r="BS38" s="676"/>
      <c r="BT38" s="676"/>
      <c r="BU38" s="677"/>
      <c r="BV38" s="660">
        <v>4244</v>
      </c>
      <c r="BW38" s="661"/>
      <c r="BX38" s="661"/>
      <c r="BY38" s="661"/>
      <c r="BZ38" s="661"/>
      <c r="CA38" s="661"/>
      <c r="CB38" s="670"/>
      <c r="CD38" s="675" t="s">
        <v>333</v>
      </c>
      <c r="CE38" s="676"/>
      <c r="CF38" s="676"/>
      <c r="CG38" s="676"/>
      <c r="CH38" s="676"/>
      <c r="CI38" s="676"/>
      <c r="CJ38" s="676"/>
      <c r="CK38" s="676"/>
      <c r="CL38" s="676"/>
      <c r="CM38" s="676"/>
      <c r="CN38" s="676"/>
      <c r="CO38" s="676"/>
      <c r="CP38" s="676"/>
      <c r="CQ38" s="677"/>
      <c r="CR38" s="660">
        <v>1076435</v>
      </c>
      <c r="CS38" s="661"/>
      <c r="CT38" s="661"/>
      <c r="CU38" s="661"/>
      <c r="CV38" s="661"/>
      <c r="CW38" s="661"/>
      <c r="CX38" s="661"/>
      <c r="CY38" s="662"/>
      <c r="CZ38" s="665">
        <v>9.6999999999999993</v>
      </c>
      <c r="DA38" s="696"/>
      <c r="DB38" s="696"/>
      <c r="DC38" s="698"/>
      <c r="DD38" s="669">
        <v>935387</v>
      </c>
      <c r="DE38" s="661"/>
      <c r="DF38" s="661"/>
      <c r="DG38" s="661"/>
      <c r="DH38" s="661"/>
      <c r="DI38" s="661"/>
      <c r="DJ38" s="661"/>
      <c r="DK38" s="662"/>
      <c r="DL38" s="669">
        <v>875464</v>
      </c>
      <c r="DM38" s="661"/>
      <c r="DN38" s="661"/>
      <c r="DO38" s="661"/>
      <c r="DP38" s="661"/>
      <c r="DQ38" s="661"/>
      <c r="DR38" s="661"/>
      <c r="DS38" s="661"/>
      <c r="DT38" s="661"/>
      <c r="DU38" s="661"/>
      <c r="DV38" s="662"/>
      <c r="DW38" s="665">
        <v>13.4</v>
      </c>
      <c r="DX38" s="696"/>
      <c r="DY38" s="696"/>
      <c r="DZ38" s="696"/>
      <c r="EA38" s="696"/>
      <c r="EB38" s="696"/>
      <c r="EC38" s="697"/>
    </row>
    <row r="39" spans="2:133" ht="11.25" customHeight="1" x14ac:dyDescent="0.15">
      <c r="AQ39" s="737" t="s">
        <v>334</v>
      </c>
      <c r="AR39" s="738"/>
      <c r="AS39" s="738"/>
      <c r="AT39" s="738"/>
      <c r="AU39" s="738"/>
      <c r="AV39" s="738"/>
      <c r="AW39" s="738"/>
      <c r="AX39" s="738"/>
      <c r="AY39" s="739"/>
      <c r="AZ39" s="660" t="s">
        <v>232</v>
      </c>
      <c r="BA39" s="661"/>
      <c r="BB39" s="661"/>
      <c r="BC39" s="661"/>
      <c r="BD39" s="684"/>
      <c r="BE39" s="684"/>
      <c r="BF39" s="719"/>
      <c r="BG39" s="751" t="s">
        <v>335</v>
      </c>
      <c r="BH39" s="752"/>
      <c r="BI39" s="752"/>
      <c r="BJ39" s="752"/>
      <c r="BK39" s="752"/>
      <c r="BL39" s="215"/>
      <c r="BM39" s="676" t="s">
        <v>336</v>
      </c>
      <c r="BN39" s="676"/>
      <c r="BO39" s="676"/>
      <c r="BP39" s="676"/>
      <c r="BQ39" s="676"/>
      <c r="BR39" s="676"/>
      <c r="BS39" s="676"/>
      <c r="BT39" s="676"/>
      <c r="BU39" s="677"/>
      <c r="BV39" s="660">
        <v>123</v>
      </c>
      <c r="BW39" s="661"/>
      <c r="BX39" s="661"/>
      <c r="BY39" s="661"/>
      <c r="BZ39" s="661"/>
      <c r="CA39" s="661"/>
      <c r="CB39" s="670"/>
      <c r="CD39" s="675" t="s">
        <v>337</v>
      </c>
      <c r="CE39" s="676"/>
      <c r="CF39" s="676"/>
      <c r="CG39" s="676"/>
      <c r="CH39" s="676"/>
      <c r="CI39" s="676"/>
      <c r="CJ39" s="676"/>
      <c r="CK39" s="676"/>
      <c r="CL39" s="676"/>
      <c r="CM39" s="676"/>
      <c r="CN39" s="676"/>
      <c r="CO39" s="676"/>
      <c r="CP39" s="676"/>
      <c r="CQ39" s="677"/>
      <c r="CR39" s="660">
        <v>718487</v>
      </c>
      <c r="CS39" s="684"/>
      <c r="CT39" s="684"/>
      <c r="CU39" s="684"/>
      <c r="CV39" s="684"/>
      <c r="CW39" s="684"/>
      <c r="CX39" s="684"/>
      <c r="CY39" s="685"/>
      <c r="CZ39" s="665">
        <v>6.5</v>
      </c>
      <c r="DA39" s="696"/>
      <c r="DB39" s="696"/>
      <c r="DC39" s="698"/>
      <c r="DD39" s="669">
        <v>346997</v>
      </c>
      <c r="DE39" s="684"/>
      <c r="DF39" s="684"/>
      <c r="DG39" s="684"/>
      <c r="DH39" s="684"/>
      <c r="DI39" s="684"/>
      <c r="DJ39" s="684"/>
      <c r="DK39" s="685"/>
      <c r="DL39" s="669" t="s">
        <v>220</v>
      </c>
      <c r="DM39" s="684"/>
      <c r="DN39" s="684"/>
      <c r="DO39" s="684"/>
      <c r="DP39" s="684"/>
      <c r="DQ39" s="684"/>
      <c r="DR39" s="684"/>
      <c r="DS39" s="684"/>
      <c r="DT39" s="684"/>
      <c r="DU39" s="684"/>
      <c r="DV39" s="685"/>
      <c r="DW39" s="665" t="s">
        <v>232</v>
      </c>
      <c r="DX39" s="696"/>
      <c r="DY39" s="696"/>
      <c r="DZ39" s="696"/>
      <c r="EA39" s="696"/>
      <c r="EB39" s="696"/>
      <c r="EC39" s="697"/>
    </row>
    <row r="40" spans="2:133" ht="11.25" customHeight="1" x14ac:dyDescent="0.15">
      <c r="AQ40" s="737" t="s">
        <v>338</v>
      </c>
      <c r="AR40" s="738"/>
      <c r="AS40" s="738"/>
      <c r="AT40" s="738"/>
      <c r="AU40" s="738"/>
      <c r="AV40" s="738"/>
      <c r="AW40" s="738"/>
      <c r="AX40" s="738"/>
      <c r="AY40" s="739"/>
      <c r="AZ40" s="660">
        <v>165746</v>
      </c>
      <c r="BA40" s="661"/>
      <c r="BB40" s="661"/>
      <c r="BC40" s="661"/>
      <c r="BD40" s="684"/>
      <c r="BE40" s="684"/>
      <c r="BF40" s="719"/>
      <c r="BG40" s="751"/>
      <c r="BH40" s="752"/>
      <c r="BI40" s="752"/>
      <c r="BJ40" s="752"/>
      <c r="BK40" s="752"/>
      <c r="BL40" s="215"/>
      <c r="BM40" s="676" t="s">
        <v>339</v>
      </c>
      <c r="BN40" s="676"/>
      <c r="BO40" s="676"/>
      <c r="BP40" s="676"/>
      <c r="BQ40" s="676"/>
      <c r="BR40" s="676"/>
      <c r="BS40" s="676"/>
      <c r="BT40" s="676"/>
      <c r="BU40" s="677"/>
      <c r="BV40" s="660">
        <v>107</v>
      </c>
      <c r="BW40" s="661"/>
      <c r="BX40" s="661"/>
      <c r="BY40" s="661"/>
      <c r="BZ40" s="661"/>
      <c r="CA40" s="661"/>
      <c r="CB40" s="670"/>
      <c r="CD40" s="675" t="s">
        <v>340</v>
      </c>
      <c r="CE40" s="676"/>
      <c r="CF40" s="676"/>
      <c r="CG40" s="676"/>
      <c r="CH40" s="676"/>
      <c r="CI40" s="676"/>
      <c r="CJ40" s="676"/>
      <c r="CK40" s="676"/>
      <c r="CL40" s="676"/>
      <c r="CM40" s="676"/>
      <c r="CN40" s="676"/>
      <c r="CO40" s="676"/>
      <c r="CP40" s="676"/>
      <c r="CQ40" s="677"/>
      <c r="CR40" s="660">
        <v>106310</v>
      </c>
      <c r="CS40" s="661"/>
      <c r="CT40" s="661"/>
      <c r="CU40" s="661"/>
      <c r="CV40" s="661"/>
      <c r="CW40" s="661"/>
      <c r="CX40" s="661"/>
      <c r="CY40" s="662"/>
      <c r="CZ40" s="665">
        <v>1</v>
      </c>
      <c r="DA40" s="696"/>
      <c r="DB40" s="696"/>
      <c r="DC40" s="698"/>
      <c r="DD40" s="669">
        <v>106310</v>
      </c>
      <c r="DE40" s="661"/>
      <c r="DF40" s="661"/>
      <c r="DG40" s="661"/>
      <c r="DH40" s="661"/>
      <c r="DI40" s="661"/>
      <c r="DJ40" s="661"/>
      <c r="DK40" s="662"/>
      <c r="DL40" s="669" t="s">
        <v>232</v>
      </c>
      <c r="DM40" s="661"/>
      <c r="DN40" s="661"/>
      <c r="DO40" s="661"/>
      <c r="DP40" s="661"/>
      <c r="DQ40" s="661"/>
      <c r="DR40" s="661"/>
      <c r="DS40" s="661"/>
      <c r="DT40" s="661"/>
      <c r="DU40" s="661"/>
      <c r="DV40" s="662"/>
      <c r="DW40" s="665" t="s">
        <v>220</v>
      </c>
      <c r="DX40" s="696"/>
      <c r="DY40" s="696"/>
      <c r="DZ40" s="696"/>
      <c r="EA40" s="696"/>
      <c r="EB40" s="696"/>
      <c r="EC40" s="697"/>
    </row>
    <row r="41" spans="2:133" ht="11.25" customHeight="1" x14ac:dyDescent="0.15">
      <c r="AQ41" s="747" t="s">
        <v>341</v>
      </c>
      <c r="AR41" s="748"/>
      <c r="AS41" s="748"/>
      <c r="AT41" s="748"/>
      <c r="AU41" s="748"/>
      <c r="AV41" s="748"/>
      <c r="AW41" s="748"/>
      <c r="AX41" s="748"/>
      <c r="AY41" s="749"/>
      <c r="AZ41" s="740">
        <v>606167</v>
      </c>
      <c r="BA41" s="741"/>
      <c r="BB41" s="741"/>
      <c r="BC41" s="741"/>
      <c r="BD41" s="730"/>
      <c r="BE41" s="730"/>
      <c r="BF41" s="732"/>
      <c r="BG41" s="753"/>
      <c r="BH41" s="754"/>
      <c r="BI41" s="754"/>
      <c r="BJ41" s="754"/>
      <c r="BK41" s="754"/>
      <c r="BL41" s="216"/>
      <c r="BM41" s="687" t="s">
        <v>342</v>
      </c>
      <c r="BN41" s="687"/>
      <c r="BO41" s="687"/>
      <c r="BP41" s="687"/>
      <c r="BQ41" s="687"/>
      <c r="BR41" s="687"/>
      <c r="BS41" s="687"/>
      <c r="BT41" s="687"/>
      <c r="BU41" s="688"/>
      <c r="BV41" s="740">
        <v>327</v>
      </c>
      <c r="BW41" s="741"/>
      <c r="BX41" s="741"/>
      <c r="BY41" s="741"/>
      <c r="BZ41" s="741"/>
      <c r="CA41" s="741"/>
      <c r="CB41" s="750"/>
      <c r="CD41" s="675" t="s">
        <v>343</v>
      </c>
      <c r="CE41" s="676"/>
      <c r="CF41" s="676"/>
      <c r="CG41" s="676"/>
      <c r="CH41" s="676"/>
      <c r="CI41" s="676"/>
      <c r="CJ41" s="676"/>
      <c r="CK41" s="676"/>
      <c r="CL41" s="676"/>
      <c r="CM41" s="676"/>
      <c r="CN41" s="676"/>
      <c r="CO41" s="676"/>
      <c r="CP41" s="676"/>
      <c r="CQ41" s="677"/>
      <c r="CR41" s="660" t="s">
        <v>232</v>
      </c>
      <c r="CS41" s="684"/>
      <c r="CT41" s="684"/>
      <c r="CU41" s="684"/>
      <c r="CV41" s="684"/>
      <c r="CW41" s="684"/>
      <c r="CX41" s="684"/>
      <c r="CY41" s="685"/>
      <c r="CZ41" s="665" t="s">
        <v>232</v>
      </c>
      <c r="DA41" s="696"/>
      <c r="DB41" s="696"/>
      <c r="DC41" s="698"/>
      <c r="DD41" s="669" t="s">
        <v>220</v>
      </c>
      <c r="DE41" s="684"/>
      <c r="DF41" s="684"/>
      <c r="DG41" s="684"/>
      <c r="DH41" s="684"/>
      <c r="DI41" s="684"/>
      <c r="DJ41" s="684"/>
      <c r="DK41" s="685"/>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7" t="s">
        <v>345</v>
      </c>
      <c r="CE42" s="658"/>
      <c r="CF42" s="658"/>
      <c r="CG42" s="658"/>
      <c r="CH42" s="658"/>
      <c r="CI42" s="658"/>
      <c r="CJ42" s="658"/>
      <c r="CK42" s="658"/>
      <c r="CL42" s="658"/>
      <c r="CM42" s="658"/>
      <c r="CN42" s="658"/>
      <c r="CO42" s="658"/>
      <c r="CP42" s="658"/>
      <c r="CQ42" s="659"/>
      <c r="CR42" s="660">
        <v>1739129</v>
      </c>
      <c r="CS42" s="661"/>
      <c r="CT42" s="661"/>
      <c r="CU42" s="661"/>
      <c r="CV42" s="661"/>
      <c r="CW42" s="661"/>
      <c r="CX42" s="661"/>
      <c r="CY42" s="662"/>
      <c r="CZ42" s="665">
        <v>15.6</v>
      </c>
      <c r="DA42" s="666"/>
      <c r="DB42" s="666"/>
      <c r="DC42" s="761"/>
      <c r="DD42" s="669">
        <v>446058</v>
      </c>
      <c r="DE42" s="661"/>
      <c r="DF42" s="661"/>
      <c r="DG42" s="661"/>
      <c r="DH42" s="661"/>
      <c r="DI42" s="661"/>
      <c r="DJ42" s="661"/>
      <c r="DK42" s="662"/>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7" t="s">
        <v>347</v>
      </c>
      <c r="CE43" s="658"/>
      <c r="CF43" s="658"/>
      <c r="CG43" s="658"/>
      <c r="CH43" s="658"/>
      <c r="CI43" s="658"/>
      <c r="CJ43" s="658"/>
      <c r="CK43" s="658"/>
      <c r="CL43" s="658"/>
      <c r="CM43" s="658"/>
      <c r="CN43" s="658"/>
      <c r="CO43" s="658"/>
      <c r="CP43" s="658"/>
      <c r="CQ43" s="659"/>
      <c r="CR43" s="660">
        <v>31547</v>
      </c>
      <c r="CS43" s="684"/>
      <c r="CT43" s="684"/>
      <c r="CU43" s="684"/>
      <c r="CV43" s="684"/>
      <c r="CW43" s="684"/>
      <c r="CX43" s="684"/>
      <c r="CY43" s="685"/>
      <c r="CZ43" s="665">
        <v>0.3</v>
      </c>
      <c r="DA43" s="696"/>
      <c r="DB43" s="696"/>
      <c r="DC43" s="698"/>
      <c r="DD43" s="669">
        <v>31547</v>
      </c>
      <c r="DE43" s="684"/>
      <c r="DF43" s="684"/>
      <c r="DG43" s="684"/>
      <c r="DH43" s="684"/>
      <c r="DI43" s="684"/>
      <c r="DJ43" s="684"/>
      <c r="DK43" s="685"/>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15">
      <c r="B44" s="220" t="s">
        <v>348</v>
      </c>
      <c r="CD44" s="772" t="s">
        <v>299</v>
      </c>
      <c r="CE44" s="773"/>
      <c r="CF44" s="657" t="s">
        <v>349</v>
      </c>
      <c r="CG44" s="658"/>
      <c r="CH44" s="658"/>
      <c r="CI44" s="658"/>
      <c r="CJ44" s="658"/>
      <c r="CK44" s="658"/>
      <c r="CL44" s="658"/>
      <c r="CM44" s="658"/>
      <c r="CN44" s="658"/>
      <c r="CO44" s="658"/>
      <c r="CP44" s="658"/>
      <c r="CQ44" s="659"/>
      <c r="CR44" s="660">
        <v>1739107</v>
      </c>
      <c r="CS44" s="661"/>
      <c r="CT44" s="661"/>
      <c r="CU44" s="661"/>
      <c r="CV44" s="661"/>
      <c r="CW44" s="661"/>
      <c r="CX44" s="661"/>
      <c r="CY44" s="662"/>
      <c r="CZ44" s="665">
        <v>15.6</v>
      </c>
      <c r="DA44" s="666"/>
      <c r="DB44" s="666"/>
      <c r="DC44" s="761"/>
      <c r="DD44" s="669">
        <v>446036</v>
      </c>
      <c r="DE44" s="661"/>
      <c r="DF44" s="661"/>
      <c r="DG44" s="661"/>
      <c r="DH44" s="661"/>
      <c r="DI44" s="661"/>
      <c r="DJ44" s="661"/>
      <c r="DK44" s="662"/>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15">
      <c r="CD45" s="774"/>
      <c r="CE45" s="775"/>
      <c r="CF45" s="657" t="s">
        <v>350</v>
      </c>
      <c r="CG45" s="658"/>
      <c r="CH45" s="658"/>
      <c r="CI45" s="658"/>
      <c r="CJ45" s="658"/>
      <c r="CK45" s="658"/>
      <c r="CL45" s="658"/>
      <c r="CM45" s="658"/>
      <c r="CN45" s="658"/>
      <c r="CO45" s="658"/>
      <c r="CP45" s="658"/>
      <c r="CQ45" s="659"/>
      <c r="CR45" s="660">
        <v>501325</v>
      </c>
      <c r="CS45" s="684"/>
      <c r="CT45" s="684"/>
      <c r="CU45" s="684"/>
      <c r="CV45" s="684"/>
      <c r="CW45" s="684"/>
      <c r="CX45" s="684"/>
      <c r="CY45" s="685"/>
      <c r="CZ45" s="665">
        <v>4.5</v>
      </c>
      <c r="DA45" s="696"/>
      <c r="DB45" s="696"/>
      <c r="DC45" s="698"/>
      <c r="DD45" s="669">
        <v>26475</v>
      </c>
      <c r="DE45" s="684"/>
      <c r="DF45" s="684"/>
      <c r="DG45" s="684"/>
      <c r="DH45" s="684"/>
      <c r="DI45" s="684"/>
      <c r="DJ45" s="684"/>
      <c r="DK45" s="685"/>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15">
      <c r="CD46" s="774"/>
      <c r="CE46" s="775"/>
      <c r="CF46" s="657" t="s">
        <v>351</v>
      </c>
      <c r="CG46" s="658"/>
      <c r="CH46" s="658"/>
      <c r="CI46" s="658"/>
      <c r="CJ46" s="658"/>
      <c r="CK46" s="658"/>
      <c r="CL46" s="658"/>
      <c r="CM46" s="658"/>
      <c r="CN46" s="658"/>
      <c r="CO46" s="658"/>
      <c r="CP46" s="658"/>
      <c r="CQ46" s="659"/>
      <c r="CR46" s="660">
        <v>1172362</v>
      </c>
      <c r="CS46" s="661"/>
      <c r="CT46" s="661"/>
      <c r="CU46" s="661"/>
      <c r="CV46" s="661"/>
      <c r="CW46" s="661"/>
      <c r="CX46" s="661"/>
      <c r="CY46" s="662"/>
      <c r="CZ46" s="665">
        <v>10.5</v>
      </c>
      <c r="DA46" s="666"/>
      <c r="DB46" s="666"/>
      <c r="DC46" s="761"/>
      <c r="DD46" s="669">
        <v>405941</v>
      </c>
      <c r="DE46" s="661"/>
      <c r="DF46" s="661"/>
      <c r="DG46" s="661"/>
      <c r="DH46" s="661"/>
      <c r="DI46" s="661"/>
      <c r="DJ46" s="661"/>
      <c r="DK46" s="662"/>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15">
      <c r="CD47" s="774"/>
      <c r="CE47" s="775"/>
      <c r="CF47" s="657" t="s">
        <v>352</v>
      </c>
      <c r="CG47" s="658"/>
      <c r="CH47" s="658"/>
      <c r="CI47" s="658"/>
      <c r="CJ47" s="658"/>
      <c r="CK47" s="658"/>
      <c r="CL47" s="658"/>
      <c r="CM47" s="658"/>
      <c r="CN47" s="658"/>
      <c r="CO47" s="658"/>
      <c r="CP47" s="658"/>
      <c r="CQ47" s="659"/>
      <c r="CR47" s="660">
        <v>22</v>
      </c>
      <c r="CS47" s="684"/>
      <c r="CT47" s="684"/>
      <c r="CU47" s="684"/>
      <c r="CV47" s="684"/>
      <c r="CW47" s="684"/>
      <c r="CX47" s="684"/>
      <c r="CY47" s="685"/>
      <c r="CZ47" s="665">
        <v>0</v>
      </c>
      <c r="DA47" s="696"/>
      <c r="DB47" s="696"/>
      <c r="DC47" s="698"/>
      <c r="DD47" s="669">
        <v>22</v>
      </c>
      <c r="DE47" s="684"/>
      <c r="DF47" s="684"/>
      <c r="DG47" s="684"/>
      <c r="DH47" s="684"/>
      <c r="DI47" s="684"/>
      <c r="DJ47" s="684"/>
      <c r="DK47" s="685"/>
      <c r="DL47" s="755"/>
      <c r="DM47" s="756"/>
      <c r="DN47" s="756"/>
      <c r="DO47" s="756"/>
      <c r="DP47" s="756"/>
      <c r="DQ47" s="756"/>
      <c r="DR47" s="756"/>
      <c r="DS47" s="756"/>
      <c r="DT47" s="756"/>
      <c r="DU47" s="756"/>
      <c r="DV47" s="757"/>
      <c r="DW47" s="758"/>
      <c r="DX47" s="759"/>
      <c r="DY47" s="759"/>
      <c r="DZ47" s="759"/>
      <c r="EA47" s="759"/>
      <c r="EB47" s="759"/>
      <c r="EC47" s="760"/>
    </row>
    <row r="48" spans="2:133" x14ac:dyDescent="0.15">
      <c r="CD48" s="776"/>
      <c r="CE48" s="777"/>
      <c r="CF48" s="657" t="s">
        <v>353</v>
      </c>
      <c r="CG48" s="658"/>
      <c r="CH48" s="658"/>
      <c r="CI48" s="658"/>
      <c r="CJ48" s="658"/>
      <c r="CK48" s="658"/>
      <c r="CL48" s="658"/>
      <c r="CM48" s="658"/>
      <c r="CN48" s="658"/>
      <c r="CO48" s="658"/>
      <c r="CP48" s="658"/>
      <c r="CQ48" s="659"/>
      <c r="CR48" s="660" t="s">
        <v>232</v>
      </c>
      <c r="CS48" s="661"/>
      <c r="CT48" s="661"/>
      <c r="CU48" s="661"/>
      <c r="CV48" s="661"/>
      <c r="CW48" s="661"/>
      <c r="CX48" s="661"/>
      <c r="CY48" s="662"/>
      <c r="CZ48" s="665" t="s">
        <v>132</v>
      </c>
      <c r="DA48" s="666"/>
      <c r="DB48" s="666"/>
      <c r="DC48" s="761"/>
      <c r="DD48" s="669" t="s">
        <v>232</v>
      </c>
      <c r="DE48" s="661"/>
      <c r="DF48" s="661"/>
      <c r="DG48" s="661"/>
      <c r="DH48" s="661"/>
      <c r="DI48" s="661"/>
      <c r="DJ48" s="661"/>
      <c r="DK48" s="662"/>
      <c r="DL48" s="755"/>
      <c r="DM48" s="756"/>
      <c r="DN48" s="756"/>
      <c r="DO48" s="756"/>
      <c r="DP48" s="756"/>
      <c r="DQ48" s="756"/>
      <c r="DR48" s="756"/>
      <c r="DS48" s="756"/>
      <c r="DT48" s="756"/>
      <c r="DU48" s="756"/>
      <c r="DV48" s="757"/>
      <c r="DW48" s="758"/>
      <c r="DX48" s="759"/>
      <c r="DY48" s="759"/>
      <c r="DZ48" s="759"/>
      <c r="EA48" s="759"/>
      <c r="EB48" s="759"/>
      <c r="EC48" s="760"/>
    </row>
    <row r="49" spans="82:133" ht="11.25" customHeight="1" x14ac:dyDescent="0.15">
      <c r="CD49" s="705" t="s">
        <v>354</v>
      </c>
      <c r="CE49" s="706"/>
      <c r="CF49" s="706"/>
      <c r="CG49" s="706"/>
      <c r="CH49" s="706"/>
      <c r="CI49" s="706"/>
      <c r="CJ49" s="706"/>
      <c r="CK49" s="706"/>
      <c r="CL49" s="706"/>
      <c r="CM49" s="706"/>
      <c r="CN49" s="706"/>
      <c r="CO49" s="706"/>
      <c r="CP49" s="706"/>
      <c r="CQ49" s="707"/>
      <c r="CR49" s="740">
        <v>11138392</v>
      </c>
      <c r="CS49" s="730"/>
      <c r="CT49" s="730"/>
      <c r="CU49" s="730"/>
      <c r="CV49" s="730"/>
      <c r="CW49" s="730"/>
      <c r="CX49" s="730"/>
      <c r="CY49" s="762"/>
      <c r="CZ49" s="745">
        <v>100</v>
      </c>
      <c r="DA49" s="763"/>
      <c r="DB49" s="763"/>
      <c r="DC49" s="764"/>
      <c r="DD49" s="765">
        <v>6912546</v>
      </c>
      <c r="DE49" s="730"/>
      <c r="DF49" s="730"/>
      <c r="DG49" s="730"/>
      <c r="DH49" s="730"/>
      <c r="DI49" s="730"/>
      <c r="DJ49" s="730"/>
      <c r="DK49" s="762"/>
      <c r="DL49" s="766"/>
      <c r="DM49" s="767"/>
      <c r="DN49" s="767"/>
      <c r="DO49" s="767"/>
      <c r="DP49" s="767"/>
      <c r="DQ49" s="767"/>
      <c r="DR49" s="767"/>
      <c r="DS49" s="767"/>
      <c r="DT49" s="767"/>
      <c r="DU49" s="767"/>
      <c r="DV49" s="768"/>
      <c r="DW49" s="769"/>
      <c r="DX49" s="770"/>
      <c r="DY49" s="770"/>
      <c r="DZ49" s="770"/>
      <c r="EA49" s="770"/>
      <c r="EB49" s="770"/>
      <c r="EC49" s="771"/>
    </row>
    <row r="50" spans="82:133" hidden="1" x14ac:dyDescent="0.15"/>
    <row r="51" spans="82:133" hidden="1" x14ac:dyDescent="0.15"/>
    <row r="52" spans="82:133" hidden="1" x14ac:dyDescent="0.15"/>
    <row r="53" spans="82:133" hidden="1" x14ac:dyDescent="0.15"/>
  </sheetData>
  <sheetProtection algorithmName="SHA-512" hashValue="WA9hRHlLJ5MJokmW9IHLEXv08wEMkXyyyjQikMLzN1dVv9KUNGEahObx0Upsm/gUqAwxXRAU3q87xQsqnmQ85Q==" saltValue="2Ftp5elAi8V1Be/a4Vxo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zoomScalePageLayoutView="25" workbookViewId="0"/>
  </sheetViews>
  <sheetFormatPr defaultColWidth="0" defaultRowHeight="13.5" zeroHeight="1" x14ac:dyDescent="0.15"/>
  <cols>
    <col min="1" max="130" width="2.62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7" t="s">
        <v>356</v>
      </c>
      <c r="DK2" s="808"/>
      <c r="DL2" s="808"/>
      <c r="DM2" s="808"/>
      <c r="DN2" s="808"/>
      <c r="DO2" s="809"/>
      <c r="DP2" s="229"/>
      <c r="DQ2" s="807" t="s">
        <v>357</v>
      </c>
      <c r="DR2" s="808"/>
      <c r="DS2" s="808"/>
      <c r="DT2" s="808"/>
      <c r="DU2" s="808"/>
      <c r="DV2" s="808"/>
      <c r="DW2" s="808"/>
      <c r="DX2" s="808"/>
      <c r="DY2" s="808"/>
      <c r="DZ2" s="80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10" t="s">
        <v>358</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1" t="s">
        <v>360</v>
      </c>
      <c r="B5" s="802"/>
      <c r="C5" s="802"/>
      <c r="D5" s="802"/>
      <c r="E5" s="802"/>
      <c r="F5" s="802"/>
      <c r="G5" s="802"/>
      <c r="H5" s="802"/>
      <c r="I5" s="802"/>
      <c r="J5" s="802"/>
      <c r="K5" s="802"/>
      <c r="L5" s="802"/>
      <c r="M5" s="802"/>
      <c r="N5" s="802"/>
      <c r="O5" s="802"/>
      <c r="P5" s="803"/>
      <c r="Q5" s="778" t="s">
        <v>361</v>
      </c>
      <c r="R5" s="779"/>
      <c r="S5" s="779"/>
      <c r="T5" s="779"/>
      <c r="U5" s="780"/>
      <c r="V5" s="778" t="s">
        <v>362</v>
      </c>
      <c r="W5" s="779"/>
      <c r="X5" s="779"/>
      <c r="Y5" s="779"/>
      <c r="Z5" s="780"/>
      <c r="AA5" s="778" t="s">
        <v>363</v>
      </c>
      <c r="AB5" s="779"/>
      <c r="AC5" s="779"/>
      <c r="AD5" s="779"/>
      <c r="AE5" s="779"/>
      <c r="AF5" s="811" t="s">
        <v>364</v>
      </c>
      <c r="AG5" s="779"/>
      <c r="AH5" s="779"/>
      <c r="AI5" s="779"/>
      <c r="AJ5" s="790"/>
      <c r="AK5" s="779" t="s">
        <v>365</v>
      </c>
      <c r="AL5" s="779"/>
      <c r="AM5" s="779"/>
      <c r="AN5" s="779"/>
      <c r="AO5" s="780"/>
      <c r="AP5" s="778" t="s">
        <v>366</v>
      </c>
      <c r="AQ5" s="779"/>
      <c r="AR5" s="779"/>
      <c r="AS5" s="779"/>
      <c r="AT5" s="780"/>
      <c r="AU5" s="778" t="s">
        <v>367</v>
      </c>
      <c r="AV5" s="779"/>
      <c r="AW5" s="779"/>
      <c r="AX5" s="779"/>
      <c r="AY5" s="790"/>
      <c r="AZ5" s="236"/>
      <c r="BA5" s="236"/>
      <c r="BB5" s="236"/>
      <c r="BC5" s="236"/>
      <c r="BD5" s="236"/>
      <c r="BE5" s="237"/>
      <c r="BF5" s="237"/>
      <c r="BG5" s="237"/>
      <c r="BH5" s="237"/>
      <c r="BI5" s="237"/>
      <c r="BJ5" s="237"/>
      <c r="BK5" s="237"/>
      <c r="BL5" s="237"/>
      <c r="BM5" s="237"/>
      <c r="BN5" s="237"/>
      <c r="BO5" s="237"/>
      <c r="BP5" s="237"/>
      <c r="BQ5" s="801" t="s">
        <v>368</v>
      </c>
      <c r="BR5" s="802"/>
      <c r="BS5" s="802"/>
      <c r="BT5" s="802"/>
      <c r="BU5" s="802"/>
      <c r="BV5" s="802"/>
      <c r="BW5" s="802"/>
      <c r="BX5" s="802"/>
      <c r="BY5" s="802"/>
      <c r="BZ5" s="802"/>
      <c r="CA5" s="802"/>
      <c r="CB5" s="802"/>
      <c r="CC5" s="802"/>
      <c r="CD5" s="802"/>
      <c r="CE5" s="802"/>
      <c r="CF5" s="802"/>
      <c r="CG5" s="803"/>
      <c r="CH5" s="778" t="s">
        <v>369</v>
      </c>
      <c r="CI5" s="779"/>
      <c r="CJ5" s="779"/>
      <c r="CK5" s="779"/>
      <c r="CL5" s="780"/>
      <c r="CM5" s="778" t="s">
        <v>370</v>
      </c>
      <c r="CN5" s="779"/>
      <c r="CO5" s="779"/>
      <c r="CP5" s="779"/>
      <c r="CQ5" s="780"/>
      <c r="CR5" s="778" t="s">
        <v>371</v>
      </c>
      <c r="CS5" s="779"/>
      <c r="CT5" s="779"/>
      <c r="CU5" s="779"/>
      <c r="CV5" s="780"/>
      <c r="CW5" s="778" t="s">
        <v>372</v>
      </c>
      <c r="CX5" s="779"/>
      <c r="CY5" s="779"/>
      <c r="CZ5" s="779"/>
      <c r="DA5" s="780"/>
      <c r="DB5" s="778" t="s">
        <v>373</v>
      </c>
      <c r="DC5" s="779"/>
      <c r="DD5" s="779"/>
      <c r="DE5" s="779"/>
      <c r="DF5" s="780"/>
      <c r="DG5" s="784" t="s">
        <v>374</v>
      </c>
      <c r="DH5" s="785"/>
      <c r="DI5" s="785"/>
      <c r="DJ5" s="785"/>
      <c r="DK5" s="786"/>
      <c r="DL5" s="784" t="s">
        <v>375</v>
      </c>
      <c r="DM5" s="785"/>
      <c r="DN5" s="785"/>
      <c r="DO5" s="785"/>
      <c r="DP5" s="786"/>
      <c r="DQ5" s="778" t="s">
        <v>376</v>
      </c>
      <c r="DR5" s="779"/>
      <c r="DS5" s="779"/>
      <c r="DT5" s="779"/>
      <c r="DU5" s="780"/>
      <c r="DV5" s="778" t="s">
        <v>367</v>
      </c>
      <c r="DW5" s="779"/>
      <c r="DX5" s="779"/>
      <c r="DY5" s="779"/>
      <c r="DZ5" s="790"/>
      <c r="EA5" s="234"/>
    </row>
    <row r="6" spans="1:131" s="235" customFormat="1" ht="26.25" customHeight="1" thickBot="1" x14ac:dyDescent="0.2">
      <c r="A6" s="804"/>
      <c r="B6" s="805"/>
      <c r="C6" s="805"/>
      <c r="D6" s="805"/>
      <c r="E6" s="805"/>
      <c r="F6" s="805"/>
      <c r="G6" s="805"/>
      <c r="H6" s="805"/>
      <c r="I6" s="805"/>
      <c r="J6" s="805"/>
      <c r="K6" s="805"/>
      <c r="L6" s="805"/>
      <c r="M6" s="805"/>
      <c r="N6" s="805"/>
      <c r="O6" s="805"/>
      <c r="P6" s="806"/>
      <c r="Q6" s="781"/>
      <c r="R6" s="782"/>
      <c r="S6" s="782"/>
      <c r="T6" s="782"/>
      <c r="U6" s="783"/>
      <c r="V6" s="781"/>
      <c r="W6" s="782"/>
      <c r="X6" s="782"/>
      <c r="Y6" s="782"/>
      <c r="Z6" s="783"/>
      <c r="AA6" s="781"/>
      <c r="AB6" s="782"/>
      <c r="AC6" s="782"/>
      <c r="AD6" s="782"/>
      <c r="AE6" s="782"/>
      <c r="AF6" s="812"/>
      <c r="AG6" s="782"/>
      <c r="AH6" s="782"/>
      <c r="AI6" s="782"/>
      <c r="AJ6" s="791"/>
      <c r="AK6" s="782"/>
      <c r="AL6" s="782"/>
      <c r="AM6" s="782"/>
      <c r="AN6" s="782"/>
      <c r="AO6" s="783"/>
      <c r="AP6" s="781"/>
      <c r="AQ6" s="782"/>
      <c r="AR6" s="782"/>
      <c r="AS6" s="782"/>
      <c r="AT6" s="783"/>
      <c r="AU6" s="781"/>
      <c r="AV6" s="782"/>
      <c r="AW6" s="782"/>
      <c r="AX6" s="782"/>
      <c r="AY6" s="791"/>
      <c r="AZ6" s="232"/>
      <c r="BA6" s="232"/>
      <c r="BB6" s="232"/>
      <c r="BC6" s="232"/>
      <c r="BD6" s="232"/>
      <c r="BE6" s="233"/>
      <c r="BF6" s="233"/>
      <c r="BG6" s="233"/>
      <c r="BH6" s="233"/>
      <c r="BI6" s="233"/>
      <c r="BJ6" s="233"/>
      <c r="BK6" s="233"/>
      <c r="BL6" s="233"/>
      <c r="BM6" s="233"/>
      <c r="BN6" s="233"/>
      <c r="BO6" s="233"/>
      <c r="BP6" s="233"/>
      <c r="BQ6" s="804"/>
      <c r="BR6" s="805"/>
      <c r="BS6" s="805"/>
      <c r="BT6" s="805"/>
      <c r="BU6" s="805"/>
      <c r="BV6" s="805"/>
      <c r="BW6" s="805"/>
      <c r="BX6" s="805"/>
      <c r="BY6" s="805"/>
      <c r="BZ6" s="805"/>
      <c r="CA6" s="805"/>
      <c r="CB6" s="805"/>
      <c r="CC6" s="805"/>
      <c r="CD6" s="805"/>
      <c r="CE6" s="805"/>
      <c r="CF6" s="805"/>
      <c r="CG6" s="806"/>
      <c r="CH6" s="781"/>
      <c r="CI6" s="782"/>
      <c r="CJ6" s="782"/>
      <c r="CK6" s="782"/>
      <c r="CL6" s="783"/>
      <c r="CM6" s="781"/>
      <c r="CN6" s="782"/>
      <c r="CO6" s="782"/>
      <c r="CP6" s="782"/>
      <c r="CQ6" s="783"/>
      <c r="CR6" s="781"/>
      <c r="CS6" s="782"/>
      <c r="CT6" s="782"/>
      <c r="CU6" s="782"/>
      <c r="CV6" s="783"/>
      <c r="CW6" s="781"/>
      <c r="CX6" s="782"/>
      <c r="CY6" s="782"/>
      <c r="CZ6" s="782"/>
      <c r="DA6" s="783"/>
      <c r="DB6" s="781"/>
      <c r="DC6" s="782"/>
      <c r="DD6" s="782"/>
      <c r="DE6" s="782"/>
      <c r="DF6" s="783"/>
      <c r="DG6" s="787"/>
      <c r="DH6" s="788"/>
      <c r="DI6" s="788"/>
      <c r="DJ6" s="788"/>
      <c r="DK6" s="789"/>
      <c r="DL6" s="787"/>
      <c r="DM6" s="788"/>
      <c r="DN6" s="788"/>
      <c r="DO6" s="788"/>
      <c r="DP6" s="789"/>
      <c r="DQ6" s="781"/>
      <c r="DR6" s="782"/>
      <c r="DS6" s="782"/>
      <c r="DT6" s="782"/>
      <c r="DU6" s="783"/>
      <c r="DV6" s="781"/>
      <c r="DW6" s="782"/>
      <c r="DX6" s="782"/>
      <c r="DY6" s="782"/>
      <c r="DZ6" s="791"/>
      <c r="EA6" s="234"/>
    </row>
    <row r="7" spans="1:131" s="235" customFormat="1" ht="26.25" customHeight="1" thickTop="1" x14ac:dyDescent="0.15">
      <c r="A7" s="238">
        <v>1</v>
      </c>
      <c r="B7" s="792" t="s">
        <v>377</v>
      </c>
      <c r="C7" s="793"/>
      <c r="D7" s="793"/>
      <c r="E7" s="793"/>
      <c r="F7" s="793"/>
      <c r="G7" s="793"/>
      <c r="H7" s="793"/>
      <c r="I7" s="793"/>
      <c r="J7" s="793"/>
      <c r="K7" s="793"/>
      <c r="L7" s="793"/>
      <c r="M7" s="793"/>
      <c r="N7" s="793"/>
      <c r="O7" s="793"/>
      <c r="P7" s="794"/>
      <c r="Q7" s="795">
        <v>11620</v>
      </c>
      <c r="R7" s="796"/>
      <c r="S7" s="796"/>
      <c r="T7" s="796"/>
      <c r="U7" s="796"/>
      <c r="V7" s="796">
        <v>11104</v>
      </c>
      <c r="W7" s="796"/>
      <c r="X7" s="796"/>
      <c r="Y7" s="796"/>
      <c r="Z7" s="796"/>
      <c r="AA7" s="796">
        <v>516</v>
      </c>
      <c r="AB7" s="796"/>
      <c r="AC7" s="796"/>
      <c r="AD7" s="796"/>
      <c r="AE7" s="797"/>
      <c r="AF7" s="798">
        <v>480</v>
      </c>
      <c r="AG7" s="799"/>
      <c r="AH7" s="799"/>
      <c r="AI7" s="799"/>
      <c r="AJ7" s="800"/>
      <c r="AK7" s="835">
        <v>678</v>
      </c>
      <c r="AL7" s="836"/>
      <c r="AM7" s="836"/>
      <c r="AN7" s="836"/>
      <c r="AO7" s="836"/>
      <c r="AP7" s="836">
        <v>10290</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c r="BS7" s="839" t="s">
        <v>584</v>
      </c>
      <c r="BT7" s="840"/>
      <c r="BU7" s="840"/>
      <c r="BV7" s="840"/>
      <c r="BW7" s="840"/>
      <c r="BX7" s="840"/>
      <c r="BY7" s="840"/>
      <c r="BZ7" s="840"/>
      <c r="CA7" s="840"/>
      <c r="CB7" s="840"/>
      <c r="CC7" s="840"/>
      <c r="CD7" s="840"/>
      <c r="CE7" s="840"/>
      <c r="CF7" s="840"/>
      <c r="CG7" s="841"/>
      <c r="CH7" s="832">
        <v>1</v>
      </c>
      <c r="CI7" s="833"/>
      <c r="CJ7" s="833"/>
      <c r="CK7" s="833"/>
      <c r="CL7" s="834"/>
      <c r="CM7" s="832">
        <v>9</v>
      </c>
      <c r="CN7" s="833"/>
      <c r="CO7" s="833"/>
      <c r="CP7" s="833"/>
      <c r="CQ7" s="834"/>
      <c r="CR7" s="832">
        <v>9</v>
      </c>
      <c r="CS7" s="833"/>
      <c r="CT7" s="833"/>
      <c r="CU7" s="833"/>
      <c r="CV7" s="834"/>
      <c r="CW7" s="832">
        <v>3</v>
      </c>
      <c r="CX7" s="833"/>
      <c r="CY7" s="833"/>
      <c r="CZ7" s="833"/>
      <c r="DA7" s="834"/>
      <c r="DB7" s="832" t="s">
        <v>582</v>
      </c>
      <c r="DC7" s="833"/>
      <c r="DD7" s="833"/>
      <c r="DE7" s="833"/>
      <c r="DF7" s="834"/>
      <c r="DG7" s="832" t="s">
        <v>582</v>
      </c>
      <c r="DH7" s="833"/>
      <c r="DI7" s="833"/>
      <c r="DJ7" s="833"/>
      <c r="DK7" s="834"/>
      <c r="DL7" s="832" t="s">
        <v>582</v>
      </c>
      <c r="DM7" s="833"/>
      <c r="DN7" s="833"/>
      <c r="DO7" s="833"/>
      <c r="DP7" s="834"/>
      <c r="DQ7" s="832" t="s">
        <v>582</v>
      </c>
      <c r="DR7" s="833"/>
      <c r="DS7" s="833"/>
      <c r="DT7" s="833"/>
      <c r="DU7" s="834"/>
      <c r="DV7" s="813"/>
      <c r="DW7" s="814"/>
      <c r="DX7" s="814"/>
      <c r="DY7" s="814"/>
      <c r="DZ7" s="815"/>
      <c r="EA7" s="234"/>
    </row>
    <row r="8" spans="1:131" s="235" customFormat="1" ht="26.25" customHeight="1" x14ac:dyDescent="0.15">
      <c r="A8" s="241">
        <v>2</v>
      </c>
      <c r="B8" s="816" t="s">
        <v>378</v>
      </c>
      <c r="C8" s="817"/>
      <c r="D8" s="817"/>
      <c r="E8" s="817"/>
      <c r="F8" s="817"/>
      <c r="G8" s="817"/>
      <c r="H8" s="817"/>
      <c r="I8" s="817"/>
      <c r="J8" s="817"/>
      <c r="K8" s="817"/>
      <c r="L8" s="817"/>
      <c r="M8" s="817"/>
      <c r="N8" s="817"/>
      <c r="O8" s="817"/>
      <c r="P8" s="818"/>
      <c r="Q8" s="819">
        <v>6</v>
      </c>
      <c r="R8" s="820"/>
      <c r="S8" s="820"/>
      <c r="T8" s="820"/>
      <c r="U8" s="820"/>
      <c r="V8" s="820">
        <v>4</v>
      </c>
      <c r="W8" s="820"/>
      <c r="X8" s="820"/>
      <c r="Y8" s="820"/>
      <c r="Z8" s="820"/>
      <c r="AA8" s="820">
        <v>1</v>
      </c>
      <c r="AB8" s="820"/>
      <c r="AC8" s="820"/>
      <c r="AD8" s="820"/>
      <c r="AE8" s="821"/>
      <c r="AF8" s="822">
        <v>1</v>
      </c>
      <c r="AG8" s="823"/>
      <c r="AH8" s="823"/>
      <c r="AI8" s="823"/>
      <c r="AJ8" s="824"/>
      <c r="AK8" s="825">
        <v>1</v>
      </c>
      <c r="AL8" s="826"/>
      <c r="AM8" s="826"/>
      <c r="AN8" s="826"/>
      <c r="AO8" s="826"/>
      <c r="AP8" s="826" t="s">
        <v>570</v>
      </c>
      <c r="AQ8" s="826"/>
      <c r="AR8" s="826"/>
      <c r="AS8" s="826"/>
      <c r="AT8" s="826"/>
      <c r="AU8" s="827"/>
      <c r="AV8" s="827"/>
      <c r="AW8" s="827"/>
      <c r="AX8" s="827"/>
      <c r="AY8" s="828"/>
      <c r="AZ8" s="232"/>
      <c r="BA8" s="232"/>
      <c r="BB8" s="232"/>
      <c r="BC8" s="232"/>
      <c r="BD8" s="232"/>
      <c r="BE8" s="233"/>
      <c r="BF8" s="233"/>
      <c r="BG8" s="233"/>
      <c r="BH8" s="233"/>
      <c r="BI8" s="233"/>
      <c r="BJ8" s="233"/>
      <c r="BK8" s="233"/>
      <c r="BL8" s="233"/>
      <c r="BM8" s="233"/>
      <c r="BN8" s="233"/>
      <c r="BO8" s="233"/>
      <c r="BP8" s="233"/>
      <c r="BQ8" s="242">
        <v>2</v>
      </c>
      <c r="BR8" s="243"/>
      <c r="BS8" s="829" t="s">
        <v>585</v>
      </c>
      <c r="BT8" s="830"/>
      <c r="BU8" s="830"/>
      <c r="BV8" s="830"/>
      <c r="BW8" s="830"/>
      <c r="BX8" s="830"/>
      <c r="BY8" s="830"/>
      <c r="BZ8" s="830"/>
      <c r="CA8" s="830"/>
      <c r="CB8" s="830"/>
      <c r="CC8" s="830"/>
      <c r="CD8" s="830"/>
      <c r="CE8" s="830"/>
      <c r="CF8" s="830"/>
      <c r="CG8" s="831"/>
      <c r="CH8" s="842">
        <v>-13</v>
      </c>
      <c r="CI8" s="843"/>
      <c r="CJ8" s="843"/>
      <c r="CK8" s="843"/>
      <c r="CL8" s="844"/>
      <c r="CM8" s="842">
        <v>187</v>
      </c>
      <c r="CN8" s="843"/>
      <c r="CO8" s="843"/>
      <c r="CP8" s="843"/>
      <c r="CQ8" s="844"/>
      <c r="CR8" s="842">
        <v>15</v>
      </c>
      <c r="CS8" s="843"/>
      <c r="CT8" s="843"/>
      <c r="CU8" s="843"/>
      <c r="CV8" s="844"/>
      <c r="CW8" s="842">
        <v>15</v>
      </c>
      <c r="CX8" s="843"/>
      <c r="CY8" s="843"/>
      <c r="CZ8" s="843"/>
      <c r="DA8" s="844"/>
      <c r="DB8" s="842" t="s">
        <v>582</v>
      </c>
      <c r="DC8" s="843"/>
      <c r="DD8" s="843"/>
      <c r="DE8" s="843"/>
      <c r="DF8" s="844"/>
      <c r="DG8" s="842" t="s">
        <v>582</v>
      </c>
      <c r="DH8" s="843"/>
      <c r="DI8" s="843"/>
      <c r="DJ8" s="843"/>
      <c r="DK8" s="844"/>
      <c r="DL8" s="842" t="s">
        <v>582</v>
      </c>
      <c r="DM8" s="843"/>
      <c r="DN8" s="843"/>
      <c r="DO8" s="843"/>
      <c r="DP8" s="844"/>
      <c r="DQ8" s="842" t="s">
        <v>582</v>
      </c>
      <c r="DR8" s="843"/>
      <c r="DS8" s="843"/>
      <c r="DT8" s="843"/>
      <c r="DU8" s="844"/>
      <c r="DV8" s="845"/>
      <c r="DW8" s="846"/>
      <c r="DX8" s="846"/>
      <c r="DY8" s="846"/>
      <c r="DZ8" s="847"/>
      <c r="EA8" s="234"/>
    </row>
    <row r="9" spans="1:131" s="235" customFormat="1" ht="26.25" customHeight="1" x14ac:dyDescent="0.15">
      <c r="A9" s="241">
        <v>3</v>
      </c>
      <c r="B9" s="816" t="s">
        <v>379</v>
      </c>
      <c r="C9" s="817"/>
      <c r="D9" s="817"/>
      <c r="E9" s="817"/>
      <c r="F9" s="817"/>
      <c r="G9" s="817"/>
      <c r="H9" s="817"/>
      <c r="I9" s="817"/>
      <c r="J9" s="817"/>
      <c r="K9" s="817"/>
      <c r="L9" s="817"/>
      <c r="M9" s="817"/>
      <c r="N9" s="817"/>
      <c r="O9" s="817"/>
      <c r="P9" s="818"/>
      <c r="Q9" s="819">
        <v>33</v>
      </c>
      <c r="R9" s="820"/>
      <c r="S9" s="820"/>
      <c r="T9" s="820"/>
      <c r="U9" s="820"/>
      <c r="V9" s="820">
        <v>31</v>
      </c>
      <c r="W9" s="820"/>
      <c r="X9" s="820"/>
      <c r="Y9" s="820"/>
      <c r="Z9" s="820"/>
      <c r="AA9" s="820">
        <v>2</v>
      </c>
      <c r="AB9" s="820"/>
      <c r="AC9" s="820"/>
      <c r="AD9" s="820"/>
      <c r="AE9" s="821"/>
      <c r="AF9" s="822">
        <v>2</v>
      </c>
      <c r="AG9" s="823"/>
      <c r="AH9" s="823"/>
      <c r="AI9" s="823"/>
      <c r="AJ9" s="824"/>
      <c r="AK9" s="825">
        <v>5</v>
      </c>
      <c r="AL9" s="826"/>
      <c r="AM9" s="826"/>
      <c r="AN9" s="826"/>
      <c r="AO9" s="826"/>
      <c r="AP9" s="826" t="s">
        <v>571</v>
      </c>
      <c r="AQ9" s="826"/>
      <c r="AR9" s="826"/>
      <c r="AS9" s="826"/>
      <c r="AT9" s="826"/>
      <c r="AU9" s="827"/>
      <c r="AV9" s="827"/>
      <c r="AW9" s="827"/>
      <c r="AX9" s="827"/>
      <c r="AY9" s="828"/>
      <c r="AZ9" s="232"/>
      <c r="BA9" s="232"/>
      <c r="BB9" s="232"/>
      <c r="BC9" s="232"/>
      <c r="BD9" s="232"/>
      <c r="BE9" s="233"/>
      <c r="BF9" s="233"/>
      <c r="BG9" s="233"/>
      <c r="BH9" s="233"/>
      <c r="BI9" s="233"/>
      <c r="BJ9" s="233"/>
      <c r="BK9" s="233"/>
      <c r="BL9" s="233"/>
      <c r="BM9" s="233"/>
      <c r="BN9" s="233"/>
      <c r="BO9" s="233"/>
      <c r="BP9" s="233"/>
      <c r="BQ9" s="242">
        <v>3</v>
      </c>
      <c r="BR9" s="243"/>
      <c r="BS9" s="829" t="s">
        <v>586</v>
      </c>
      <c r="BT9" s="830"/>
      <c r="BU9" s="830"/>
      <c r="BV9" s="830"/>
      <c r="BW9" s="830"/>
      <c r="BX9" s="830"/>
      <c r="BY9" s="830"/>
      <c r="BZ9" s="830"/>
      <c r="CA9" s="830"/>
      <c r="CB9" s="830"/>
      <c r="CC9" s="830"/>
      <c r="CD9" s="830"/>
      <c r="CE9" s="830"/>
      <c r="CF9" s="830"/>
      <c r="CG9" s="831"/>
      <c r="CH9" s="842">
        <v>3</v>
      </c>
      <c r="CI9" s="843"/>
      <c r="CJ9" s="843"/>
      <c r="CK9" s="843"/>
      <c r="CL9" s="844"/>
      <c r="CM9" s="842">
        <v>139</v>
      </c>
      <c r="CN9" s="843"/>
      <c r="CO9" s="843"/>
      <c r="CP9" s="843"/>
      <c r="CQ9" s="844"/>
      <c r="CR9" s="842">
        <v>18</v>
      </c>
      <c r="CS9" s="843"/>
      <c r="CT9" s="843"/>
      <c r="CU9" s="843"/>
      <c r="CV9" s="844"/>
      <c r="CW9" s="842" t="s">
        <v>582</v>
      </c>
      <c r="CX9" s="843"/>
      <c r="CY9" s="843"/>
      <c r="CZ9" s="843"/>
      <c r="DA9" s="844"/>
      <c r="DB9" s="842" t="s">
        <v>582</v>
      </c>
      <c r="DC9" s="843"/>
      <c r="DD9" s="843"/>
      <c r="DE9" s="843"/>
      <c r="DF9" s="844"/>
      <c r="DG9" s="842" t="s">
        <v>582</v>
      </c>
      <c r="DH9" s="843"/>
      <c r="DI9" s="843"/>
      <c r="DJ9" s="843"/>
      <c r="DK9" s="844"/>
      <c r="DL9" s="842" t="s">
        <v>582</v>
      </c>
      <c r="DM9" s="843"/>
      <c r="DN9" s="843"/>
      <c r="DO9" s="843"/>
      <c r="DP9" s="844"/>
      <c r="DQ9" s="842" t="s">
        <v>582</v>
      </c>
      <c r="DR9" s="843"/>
      <c r="DS9" s="843"/>
      <c r="DT9" s="843"/>
      <c r="DU9" s="844"/>
      <c r="DV9" s="845"/>
      <c r="DW9" s="846"/>
      <c r="DX9" s="846"/>
      <c r="DY9" s="846"/>
      <c r="DZ9" s="847"/>
      <c r="EA9" s="234"/>
    </row>
    <row r="10" spans="1:131" s="235" customFormat="1" ht="26.25" customHeight="1" x14ac:dyDescent="0.15">
      <c r="A10" s="241">
        <v>4</v>
      </c>
      <c r="B10" s="816"/>
      <c r="C10" s="817"/>
      <c r="D10" s="817"/>
      <c r="E10" s="817"/>
      <c r="F10" s="817"/>
      <c r="G10" s="817"/>
      <c r="H10" s="817"/>
      <c r="I10" s="817"/>
      <c r="J10" s="817"/>
      <c r="K10" s="817"/>
      <c r="L10" s="817"/>
      <c r="M10" s="817"/>
      <c r="N10" s="817"/>
      <c r="O10" s="817"/>
      <c r="P10" s="818"/>
      <c r="Q10" s="819"/>
      <c r="R10" s="820"/>
      <c r="S10" s="820"/>
      <c r="T10" s="820"/>
      <c r="U10" s="820"/>
      <c r="V10" s="820"/>
      <c r="W10" s="820"/>
      <c r="X10" s="820"/>
      <c r="Y10" s="820"/>
      <c r="Z10" s="820"/>
      <c r="AA10" s="820"/>
      <c r="AB10" s="820"/>
      <c r="AC10" s="820"/>
      <c r="AD10" s="820"/>
      <c r="AE10" s="821"/>
      <c r="AF10" s="822"/>
      <c r="AG10" s="823"/>
      <c r="AH10" s="823"/>
      <c r="AI10" s="823"/>
      <c r="AJ10" s="824"/>
      <c r="AK10" s="825"/>
      <c r="AL10" s="826"/>
      <c r="AM10" s="826"/>
      <c r="AN10" s="826"/>
      <c r="AO10" s="826"/>
      <c r="AP10" s="826"/>
      <c r="AQ10" s="826"/>
      <c r="AR10" s="826"/>
      <c r="AS10" s="826"/>
      <c r="AT10" s="826"/>
      <c r="AU10" s="827"/>
      <c r="AV10" s="827"/>
      <c r="AW10" s="827"/>
      <c r="AX10" s="827"/>
      <c r="AY10" s="828"/>
      <c r="AZ10" s="232"/>
      <c r="BA10" s="232"/>
      <c r="BB10" s="232"/>
      <c r="BC10" s="232"/>
      <c r="BD10" s="232"/>
      <c r="BE10" s="233"/>
      <c r="BF10" s="233"/>
      <c r="BG10" s="233"/>
      <c r="BH10" s="233"/>
      <c r="BI10" s="233"/>
      <c r="BJ10" s="233"/>
      <c r="BK10" s="233"/>
      <c r="BL10" s="233"/>
      <c r="BM10" s="233"/>
      <c r="BN10" s="233"/>
      <c r="BO10" s="233"/>
      <c r="BP10" s="233"/>
      <c r="BQ10" s="242">
        <v>4</v>
      </c>
      <c r="BR10" s="243"/>
      <c r="BS10" s="829"/>
      <c r="BT10" s="830"/>
      <c r="BU10" s="830"/>
      <c r="BV10" s="830"/>
      <c r="BW10" s="830"/>
      <c r="BX10" s="830"/>
      <c r="BY10" s="830"/>
      <c r="BZ10" s="830"/>
      <c r="CA10" s="830"/>
      <c r="CB10" s="830"/>
      <c r="CC10" s="830"/>
      <c r="CD10" s="830"/>
      <c r="CE10" s="830"/>
      <c r="CF10" s="830"/>
      <c r="CG10" s="83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45"/>
      <c r="DW10" s="846"/>
      <c r="DX10" s="846"/>
      <c r="DY10" s="846"/>
      <c r="DZ10" s="847"/>
      <c r="EA10" s="234"/>
    </row>
    <row r="11" spans="1:131" s="235" customFormat="1" ht="26.25" customHeight="1" x14ac:dyDescent="0.15">
      <c r="A11" s="241">
        <v>5</v>
      </c>
      <c r="B11" s="816"/>
      <c r="C11" s="817"/>
      <c r="D11" s="817"/>
      <c r="E11" s="817"/>
      <c r="F11" s="817"/>
      <c r="G11" s="817"/>
      <c r="H11" s="817"/>
      <c r="I11" s="817"/>
      <c r="J11" s="817"/>
      <c r="K11" s="817"/>
      <c r="L11" s="817"/>
      <c r="M11" s="817"/>
      <c r="N11" s="817"/>
      <c r="O11" s="817"/>
      <c r="P11" s="818"/>
      <c r="Q11" s="819"/>
      <c r="R11" s="820"/>
      <c r="S11" s="820"/>
      <c r="T11" s="820"/>
      <c r="U11" s="820"/>
      <c r="V11" s="820"/>
      <c r="W11" s="820"/>
      <c r="X11" s="820"/>
      <c r="Y11" s="820"/>
      <c r="Z11" s="820"/>
      <c r="AA11" s="820"/>
      <c r="AB11" s="820"/>
      <c r="AC11" s="820"/>
      <c r="AD11" s="820"/>
      <c r="AE11" s="821"/>
      <c r="AF11" s="822"/>
      <c r="AG11" s="823"/>
      <c r="AH11" s="823"/>
      <c r="AI11" s="823"/>
      <c r="AJ11" s="824"/>
      <c r="AK11" s="825"/>
      <c r="AL11" s="826"/>
      <c r="AM11" s="826"/>
      <c r="AN11" s="826"/>
      <c r="AO11" s="826"/>
      <c r="AP11" s="826"/>
      <c r="AQ11" s="826"/>
      <c r="AR11" s="826"/>
      <c r="AS11" s="826"/>
      <c r="AT11" s="826"/>
      <c r="AU11" s="827"/>
      <c r="AV11" s="827"/>
      <c r="AW11" s="827"/>
      <c r="AX11" s="827"/>
      <c r="AY11" s="828"/>
      <c r="AZ11" s="232"/>
      <c r="BA11" s="232"/>
      <c r="BB11" s="232"/>
      <c r="BC11" s="232"/>
      <c r="BD11" s="232"/>
      <c r="BE11" s="233"/>
      <c r="BF11" s="233"/>
      <c r="BG11" s="233"/>
      <c r="BH11" s="233"/>
      <c r="BI11" s="233"/>
      <c r="BJ11" s="233"/>
      <c r="BK11" s="233"/>
      <c r="BL11" s="233"/>
      <c r="BM11" s="233"/>
      <c r="BN11" s="233"/>
      <c r="BO11" s="233"/>
      <c r="BP11" s="233"/>
      <c r="BQ11" s="242">
        <v>5</v>
      </c>
      <c r="BR11" s="243"/>
      <c r="BS11" s="829"/>
      <c r="BT11" s="830"/>
      <c r="BU11" s="830"/>
      <c r="BV11" s="830"/>
      <c r="BW11" s="830"/>
      <c r="BX11" s="830"/>
      <c r="BY11" s="830"/>
      <c r="BZ11" s="830"/>
      <c r="CA11" s="830"/>
      <c r="CB11" s="830"/>
      <c r="CC11" s="830"/>
      <c r="CD11" s="830"/>
      <c r="CE11" s="830"/>
      <c r="CF11" s="830"/>
      <c r="CG11" s="83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34"/>
    </row>
    <row r="12" spans="1:131" s="235" customFormat="1" ht="26.25" customHeight="1" x14ac:dyDescent="0.15">
      <c r="A12" s="241">
        <v>6</v>
      </c>
      <c r="B12" s="816"/>
      <c r="C12" s="817"/>
      <c r="D12" s="817"/>
      <c r="E12" s="817"/>
      <c r="F12" s="817"/>
      <c r="G12" s="817"/>
      <c r="H12" s="817"/>
      <c r="I12" s="817"/>
      <c r="J12" s="817"/>
      <c r="K12" s="817"/>
      <c r="L12" s="817"/>
      <c r="M12" s="817"/>
      <c r="N12" s="817"/>
      <c r="O12" s="817"/>
      <c r="P12" s="818"/>
      <c r="Q12" s="819"/>
      <c r="R12" s="820"/>
      <c r="S12" s="820"/>
      <c r="T12" s="820"/>
      <c r="U12" s="820"/>
      <c r="V12" s="820"/>
      <c r="W12" s="820"/>
      <c r="X12" s="820"/>
      <c r="Y12" s="820"/>
      <c r="Z12" s="820"/>
      <c r="AA12" s="820"/>
      <c r="AB12" s="820"/>
      <c r="AC12" s="820"/>
      <c r="AD12" s="820"/>
      <c r="AE12" s="821"/>
      <c r="AF12" s="822"/>
      <c r="AG12" s="823"/>
      <c r="AH12" s="823"/>
      <c r="AI12" s="823"/>
      <c r="AJ12" s="824"/>
      <c r="AK12" s="825"/>
      <c r="AL12" s="826"/>
      <c r="AM12" s="826"/>
      <c r="AN12" s="826"/>
      <c r="AO12" s="826"/>
      <c r="AP12" s="826"/>
      <c r="AQ12" s="826"/>
      <c r="AR12" s="826"/>
      <c r="AS12" s="826"/>
      <c r="AT12" s="826"/>
      <c r="AU12" s="827"/>
      <c r="AV12" s="827"/>
      <c r="AW12" s="827"/>
      <c r="AX12" s="827"/>
      <c r="AY12" s="828"/>
      <c r="AZ12" s="232"/>
      <c r="BA12" s="232"/>
      <c r="BB12" s="232"/>
      <c r="BC12" s="232"/>
      <c r="BD12" s="232"/>
      <c r="BE12" s="233"/>
      <c r="BF12" s="233"/>
      <c r="BG12" s="233"/>
      <c r="BH12" s="233"/>
      <c r="BI12" s="233"/>
      <c r="BJ12" s="233"/>
      <c r="BK12" s="233"/>
      <c r="BL12" s="233"/>
      <c r="BM12" s="233"/>
      <c r="BN12" s="233"/>
      <c r="BO12" s="233"/>
      <c r="BP12" s="233"/>
      <c r="BQ12" s="242">
        <v>6</v>
      </c>
      <c r="BR12" s="243"/>
      <c r="BS12" s="829"/>
      <c r="BT12" s="830"/>
      <c r="BU12" s="830"/>
      <c r="BV12" s="830"/>
      <c r="BW12" s="830"/>
      <c r="BX12" s="830"/>
      <c r="BY12" s="830"/>
      <c r="BZ12" s="830"/>
      <c r="CA12" s="830"/>
      <c r="CB12" s="830"/>
      <c r="CC12" s="830"/>
      <c r="CD12" s="830"/>
      <c r="CE12" s="830"/>
      <c r="CF12" s="830"/>
      <c r="CG12" s="83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34"/>
    </row>
    <row r="13" spans="1:131" s="235" customFormat="1" ht="26.25" customHeight="1" x14ac:dyDescent="0.15">
      <c r="A13" s="241">
        <v>7</v>
      </c>
      <c r="B13" s="816"/>
      <c r="C13" s="817"/>
      <c r="D13" s="817"/>
      <c r="E13" s="817"/>
      <c r="F13" s="817"/>
      <c r="G13" s="817"/>
      <c r="H13" s="817"/>
      <c r="I13" s="817"/>
      <c r="J13" s="817"/>
      <c r="K13" s="817"/>
      <c r="L13" s="817"/>
      <c r="M13" s="817"/>
      <c r="N13" s="817"/>
      <c r="O13" s="817"/>
      <c r="P13" s="818"/>
      <c r="Q13" s="819"/>
      <c r="R13" s="820"/>
      <c r="S13" s="820"/>
      <c r="T13" s="820"/>
      <c r="U13" s="820"/>
      <c r="V13" s="820"/>
      <c r="W13" s="820"/>
      <c r="X13" s="820"/>
      <c r="Y13" s="820"/>
      <c r="Z13" s="820"/>
      <c r="AA13" s="820"/>
      <c r="AB13" s="820"/>
      <c r="AC13" s="820"/>
      <c r="AD13" s="820"/>
      <c r="AE13" s="821"/>
      <c r="AF13" s="822"/>
      <c r="AG13" s="823"/>
      <c r="AH13" s="823"/>
      <c r="AI13" s="823"/>
      <c r="AJ13" s="824"/>
      <c r="AK13" s="825"/>
      <c r="AL13" s="826"/>
      <c r="AM13" s="826"/>
      <c r="AN13" s="826"/>
      <c r="AO13" s="826"/>
      <c r="AP13" s="826"/>
      <c r="AQ13" s="826"/>
      <c r="AR13" s="826"/>
      <c r="AS13" s="826"/>
      <c r="AT13" s="826"/>
      <c r="AU13" s="827"/>
      <c r="AV13" s="827"/>
      <c r="AW13" s="827"/>
      <c r="AX13" s="827"/>
      <c r="AY13" s="828"/>
      <c r="AZ13" s="232"/>
      <c r="BA13" s="232"/>
      <c r="BB13" s="232"/>
      <c r="BC13" s="232"/>
      <c r="BD13" s="232"/>
      <c r="BE13" s="233"/>
      <c r="BF13" s="233"/>
      <c r="BG13" s="233"/>
      <c r="BH13" s="233"/>
      <c r="BI13" s="233"/>
      <c r="BJ13" s="233"/>
      <c r="BK13" s="233"/>
      <c r="BL13" s="233"/>
      <c r="BM13" s="233"/>
      <c r="BN13" s="233"/>
      <c r="BO13" s="233"/>
      <c r="BP13" s="233"/>
      <c r="BQ13" s="242">
        <v>7</v>
      </c>
      <c r="BR13" s="243"/>
      <c r="BS13" s="829"/>
      <c r="BT13" s="830"/>
      <c r="BU13" s="830"/>
      <c r="BV13" s="830"/>
      <c r="BW13" s="830"/>
      <c r="BX13" s="830"/>
      <c r="BY13" s="830"/>
      <c r="BZ13" s="830"/>
      <c r="CA13" s="830"/>
      <c r="CB13" s="830"/>
      <c r="CC13" s="830"/>
      <c r="CD13" s="830"/>
      <c r="CE13" s="830"/>
      <c r="CF13" s="830"/>
      <c r="CG13" s="83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34"/>
    </row>
    <row r="14" spans="1:131" s="235" customFormat="1" ht="26.25" customHeight="1" x14ac:dyDescent="0.15">
      <c r="A14" s="241">
        <v>8</v>
      </c>
      <c r="B14" s="816"/>
      <c r="C14" s="817"/>
      <c r="D14" s="817"/>
      <c r="E14" s="817"/>
      <c r="F14" s="817"/>
      <c r="G14" s="817"/>
      <c r="H14" s="817"/>
      <c r="I14" s="817"/>
      <c r="J14" s="817"/>
      <c r="K14" s="817"/>
      <c r="L14" s="817"/>
      <c r="M14" s="817"/>
      <c r="N14" s="817"/>
      <c r="O14" s="817"/>
      <c r="P14" s="818"/>
      <c r="Q14" s="819"/>
      <c r="R14" s="820"/>
      <c r="S14" s="820"/>
      <c r="T14" s="820"/>
      <c r="U14" s="820"/>
      <c r="V14" s="820"/>
      <c r="W14" s="820"/>
      <c r="X14" s="820"/>
      <c r="Y14" s="820"/>
      <c r="Z14" s="820"/>
      <c r="AA14" s="820"/>
      <c r="AB14" s="820"/>
      <c r="AC14" s="820"/>
      <c r="AD14" s="820"/>
      <c r="AE14" s="821"/>
      <c r="AF14" s="822"/>
      <c r="AG14" s="823"/>
      <c r="AH14" s="823"/>
      <c r="AI14" s="823"/>
      <c r="AJ14" s="824"/>
      <c r="AK14" s="825"/>
      <c r="AL14" s="826"/>
      <c r="AM14" s="826"/>
      <c r="AN14" s="826"/>
      <c r="AO14" s="826"/>
      <c r="AP14" s="826"/>
      <c r="AQ14" s="826"/>
      <c r="AR14" s="826"/>
      <c r="AS14" s="826"/>
      <c r="AT14" s="826"/>
      <c r="AU14" s="827"/>
      <c r="AV14" s="827"/>
      <c r="AW14" s="827"/>
      <c r="AX14" s="827"/>
      <c r="AY14" s="828"/>
      <c r="AZ14" s="232"/>
      <c r="BA14" s="232"/>
      <c r="BB14" s="232"/>
      <c r="BC14" s="232"/>
      <c r="BD14" s="232"/>
      <c r="BE14" s="233"/>
      <c r="BF14" s="233"/>
      <c r="BG14" s="233"/>
      <c r="BH14" s="233"/>
      <c r="BI14" s="233"/>
      <c r="BJ14" s="233"/>
      <c r="BK14" s="233"/>
      <c r="BL14" s="233"/>
      <c r="BM14" s="233"/>
      <c r="BN14" s="233"/>
      <c r="BO14" s="233"/>
      <c r="BP14" s="233"/>
      <c r="BQ14" s="242">
        <v>8</v>
      </c>
      <c r="BR14" s="243"/>
      <c r="BS14" s="829"/>
      <c r="BT14" s="830"/>
      <c r="BU14" s="830"/>
      <c r="BV14" s="830"/>
      <c r="BW14" s="830"/>
      <c r="BX14" s="830"/>
      <c r="BY14" s="830"/>
      <c r="BZ14" s="830"/>
      <c r="CA14" s="830"/>
      <c r="CB14" s="830"/>
      <c r="CC14" s="830"/>
      <c r="CD14" s="830"/>
      <c r="CE14" s="830"/>
      <c r="CF14" s="830"/>
      <c r="CG14" s="83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34"/>
    </row>
    <row r="15" spans="1:131" s="235" customFormat="1" ht="26.25" customHeight="1" x14ac:dyDescent="0.15">
      <c r="A15" s="241">
        <v>9</v>
      </c>
      <c r="B15" s="816"/>
      <c r="C15" s="817"/>
      <c r="D15" s="817"/>
      <c r="E15" s="817"/>
      <c r="F15" s="817"/>
      <c r="G15" s="817"/>
      <c r="H15" s="817"/>
      <c r="I15" s="817"/>
      <c r="J15" s="817"/>
      <c r="K15" s="817"/>
      <c r="L15" s="817"/>
      <c r="M15" s="817"/>
      <c r="N15" s="817"/>
      <c r="O15" s="817"/>
      <c r="P15" s="818"/>
      <c r="Q15" s="819"/>
      <c r="R15" s="820"/>
      <c r="S15" s="820"/>
      <c r="T15" s="820"/>
      <c r="U15" s="820"/>
      <c r="V15" s="820"/>
      <c r="W15" s="820"/>
      <c r="X15" s="820"/>
      <c r="Y15" s="820"/>
      <c r="Z15" s="820"/>
      <c r="AA15" s="820"/>
      <c r="AB15" s="820"/>
      <c r="AC15" s="820"/>
      <c r="AD15" s="820"/>
      <c r="AE15" s="821"/>
      <c r="AF15" s="822"/>
      <c r="AG15" s="823"/>
      <c r="AH15" s="823"/>
      <c r="AI15" s="823"/>
      <c r="AJ15" s="824"/>
      <c r="AK15" s="825"/>
      <c r="AL15" s="826"/>
      <c r="AM15" s="826"/>
      <c r="AN15" s="826"/>
      <c r="AO15" s="826"/>
      <c r="AP15" s="826"/>
      <c r="AQ15" s="826"/>
      <c r="AR15" s="826"/>
      <c r="AS15" s="826"/>
      <c r="AT15" s="826"/>
      <c r="AU15" s="827"/>
      <c r="AV15" s="827"/>
      <c r="AW15" s="827"/>
      <c r="AX15" s="827"/>
      <c r="AY15" s="828"/>
      <c r="AZ15" s="232"/>
      <c r="BA15" s="232"/>
      <c r="BB15" s="232"/>
      <c r="BC15" s="232"/>
      <c r="BD15" s="232"/>
      <c r="BE15" s="233"/>
      <c r="BF15" s="233"/>
      <c r="BG15" s="233"/>
      <c r="BH15" s="233"/>
      <c r="BI15" s="233"/>
      <c r="BJ15" s="233"/>
      <c r="BK15" s="233"/>
      <c r="BL15" s="233"/>
      <c r="BM15" s="233"/>
      <c r="BN15" s="233"/>
      <c r="BO15" s="233"/>
      <c r="BP15" s="233"/>
      <c r="BQ15" s="242">
        <v>9</v>
      </c>
      <c r="BR15" s="243"/>
      <c r="BS15" s="829"/>
      <c r="BT15" s="830"/>
      <c r="BU15" s="830"/>
      <c r="BV15" s="830"/>
      <c r="BW15" s="830"/>
      <c r="BX15" s="830"/>
      <c r="BY15" s="830"/>
      <c r="BZ15" s="830"/>
      <c r="CA15" s="830"/>
      <c r="CB15" s="830"/>
      <c r="CC15" s="830"/>
      <c r="CD15" s="830"/>
      <c r="CE15" s="830"/>
      <c r="CF15" s="830"/>
      <c r="CG15" s="83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34"/>
    </row>
    <row r="16" spans="1:131" s="235" customFormat="1" ht="26.25" customHeight="1" x14ac:dyDescent="0.15">
      <c r="A16" s="241">
        <v>10</v>
      </c>
      <c r="B16" s="816"/>
      <c r="C16" s="817"/>
      <c r="D16" s="817"/>
      <c r="E16" s="817"/>
      <c r="F16" s="817"/>
      <c r="G16" s="817"/>
      <c r="H16" s="817"/>
      <c r="I16" s="817"/>
      <c r="J16" s="817"/>
      <c r="K16" s="817"/>
      <c r="L16" s="817"/>
      <c r="M16" s="817"/>
      <c r="N16" s="817"/>
      <c r="O16" s="817"/>
      <c r="P16" s="818"/>
      <c r="Q16" s="819"/>
      <c r="R16" s="820"/>
      <c r="S16" s="820"/>
      <c r="T16" s="820"/>
      <c r="U16" s="820"/>
      <c r="V16" s="820"/>
      <c r="W16" s="820"/>
      <c r="X16" s="820"/>
      <c r="Y16" s="820"/>
      <c r="Z16" s="820"/>
      <c r="AA16" s="820"/>
      <c r="AB16" s="820"/>
      <c r="AC16" s="820"/>
      <c r="AD16" s="820"/>
      <c r="AE16" s="821"/>
      <c r="AF16" s="822"/>
      <c r="AG16" s="823"/>
      <c r="AH16" s="823"/>
      <c r="AI16" s="823"/>
      <c r="AJ16" s="824"/>
      <c r="AK16" s="825"/>
      <c r="AL16" s="826"/>
      <c r="AM16" s="826"/>
      <c r="AN16" s="826"/>
      <c r="AO16" s="826"/>
      <c r="AP16" s="826"/>
      <c r="AQ16" s="826"/>
      <c r="AR16" s="826"/>
      <c r="AS16" s="826"/>
      <c r="AT16" s="826"/>
      <c r="AU16" s="827"/>
      <c r="AV16" s="827"/>
      <c r="AW16" s="827"/>
      <c r="AX16" s="827"/>
      <c r="AY16" s="828"/>
      <c r="AZ16" s="232"/>
      <c r="BA16" s="232"/>
      <c r="BB16" s="232"/>
      <c r="BC16" s="232"/>
      <c r="BD16" s="232"/>
      <c r="BE16" s="233"/>
      <c r="BF16" s="233"/>
      <c r="BG16" s="233"/>
      <c r="BH16" s="233"/>
      <c r="BI16" s="233"/>
      <c r="BJ16" s="233"/>
      <c r="BK16" s="233"/>
      <c r="BL16" s="233"/>
      <c r="BM16" s="233"/>
      <c r="BN16" s="233"/>
      <c r="BO16" s="233"/>
      <c r="BP16" s="233"/>
      <c r="BQ16" s="242">
        <v>10</v>
      </c>
      <c r="BR16" s="243"/>
      <c r="BS16" s="829"/>
      <c r="BT16" s="830"/>
      <c r="BU16" s="830"/>
      <c r="BV16" s="830"/>
      <c r="BW16" s="830"/>
      <c r="BX16" s="830"/>
      <c r="BY16" s="830"/>
      <c r="BZ16" s="830"/>
      <c r="CA16" s="830"/>
      <c r="CB16" s="830"/>
      <c r="CC16" s="830"/>
      <c r="CD16" s="830"/>
      <c r="CE16" s="830"/>
      <c r="CF16" s="830"/>
      <c r="CG16" s="83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34"/>
    </row>
    <row r="17" spans="1:131" s="235" customFormat="1" ht="26.25" customHeight="1" x14ac:dyDescent="0.15">
      <c r="A17" s="241">
        <v>11</v>
      </c>
      <c r="B17" s="816"/>
      <c r="C17" s="817"/>
      <c r="D17" s="817"/>
      <c r="E17" s="817"/>
      <c r="F17" s="817"/>
      <c r="G17" s="817"/>
      <c r="H17" s="817"/>
      <c r="I17" s="817"/>
      <c r="J17" s="817"/>
      <c r="K17" s="817"/>
      <c r="L17" s="817"/>
      <c r="M17" s="817"/>
      <c r="N17" s="817"/>
      <c r="O17" s="817"/>
      <c r="P17" s="818"/>
      <c r="Q17" s="819"/>
      <c r="R17" s="820"/>
      <c r="S17" s="820"/>
      <c r="T17" s="820"/>
      <c r="U17" s="820"/>
      <c r="V17" s="820"/>
      <c r="W17" s="820"/>
      <c r="X17" s="820"/>
      <c r="Y17" s="820"/>
      <c r="Z17" s="820"/>
      <c r="AA17" s="820"/>
      <c r="AB17" s="820"/>
      <c r="AC17" s="820"/>
      <c r="AD17" s="820"/>
      <c r="AE17" s="821"/>
      <c r="AF17" s="822"/>
      <c r="AG17" s="823"/>
      <c r="AH17" s="823"/>
      <c r="AI17" s="823"/>
      <c r="AJ17" s="824"/>
      <c r="AK17" s="825"/>
      <c r="AL17" s="826"/>
      <c r="AM17" s="826"/>
      <c r="AN17" s="826"/>
      <c r="AO17" s="826"/>
      <c r="AP17" s="826"/>
      <c r="AQ17" s="826"/>
      <c r="AR17" s="826"/>
      <c r="AS17" s="826"/>
      <c r="AT17" s="826"/>
      <c r="AU17" s="827"/>
      <c r="AV17" s="827"/>
      <c r="AW17" s="827"/>
      <c r="AX17" s="827"/>
      <c r="AY17" s="828"/>
      <c r="AZ17" s="232"/>
      <c r="BA17" s="232"/>
      <c r="BB17" s="232"/>
      <c r="BC17" s="232"/>
      <c r="BD17" s="232"/>
      <c r="BE17" s="233"/>
      <c r="BF17" s="233"/>
      <c r="BG17" s="233"/>
      <c r="BH17" s="233"/>
      <c r="BI17" s="233"/>
      <c r="BJ17" s="233"/>
      <c r="BK17" s="233"/>
      <c r="BL17" s="233"/>
      <c r="BM17" s="233"/>
      <c r="BN17" s="233"/>
      <c r="BO17" s="233"/>
      <c r="BP17" s="233"/>
      <c r="BQ17" s="242">
        <v>11</v>
      </c>
      <c r="BR17" s="243"/>
      <c r="BS17" s="829"/>
      <c r="BT17" s="830"/>
      <c r="BU17" s="830"/>
      <c r="BV17" s="830"/>
      <c r="BW17" s="830"/>
      <c r="BX17" s="830"/>
      <c r="BY17" s="830"/>
      <c r="BZ17" s="830"/>
      <c r="CA17" s="830"/>
      <c r="CB17" s="830"/>
      <c r="CC17" s="830"/>
      <c r="CD17" s="830"/>
      <c r="CE17" s="830"/>
      <c r="CF17" s="830"/>
      <c r="CG17" s="83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34"/>
    </row>
    <row r="18" spans="1:131" s="235" customFormat="1" ht="26.25" customHeight="1" x14ac:dyDescent="0.15">
      <c r="A18" s="241">
        <v>12</v>
      </c>
      <c r="B18" s="816"/>
      <c r="C18" s="817"/>
      <c r="D18" s="817"/>
      <c r="E18" s="817"/>
      <c r="F18" s="817"/>
      <c r="G18" s="817"/>
      <c r="H18" s="817"/>
      <c r="I18" s="817"/>
      <c r="J18" s="817"/>
      <c r="K18" s="817"/>
      <c r="L18" s="817"/>
      <c r="M18" s="817"/>
      <c r="N18" s="817"/>
      <c r="O18" s="817"/>
      <c r="P18" s="818"/>
      <c r="Q18" s="819"/>
      <c r="R18" s="820"/>
      <c r="S18" s="820"/>
      <c r="T18" s="820"/>
      <c r="U18" s="820"/>
      <c r="V18" s="820"/>
      <c r="W18" s="820"/>
      <c r="X18" s="820"/>
      <c r="Y18" s="820"/>
      <c r="Z18" s="820"/>
      <c r="AA18" s="820"/>
      <c r="AB18" s="820"/>
      <c r="AC18" s="820"/>
      <c r="AD18" s="820"/>
      <c r="AE18" s="821"/>
      <c r="AF18" s="822"/>
      <c r="AG18" s="823"/>
      <c r="AH18" s="823"/>
      <c r="AI18" s="823"/>
      <c r="AJ18" s="824"/>
      <c r="AK18" s="825"/>
      <c r="AL18" s="826"/>
      <c r="AM18" s="826"/>
      <c r="AN18" s="826"/>
      <c r="AO18" s="826"/>
      <c r="AP18" s="826"/>
      <c r="AQ18" s="826"/>
      <c r="AR18" s="826"/>
      <c r="AS18" s="826"/>
      <c r="AT18" s="826"/>
      <c r="AU18" s="827"/>
      <c r="AV18" s="827"/>
      <c r="AW18" s="827"/>
      <c r="AX18" s="827"/>
      <c r="AY18" s="828"/>
      <c r="AZ18" s="232"/>
      <c r="BA18" s="232"/>
      <c r="BB18" s="232"/>
      <c r="BC18" s="232"/>
      <c r="BD18" s="232"/>
      <c r="BE18" s="233"/>
      <c r="BF18" s="233"/>
      <c r="BG18" s="233"/>
      <c r="BH18" s="233"/>
      <c r="BI18" s="233"/>
      <c r="BJ18" s="233"/>
      <c r="BK18" s="233"/>
      <c r="BL18" s="233"/>
      <c r="BM18" s="233"/>
      <c r="BN18" s="233"/>
      <c r="BO18" s="233"/>
      <c r="BP18" s="233"/>
      <c r="BQ18" s="242">
        <v>12</v>
      </c>
      <c r="BR18" s="243"/>
      <c r="BS18" s="829"/>
      <c r="BT18" s="830"/>
      <c r="BU18" s="830"/>
      <c r="BV18" s="830"/>
      <c r="BW18" s="830"/>
      <c r="BX18" s="830"/>
      <c r="BY18" s="830"/>
      <c r="BZ18" s="830"/>
      <c r="CA18" s="830"/>
      <c r="CB18" s="830"/>
      <c r="CC18" s="830"/>
      <c r="CD18" s="830"/>
      <c r="CE18" s="830"/>
      <c r="CF18" s="830"/>
      <c r="CG18" s="83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34"/>
    </row>
    <row r="19" spans="1:131" s="235" customFormat="1" ht="26.25" customHeight="1" x14ac:dyDescent="0.15">
      <c r="A19" s="241">
        <v>13</v>
      </c>
      <c r="B19" s="816"/>
      <c r="C19" s="817"/>
      <c r="D19" s="817"/>
      <c r="E19" s="817"/>
      <c r="F19" s="817"/>
      <c r="G19" s="817"/>
      <c r="H19" s="817"/>
      <c r="I19" s="817"/>
      <c r="J19" s="817"/>
      <c r="K19" s="817"/>
      <c r="L19" s="817"/>
      <c r="M19" s="817"/>
      <c r="N19" s="817"/>
      <c r="O19" s="817"/>
      <c r="P19" s="818"/>
      <c r="Q19" s="819"/>
      <c r="R19" s="820"/>
      <c r="S19" s="820"/>
      <c r="T19" s="820"/>
      <c r="U19" s="820"/>
      <c r="V19" s="820"/>
      <c r="W19" s="820"/>
      <c r="X19" s="820"/>
      <c r="Y19" s="820"/>
      <c r="Z19" s="820"/>
      <c r="AA19" s="820"/>
      <c r="AB19" s="820"/>
      <c r="AC19" s="820"/>
      <c r="AD19" s="820"/>
      <c r="AE19" s="821"/>
      <c r="AF19" s="822"/>
      <c r="AG19" s="823"/>
      <c r="AH19" s="823"/>
      <c r="AI19" s="823"/>
      <c r="AJ19" s="824"/>
      <c r="AK19" s="825"/>
      <c r="AL19" s="826"/>
      <c r="AM19" s="826"/>
      <c r="AN19" s="826"/>
      <c r="AO19" s="826"/>
      <c r="AP19" s="826"/>
      <c r="AQ19" s="826"/>
      <c r="AR19" s="826"/>
      <c r="AS19" s="826"/>
      <c r="AT19" s="826"/>
      <c r="AU19" s="827"/>
      <c r="AV19" s="827"/>
      <c r="AW19" s="827"/>
      <c r="AX19" s="827"/>
      <c r="AY19" s="828"/>
      <c r="AZ19" s="232"/>
      <c r="BA19" s="232"/>
      <c r="BB19" s="232"/>
      <c r="BC19" s="232"/>
      <c r="BD19" s="232"/>
      <c r="BE19" s="233"/>
      <c r="BF19" s="233"/>
      <c r="BG19" s="233"/>
      <c r="BH19" s="233"/>
      <c r="BI19" s="233"/>
      <c r="BJ19" s="233"/>
      <c r="BK19" s="233"/>
      <c r="BL19" s="233"/>
      <c r="BM19" s="233"/>
      <c r="BN19" s="233"/>
      <c r="BO19" s="233"/>
      <c r="BP19" s="233"/>
      <c r="BQ19" s="242">
        <v>13</v>
      </c>
      <c r="BR19" s="243"/>
      <c r="BS19" s="829"/>
      <c r="BT19" s="830"/>
      <c r="BU19" s="830"/>
      <c r="BV19" s="830"/>
      <c r="BW19" s="830"/>
      <c r="BX19" s="830"/>
      <c r="BY19" s="830"/>
      <c r="BZ19" s="830"/>
      <c r="CA19" s="830"/>
      <c r="CB19" s="830"/>
      <c r="CC19" s="830"/>
      <c r="CD19" s="830"/>
      <c r="CE19" s="830"/>
      <c r="CF19" s="830"/>
      <c r="CG19" s="83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34"/>
    </row>
    <row r="20" spans="1:131" s="235" customFormat="1" ht="26.25" customHeight="1" x14ac:dyDescent="0.15">
      <c r="A20" s="241">
        <v>14</v>
      </c>
      <c r="B20" s="816"/>
      <c r="C20" s="817"/>
      <c r="D20" s="817"/>
      <c r="E20" s="817"/>
      <c r="F20" s="817"/>
      <c r="G20" s="817"/>
      <c r="H20" s="817"/>
      <c r="I20" s="817"/>
      <c r="J20" s="817"/>
      <c r="K20" s="817"/>
      <c r="L20" s="817"/>
      <c r="M20" s="817"/>
      <c r="N20" s="817"/>
      <c r="O20" s="817"/>
      <c r="P20" s="818"/>
      <c r="Q20" s="819"/>
      <c r="R20" s="820"/>
      <c r="S20" s="820"/>
      <c r="T20" s="820"/>
      <c r="U20" s="820"/>
      <c r="V20" s="820"/>
      <c r="W20" s="820"/>
      <c r="X20" s="820"/>
      <c r="Y20" s="820"/>
      <c r="Z20" s="820"/>
      <c r="AA20" s="820"/>
      <c r="AB20" s="820"/>
      <c r="AC20" s="820"/>
      <c r="AD20" s="820"/>
      <c r="AE20" s="821"/>
      <c r="AF20" s="822"/>
      <c r="AG20" s="823"/>
      <c r="AH20" s="823"/>
      <c r="AI20" s="823"/>
      <c r="AJ20" s="824"/>
      <c r="AK20" s="825"/>
      <c r="AL20" s="826"/>
      <c r="AM20" s="826"/>
      <c r="AN20" s="826"/>
      <c r="AO20" s="826"/>
      <c r="AP20" s="826"/>
      <c r="AQ20" s="826"/>
      <c r="AR20" s="826"/>
      <c r="AS20" s="826"/>
      <c r="AT20" s="826"/>
      <c r="AU20" s="827"/>
      <c r="AV20" s="827"/>
      <c r="AW20" s="827"/>
      <c r="AX20" s="827"/>
      <c r="AY20" s="828"/>
      <c r="AZ20" s="232"/>
      <c r="BA20" s="232"/>
      <c r="BB20" s="232"/>
      <c r="BC20" s="232"/>
      <c r="BD20" s="232"/>
      <c r="BE20" s="233"/>
      <c r="BF20" s="233"/>
      <c r="BG20" s="233"/>
      <c r="BH20" s="233"/>
      <c r="BI20" s="233"/>
      <c r="BJ20" s="233"/>
      <c r="BK20" s="233"/>
      <c r="BL20" s="233"/>
      <c r="BM20" s="233"/>
      <c r="BN20" s="233"/>
      <c r="BO20" s="233"/>
      <c r="BP20" s="233"/>
      <c r="BQ20" s="242">
        <v>14</v>
      </c>
      <c r="BR20" s="243"/>
      <c r="BS20" s="829"/>
      <c r="BT20" s="830"/>
      <c r="BU20" s="830"/>
      <c r="BV20" s="830"/>
      <c r="BW20" s="830"/>
      <c r="BX20" s="830"/>
      <c r="BY20" s="830"/>
      <c r="BZ20" s="830"/>
      <c r="CA20" s="830"/>
      <c r="CB20" s="830"/>
      <c r="CC20" s="830"/>
      <c r="CD20" s="830"/>
      <c r="CE20" s="830"/>
      <c r="CF20" s="830"/>
      <c r="CG20" s="83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34"/>
    </row>
    <row r="21" spans="1:131" s="235" customFormat="1" ht="26.25" customHeight="1" thickBot="1" x14ac:dyDescent="0.2">
      <c r="A21" s="241">
        <v>15</v>
      </c>
      <c r="B21" s="816"/>
      <c r="C21" s="817"/>
      <c r="D21" s="817"/>
      <c r="E21" s="817"/>
      <c r="F21" s="817"/>
      <c r="G21" s="817"/>
      <c r="H21" s="817"/>
      <c r="I21" s="817"/>
      <c r="J21" s="817"/>
      <c r="K21" s="817"/>
      <c r="L21" s="817"/>
      <c r="M21" s="817"/>
      <c r="N21" s="817"/>
      <c r="O21" s="817"/>
      <c r="P21" s="818"/>
      <c r="Q21" s="819"/>
      <c r="R21" s="820"/>
      <c r="S21" s="820"/>
      <c r="T21" s="820"/>
      <c r="U21" s="820"/>
      <c r="V21" s="820"/>
      <c r="W21" s="820"/>
      <c r="X21" s="820"/>
      <c r="Y21" s="820"/>
      <c r="Z21" s="820"/>
      <c r="AA21" s="820"/>
      <c r="AB21" s="820"/>
      <c r="AC21" s="820"/>
      <c r="AD21" s="820"/>
      <c r="AE21" s="821"/>
      <c r="AF21" s="822"/>
      <c r="AG21" s="823"/>
      <c r="AH21" s="823"/>
      <c r="AI21" s="823"/>
      <c r="AJ21" s="824"/>
      <c r="AK21" s="825"/>
      <c r="AL21" s="826"/>
      <c r="AM21" s="826"/>
      <c r="AN21" s="826"/>
      <c r="AO21" s="826"/>
      <c r="AP21" s="826"/>
      <c r="AQ21" s="826"/>
      <c r="AR21" s="826"/>
      <c r="AS21" s="826"/>
      <c r="AT21" s="826"/>
      <c r="AU21" s="827"/>
      <c r="AV21" s="827"/>
      <c r="AW21" s="827"/>
      <c r="AX21" s="827"/>
      <c r="AY21" s="828"/>
      <c r="AZ21" s="232"/>
      <c r="BA21" s="232"/>
      <c r="BB21" s="232"/>
      <c r="BC21" s="232"/>
      <c r="BD21" s="232"/>
      <c r="BE21" s="233"/>
      <c r="BF21" s="233"/>
      <c r="BG21" s="233"/>
      <c r="BH21" s="233"/>
      <c r="BI21" s="233"/>
      <c r="BJ21" s="233"/>
      <c r="BK21" s="233"/>
      <c r="BL21" s="233"/>
      <c r="BM21" s="233"/>
      <c r="BN21" s="233"/>
      <c r="BO21" s="233"/>
      <c r="BP21" s="233"/>
      <c r="BQ21" s="242">
        <v>15</v>
      </c>
      <c r="BR21" s="243"/>
      <c r="BS21" s="829"/>
      <c r="BT21" s="830"/>
      <c r="BU21" s="830"/>
      <c r="BV21" s="830"/>
      <c r="BW21" s="830"/>
      <c r="BX21" s="830"/>
      <c r="BY21" s="830"/>
      <c r="BZ21" s="830"/>
      <c r="CA21" s="830"/>
      <c r="CB21" s="830"/>
      <c r="CC21" s="830"/>
      <c r="CD21" s="830"/>
      <c r="CE21" s="830"/>
      <c r="CF21" s="830"/>
      <c r="CG21" s="83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34"/>
    </row>
    <row r="22" spans="1:131" s="235" customFormat="1" ht="26.25" customHeight="1" x14ac:dyDescent="0.15">
      <c r="A22" s="241">
        <v>16</v>
      </c>
      <c r="B22" s="816"/>
      <c r="C22" s="817"/>
      <c r="D22" s="817"/>
      <c r="E22" s="817"/>
      <c r="F22" s="817"/>
      <c r="G22" s="817"/>
      <c r="H22" s="817"/>
      <c r="I22" s="817"/>
      <c r="J22" s="817"/>
      <c r="K22" s="817"/>
      <c r="L22" s="817"/>
      <c r="M22" s="817"/>
      <c r="N22" s="817"/>
      <c r="O22" s="817"/>
      <c r="P22" s="818"/>
      <c r="Q22" s="848"/>
      <c r="R22" s="849"/>
      <c r="S22" s="849"/>
      <c r="T22" s="849"/>
      <c r="U22" s="849"/>
      <c r="V22" s="849"/>
      <c r="W22" s="849"/>
      <c r="X22" s="849"/>
      <c r="Y22" s="849"/>
      <c r="Z22" s="849"/>
      <c r="AA22" s="849"/>
      <c r="AB22" s="849"/>
      <c r="AC22" s="849"/>
      <c r="AD22" s="849"/>
      <c r="AE22" s="850"/>
      <c r="AF22" s="822"/>
      <c r="AG22" s="823"/>
      <c r="AH22" s="823"/>
      <c r="AI22" s="823"/>
      <c r="AJ22" s="824"/>
      <c r="AK22" s="863"/>
      <c r="AL22" s="864"/>
      <c r="AM22" s="864"/>
      <c r="AN22" s="864"/>
      <c r="AO22" s="864"/>
      <c r="AP22" s="864"/>
      <c r="AQ22" s="864"/>
      <c r="AR22" s="864"/>
      <c r="AS22" s="864"/>
      <c r="AT22" s="864"/>
      <c r="AU22" s="865"/>
      <c r="AV22" s="865"/>
      <c r="AW22" s="865"/>
      <c r="AX22" s="865"/>
      <c r="AY22" s="866"/>
      <c r="AZ22" s="867" t="s">
        <v>380</v>
      </c>
      <c r="BA22" s="867"/>
      <c r="BB22" s="867"/>
      <c r="BC22" s="867"/>
      <c r="BD22" s="868"/>
      <c r="BE22" s="233"/>
      <c r="BF22" s="233"/>
      <c r="BG22" s="233"/>
      <c r="BH22" s="233"/>
      <c r="BI22" s="233"/>
      <c r="BJ22" s="233"/>
      <c r="BK22" s="233"/>
      <c r="BL22" s="233"/>
      <c r="BM22" s="233"/>
      <c r="BN22" s="233"/>
      <c r="BO22" s="233"/>
      <c r="BP22" s="233"/>
      <c r="BQ22" s="242">
        <v>16</v>
      </c>
      <c r="BR22" s="243"/>
      <c r="BS22" s="829"/>
      <c r="BT22" s="830"/>
      <c r="BU22" s="830"/>
      <c r="BV22" s="830"/>
      <c r="BW22" s="830"/>
      <c r="BX22" s="830"/>
      <c r="BY22" s="830"/>
      <c r="BZ22" s="830"/>
      <c r="CA22" s="830"/>
      <c r="CB22" s="830"/>
      <c r="CC22" s="830"/>
      <c r="CD22" s="830"/>
      <c r="CE22" s="830"/>
      <c r="CF22" s="830"/>
      <c r="CG22" s="83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34"/>
    </row>
    <row r="23" spans="1:131" s="235" customFormat="1" ht="26.25" customHeight="1" thickBot="1" x14ac:dyDescent="0.2">
      <c r="A23" s="244" t="s">
        <v>381</v>
      </c>
      <c r="B23" s="851" t="s">
        <v>382</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483</v>
      </c>
      <c r="AG23" s="855"/>
      <c r="AH23" s="855"/>
      <c r="AI23" s="855"/>
      <c r="AJ23" s="858"/>
      <c r="AK23" s="859"/>
      <c r="AL23" s="860"/>
      <c r="AM23" s="860"/>
      <c r="AN23" s="860"/>
      <c r="AO23" s="860"/>
      <c r="AP23" s="855"/>
      <c r="AQ23" s="855"/>
      <c r="AR23" s="855"/>
      <c r="AS23" s="855"/>
      <c r="AT23" s="855"/>
      <c r="AU23" s="861"/>
      <c r="AV23" s="861"/>
      <c r="AW23" s="861"/>
      <c r="AX23" s="861"/>
      <c r="AY23" s="862"/>
      <c r="AZ23" s="870" t="s">
        <v>383</v>
      </c>
      <c r="BA23" s="871"/>
      <c r="BB23" s="871"/>
      <c r="BC23" s="871"/>
      <c r="BD23" s="872"/>
      <c r="BE23" s="233"/>
      <c r="BF23" s="233"/>
      <c r="BG23" s="233"/>
      <c r="BH23" s="233"/>
      <c r="BI23" s="233"/>
      <c r="BJ23" s="233"/>
      <c r="BK23" s="233"/>
      <c r="BL23" s="233"/>
      <c r="BM23" s="233"/>
      <c r="BN23" s="233"/>
      <c r="BO23" s="233"/>
      <c r="BP23" s="233"/>
      <c r="BQ23" s="242">
        <v>17</v>
      </c>
      <c r="BR23" s="243"/>
      <c r="BS23" s="829"/>
      <c r="BT23" s="830"/>
      <c r="BU23" s="830"/>
      <c r="BV23" s="830"/>
      <c r="BW23" s="830"/>
      <c r="BX23" s="830"/>
      <c r="BY23" s="830"/>
      <c r="BZ23" s="830"/>
      <c r="CA23" s="830"/>
      <c r="CB23" s="830"/>
      <c r="CC23" s="830"/>
      <c r="CD23" s="830"/>
      <c r="CE23" s="830"/>
      <c r="CF23" s="830"/>
      <c r="CG23" s="83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34"/>
    </row>
    <row r="24" spans="1:131" s="235" customFormat="1" ht="26.25" customHeight="1" x14ac:dyDescent="0.15">
      <c r="A24" s="869" t="s">
        <v>384</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9"/>
      <c r="BT24" s="830"/>
      <c r="BU24" s="830"/>
      <c r="BV24" s="830"/>
      <c r="BW24" s="830"/>
      <c r="BX24" s="830"/>
      <c r="BY24" s="830"/>
      <c r="BZ24" s="830"/>
      <c r="CA24" s="830"/>
      <c r="CB24" s="830"/>
      <c r="CC24" s="830"/>
      <c r="CD24" s="830"/>
      <c r="CE24" s="830"/>
      <c r="CF24" s="830"/>
      <c r="CG24" s="83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34"/>
    </row>
    <row r="25" spans="1:131" s="227" customFormat="1" ht="26.25" customHeight="1" thickBot="1" x14ac:dyDescent="0.2">
      <c r="A25" s="810" t="s">
        <v>385</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0"/>
      <c r="BC25" s="810"/>
      <c r="BD25" s="810"/>
      <c r="BE25" s="810"/>
      <c r="BF25" s="810"/>
      <c r="BG25" s="810"/>
      <c r="BH25" s="810"/>
      <c r="BI25" s="810"/>
      <c r="BJ25" s="232"/>
      <c r="BK25" s="232"/>
      <c r="BL25" s="232"/>
      <c r="BM25" s="232"/>
      <c r="BN25" s="232"/>
      <c r="BO25" s="245"/>
      <c r="BP25" s="245"/>
      <c r="BQ25" s="242">
        <v>19</v>
      </c>
      <c r="BR25" s="243"/>
      <c r="BS25" s="829"/>
      <c r="BT25" s="830"/>
      <c r="BU25" s="830"/>
      <c r="BV25" s="830"/>
      <c r="BW25" s="830"/>
      <c r="BX25" s="830"/>
      <c r="BY25" s="830"/>
      <c r="BZ25" s="830"/>
      <c r="CA25" s="830"/>
      <c r="CB25" s="830"/>
      <c r="CC25" s="830"/>
      <c r="CD25" s="830"/>
      <c r="CE25" s="830"/>
      <c r="CF25" s="830"/>
      <c r="CG25" s="83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26"/>
    </row>
    <row r="26" spans="1:131" s="227" customFormat="1" ht="26.25" customHeight="1" x14ac:dyDescent="0.15">
      <c r="A26" s="801" t="s">
        <v>360</v>
      </c>
      <c r="B26" s="802"/>
      <c r="C26" s="802"/>
      <c r="D26" s="802"/>
      <c r="E26" s="802"/>
      <c r="F26" s="802"/>
      <c r="G26" s="802"/>
      <c r="H26" s="802"/>
      <c r="I26" s="802"/>
      <c r="J26" s="802"/>
      <c r="K26" s="802"/>
      <c r="L26" s="802"/>
      <c r="M26" s="802"/>
      <c r="N26" s="802"/>
      <c r="O26" s="802"/>
      <c r="P26" s="803"/>
      <c r="Q26" s="778" t="s">
        <v>386</v>
      </c>
      <c r="R26" s="779"/>
      <c r="S26" s="779"/>
      <c r="T26" s="779"/>
      <c r="U26" s="780"/>
      <c r="V26" s="778" t="s">
        <v>387</v>
      </c>
      <c r="W26" s="779"/>
      <c r="X26" s="779"/>
      <c r="Y26" s="779"/>
      <c r="Z26" s="780"/>
      <c r="AA26" s="778" t="s">
        <v>388</v>
      </c>
      <c r="AB26" s="779"/>
      <c r="AC26" s="779"/>
      <c r="AD26" s="779"/>
      <c r="AE26" s="779"/>
      <c r="AF26" s="873" t="s">
        <v>389</v>
      </c>
      <c r="AG26" s="874"/>
      <c r="AH26" s="874"/>
      <c r="AI26" s="874"/>
      <c r="AJ26" s="875"/>
      <c r="AK26" s="779" t="s">
        <v>390</v>
      </c>
      <c r="AL26" s="779"/>
      <c r="AM26" s="779"/>
      <c r="AN26" s="779"/>
      <c r="AO26" s="780"/>
      <c r="AP26" s="778" t="s">
        <v>391</v>
      </c>
      <c r="AQ26" s="779"/>
      <c r="AR26" s="779"/>
      <c r="AS26" s="779"/>
      <c r="AT26" s="780"/>
      <c r="AU26" s="778" t="s">
        <v>392</v>
      </c>
      <c r="AV26" s="779"/>
      <c r="AW26" s="779"/>
      <c r="AX26" s="779"/>
      <c r="AY26" s="780"/>
      <c r="AZ26" s="778" t="s">
        <v>393</v>
      </c>
      <c r="BA26" s="779"/>
      <c r="BB26" s="779"/>
      <c r="BC26" s="779"/>
      <c r="BD26" s="780"/>
      <c r="BE26" s="778" t="s">
        <v>367</v>
      </c>
      <c r="BF26" s="779"/>
      <c r="BG26" s="779"/>
      <c r="BH26" s="779"/>
      <c r="BI26" s="790"/>
      <c r="BJ26" s="232"/>
      <c r="BK26" s="232"/>
      <c r="BL26" s="232"/>
      <c r="BM26" s="232"/>
      <c r="BN26" s="232"/>
      <c r="BO26" s="245"/>
      <c r="BP26" s="245"/>
      <c r="BQ26" s="242">
        <v>20</v>
      </c>
      <c r="BR26" s="243"/>
      <c r="BS26" s="829"/>
      <c r="BT26" s="830"/>
      <c r="BU26" s="830"/>
      <c r="BV26" s="830"/>
      <c r="BW26" s="830"/>
      <c r="BX26" s="830"/>
      <c r="BY26" s="830"/>
      <c r="BZ26" s="830"/>
      <c r="CA26" s="830"/>
      <c r="CB26" s="830"/>
      <c r="CC26" s="830"/>
      <c r="CD26" s="830"/>
      <c r="CE26" s="830"/>
      <c r="CF26" s="830"/>
      <c r="CG26" s="83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26"/>
    </row>
    <row r="27" spans="1:131" s="227" customFormat="1" ht="26.25" customHeight="1" thickBot="1" x14ac:dyDescent="0.2">
      <c r="A27" s="804"/>
      <c r="B27" s="805"/>
      <c r="C27" s="805"/>
      <c r="D27" s="805"/>
      <c r="E27" s="805"/>
      <c r="F27" s="805"/>
      <c r="G27" s="805"/>
      <c r="H27" s="805"/>
      <c r="I27" s="805"/>
      <c r="J27" s="805"/>
      <c r="K27" s="805"/>
      <c r="L27" s="805"/>
      <c r="M27" s="805"/>
      <c r="N27" s="805"/>
      <c r="O27" s="805"/>
      <c r="P27" s="806"/>
      <c r="Q27" s="781"/>
      <c r="R27" s="782"/>
      <c r="S27" s="782"/>
      <c r="T27" s="782"/>
      <c r="U27" s="783"/>
      <c r="V27" s="781"/>
      <c r="W27" s="782"/>
      <c r="X27" s="782"/>
      <c r="Y27" s="782"/>
      <c r="Z27" s="783"/>
      <c r="AA27" s="781"/>
      <c r="AB27" s="782"/>
      <c r="AC27" s="782"/>
      <c r="AD27" s="782"/>
      <c r="AE27" s="782"/>
      <c r="AF27" s="876"/>
      <c r="AG27" s="877"/>
      <c r="AH27" s="877"/>
      <c r="AI27" s="877"/>
      <c r="AJ27" s="878"/>
      <c r="AK27" s="782"/>
      <c r="AL27" s="782"/>
      <c r="AM27" s="782"/>
      <c r="AN27" s="782"/>
      <c r="AO27" s="783"/>
      <c r="AP27" s="781"/>
      <c r="AQ27" s="782"/>
      <c r="AR27" s="782"/>
      <c r="AS27" s="782"/>
      <c r="AT27" s="783"/>
      <c r="AU27" s="781"/>
      <c r="AV27" s="782"/>
      <c r="AW27" s="782"/>
      <c r="AX27" s="782"/>
      <c r="AY27" s="783"/>
      <c r="AZ27" s="781"/>
      <c r="BA27" s="782"/>
      <c r="BB27" s="782"/>
      <c r="BC27" s="782"/>
      <c r="BD27" s="783"/>
      <c r="BE27" s="781"/>
      <c r="BF27" s="782"/>
      <c r="BG27" s="782"/>
      <c r="BH27" s="782"/>
      <c r="BI27" s="791"/>
      <c r="BJ27" s="232"/>
      <c r="BK27" s="232"/>
      <c r="BL27" s="232"/>
      <c r="BM27" s="232"/>
      <c r="BN27" s="232"/>
      <c r="BO27" s="245"/>
      <c r="BP27" s="245"/>
      <c r="BQ27" s="242">
        <v>21</v>
      </c>
      <c r="BR27" s="243"/>
      <c r="BS27" s="829"/>
      <c r="BT27" s="830"/>
      <c r="BU27" s="830"/>
      <c r="BV27" s="830"/>
      <c r="BW27" s="830"/>
      <c r="BX27" s="830"/>
      <c r="BY27" s="830"/>
      <c r="BZ27" s="830"/>
      <c r="CA27" s="830"/>
      <c r="CB27" s="830"/>
      <c r="CC27" s="830"/>
      <c r="CD27" s="830"/>
      <c r="CE27" s="830"/>
      <c r="CF27" s="830"/>
      <c r="CG27" s="83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26"/>
    </row>
    <row r="28" spans="1:131" s="227" customFormat="1" ht="26.25" customHeight="1" thickTop="1" x14ac:dyDescent="0.15">
      <c r="A28" s="246">
        <v>1</v>
      </c>
      <c r="B28" s="792" t="s">
        <v>394</v>
      </c>
      <c r="C28" s="793"/>
      <c r="D28" s="793"/>
      <c r="E28" s="793"/>
      <c r="F28" s="793"/>
      <c r="G28" s="793"/>
      <c r="H28" s="793"/>
      <c r="I28" s="793"/>
      <c r="J28" s="793"/>
      <c r="K28" s="793"/>
      <c r="L28" s="793"/>
      <c r="M28" s="793"/>
      <c r="N28" s="793"/>
      <c r="O28" s="793"/>
      <c r="P28" s="794"/>
      <c r="Q28" s="883">
        <v>2728</v>
      </c>
      <c r="R28" s="884"/>
      <c r="S28" s="884"/>
      <c r="T28" s="884"/>
      <c r="U28" s="884"/>
      <c r="V28" s="884">
        <v>2584</v>
      </c>
      <c r="W28" s="884"/>
      <c r="X28" s="884"/>
      <c r="Y28" s="884"/>
      <c r="Z28" s="884"/>
      <c r="AA28" s="884">
        <v>144</v>
      </c>
      <c r="AB28" s="884"/>
      <c r="AC28" s="884"/>
      <c r="AD28" s="884"/>
      <c r="AE28" s="885"/>
      <c r="AF28" s="886">
        <v>144</v>
      </c>
      <c r="AG28" s="884"/>
      <c r="AH28" s="884"/>
      <c r="AI28" s="884"/>
      <c r="AJ28" s="887"/>
      <c r="AK28" s="888">
        <v>149</v>
      </c>
      <c r="AL28" s="879"/>
      <c r="AM28" s="879"/>
      <c r="AN28" s="879"/>
      <c r="AO28" s="879"/>
      <c r="AP28" s="879" t="s">
        <v>570</v>
      </c>
      <c r="AQ28" s="879"/>
      <c r="AR28" s="879"/>
      <c r="AS28" s="879"/>
      <c r="AT28" s="879"/>
      <c r="AU28" s="879" t="s">
        <v>572</v>
      </c>
      <c r="AV28" s="879"/>
      <c r="AW28" s="879"/>
      <c r="AX28" s="879"/>
      <c r="AY28" s="879"/>
      <c r="AZ28" s="880" t="s">
        <v>573</v>
      </c>
      <c r="BA28" s="880"/>
      <c r="BB28" s="880"/>
      <c r="BC28" s="880"/>
      <c r="BD28" s="880"/>
      <c r="BE28" s="881"/>
      <c r="BF28" s="881"/>
      <c r="BG28" s="881"/>
      <c r="BH28" s="881"/>
      <c r="BI28" s="882"/>
      <c r="BJ28" s="232"/>
      <c r="BK28" s="232"/>
      <c r="BL28" s="232"/>
      <c r="BM28" s="232"/>
      <c r="BN28" s="232"/>
      <c r="BO28" s="245"/>
      <c r="BP28" s="245"/>
      <c r="BQ28" s="242">
        <v>22</v>
      </c>
      <c r="BR28" s="243"/>
      <c r="BS28" s="829"/>
      <c r="BT28" s="830"/>
      <c r="BU28" s="830"/>
      <c r="BV28" s="830"/>
      <c r="BW28" s="830"/>
      <c r="BX28" s="830"/>
      <c r="BY28" s="830"/>
      <c r="BZ28" s="830"/>
      <c r="CA28" s="830"/>
      <c r="CB28" s="830"/>
      <c r="CC28" s="830"/>
      <c r="CD28" s="830"/>
      <c r="CE28" s="830"/>
      <c r="CF28" s="830"/>
      <c r="CG28" s="83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26"/>
    </row>
    <row r="29" spans="1:131" s="227" customFormat="1" ht="26.25" customHeight="1" x14ac:dyDescent="0.15">
      <c r="A29" s="246">
        <v>2</v>
      </c>
      <c r="B29" s="816" t="s">
        <v>395</v>
      </c>
      <c r="C29" s="817"/>
      <c r="D29" s="817"/>
      <c r="E29" s="817"/>
      <c r="F29" s="817"/>
      <c r="G29" s="817"/>
      <c r="H29" s="817"/>
      <c r="I29" s="817"/>
      <c r="J29" s="817"/>
      <c r="K29" s="817"/>
      <c r="L29" s="817"/>
      <c r="M29" s="817"/>
      <c r="N29" s="817"/>
      <c r="O29" s="817"/>
      <c r="P29" s="818"/>
      <c r="Q29" s="819">
        <v>2055</v>
      </c>
      <c r="R29" s="820"/>
      <c r="S29" s="820"/>
      <c r="T29" s="820"/>
      <c r="U29" s="820"/>
      <c r="V29" s="820">
        <v>1950</v>
      </c>
      <c r="W29" s="820"/>
      <c r="X29" s="820"/>
      <c r="Y29" s="820"/>
      <c r="Z29" s="820"/>
      <c r="AA29" s="820">
        <v>105</v>
      </c>
      <c r="AB29" s="820"/>
      <c r="AC29" s="820"/>
      <c r="AD29" s="820"/>
      <c r="AE29" s="821"/>
      <c r="AF29" s="822">
        <v>105</v>
      </c>
      <c r="AG29" s="823"/>
      <c r="AH29" s="823"/>
      <c r="AI29" s="823"/>
      <c r="AJ29" s="824"/>
      <c r="AK29" s="891">
        <v>274</v>
      </c>
      <c r="AL29" s="892"/>
      <c r="AM29" s="892"/>
      <c r="AN29" s="892"/>
      <c r="AO29" s="892"/>
      <c r="AP29" s="892" t="s">
        <v>571</v>
      </c>
      <c r="AQ29" s="892"/>
      <c r="AR29" s="892"/>
      <c r="AS29" s="892"/>
      <c r="AT29" s="892"/>
      <c r="AU29" s="892" t="s">
        <v>572</v>
      </c>
      <c r="AV29" s="892"/>
      <c r="AW29" s="892"/>
      <c r="AX29" s="892"/>
      <c r="AY29" s="892"/>
      <c r="AZ29" s="893" t="s">
        <v>572</v>
      </c>
      <c r="BA29" s="893"/>
      <c r="BB29" s="893"/>
      <c r="BC29" s="893"/>
      <c r="BD29" s="893"/>
      <c r="BE29" s="889"/>
      <c r="BF29" s="889"/>
      <c r="BG29" s="889"/>
      <c r="BH29" s="889"/>
      <c r="BI29" s="890"/>
      <c r="BJ29" s="232"/>
      <c r="BK29" s="232"/>
      <c r="BL29" s="232"/>
      <c r="BM29" s="232"/>
      <c r="BN29" s="232"/>
      <c r="BO29" s="245"/>
      <c r="BP29" s="245"/>
      <c r="BQ29" s="242">
        <v>23</v>
      </c>
      <c r="BR29" s="243"/>
      <c r="BS29" s="829"/>
      <c r="BT29" s="830"/>
      <c r="BU29" s="830"/>
      <c r="BV29" s="830"/>
      <c r="BW29" s="830"/>
      <c r="BX29" s="830"/>
      <c r="BY29" s="830"/>
      <c r="BZ29" s="830"/>
      <c r="CA29" s="830"/>
      <c r="CB29" s="830"/>
      <c r="CC29" s="830"/>
      <c r="CD29" s="830"/>
      <c r="CE29" s="830"/>
      <c r="CF29" s="830"/>
      <c r="CG29" s="83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26"/>
    </row>
    <row r="30" spans="1:131" s="227" customFormat="1" ht="26.25" customHeight="1" x14ac:dyDescent="0.15">
      <c r="A30" s="246">
        <v>3</v>
      </c>
      <c r="B30" s="816" t="s">
        <v>396</v>
      </c>
      <c r="C30" s="817"/>
      <c r="D30" s="817"/>
      <c r="E30" s="817"/>
      <c r="F30" s="817"/>
      <c r="G30" s="817"/>
      <c r="H30" s="817"/>
      <c r="I30" s="817"/>
      <c r="J30" s="817"/>
      <c r="K30" s="817"/>
      <c r="L30" s="817"/>
      <c r="M30" s="817"/>
      <c r="N30" s="817"/>
      <c r="O30" s="817"/>
      <c r="P30" s="818"/>
      <c r="Q30" s="819">
        <v>188</v>
      </c>
      <c r="R30" s="820"/>
      <c r="S30" s="820"/>
      <c r="T30" s="820"/>
      <c r="U30" s="820"/>
      <c r="V30" s="820">
        <v>185</v>
      </c>
      <c r="W30" s="820"/>
      <c r="X30" s="820"/>
      <c r="Y30" s="820"/>
      <c r="Z30" s="820"/>
      <c r="AA30" s="820">
        <v>3</v>
      </c>
      <c r="AB30" s="820"/>
      <c r="AC30" s="820"/>
      <c r="AD30" s="820"/>
      <c r="AE30" s="821"/>
      <c r="AF30" s="822">
        <v>3</v>
      </c>
      <c r="AG30" s="823"/>
      <c r="AH30" s="823"/>
      <c r="AI30" s="823"/>
      <c r="AJ30" s="824"/>
      <c r="AK30" s="891">
        <v>73</v>
      </c>
      <c r="AL30" s="892"/>
      <c r="AM30" s="892"/>
      <c r="AN30" s="892"/>
      <c r="AO30" s="892"/>
      <c r="AP30" s="892" t="s">
        <v>571</v>
      </c>
      <c r="AQ30" s="892"/>
      <c r="AR30" s="892"/>
      <c r="AS30" s="892"/>
      <c r="AT30" s="892"/>
      <c r="AU30" s="892" t="s">
        <v>572</v>
      </c>
      <c r="AV30" s="892"/>
      <c r="AW30" s="892"/>
      <c r="AX30" s="892"/>
      <c r="AY30" s="892"/>
      <c r="AZ30" s="893" t="s">
        <v>572</v>
      </c>
      <c r="BA30" s="893"/>
      <c r="BB30" s="893"/>
      <c r="BC30" s="893"/>
      <c r="BD30" s="893"/>
      <c r="BE30" s="889"/>
      <c r="BF30" s="889"/>
      <c r="BG30" s="889"/>
      <c r="BH30" s="889"/>
      <c r="BI30" s="890"/>
      <c r="BJ30" s="232"/>
      <c r="BK30" s="232"/>
      <c r="BL30" s="232"/>
      <c r="BM30" s="232"/>
      <c r="BN30" s="232"/>
      <c r="BO30" s="245"/>
      <c r="BP30" s="245"/>
      <c r="BQ30" s="242">
        <v>24</v>
      </c>
      <c r="BR30" s="243"/>
      <c r="BS30" s="829"/>
      <c r="BT30" s="830"/>
      <c r="BU30" s="830"/>
      <c r="BV30" s="830"/>
      <c r="BW30" s="830"/>
      <c r="BX30" s="830"/>
      <c r="BY30" s="830"/>
      <c r="BZ30" s="830"/>
      <c r="CA30" s="830"/>
      <c r="CB30" s="830"/>
      <c r="CC30" s="830"/>
      <c r="CD30" s="830"/>
      <c r="CE30" s="830"/>
      <c r="CF30" s="830"/>
      <c r="CG30" s="83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26"/>
    </row>
    <row r="31" spans="1:131" s="227" customFormat="1" ht="26.25" customHeight="1" x14ac:dyDescent="0.15">
      <c r="A31" s="246">
        <v>4</v>
      </c>
      <c r="B31" s="816" t="s">
        <v>397</v>
      </c>
      <c r="C31" s="817"/>
      <c r="D31" s="817"/>
      <c r="E31" s="817"/>
      <c r="F31" s="817"/>
      <c r="G31" s="817"/>
      <c r="H31" s="817"/>
      <c r="I31" s="817"/>
      <c r="J31" s="817"/>
      <c r="K31" s="817"/>
      <c r="L31" s="817"/>
      <c r="M31" s="817"/>
      <c r="N31" s="817"/>
      <c r="O31" s="817"/>
      <c r="P31" s="818"/>
      <c r="Q31" s="819">
        <v>357</v>
      </c>
      <c r="R31" s="820"/>
      <c r="S31" s="820"/>
      <c r="T31" s="820"/>
      <c r="U31" s="820"/>
      <c r="V31" s="820">
        <v>15</v>
      </c>
      <c r="W31" s="820"/>
      <c r="X31" s="820"/>
      <c r="Y31" s="820"/>
      <c r="Z31" s="820"/>
      <c r="AA31" s="820">
        <v>342</v>
      </c>
      <c r="AB31" s="820"/>
      <c r="AC31" s="820"/>
      <c r="AD31" s="820"/>
      <c r="AE31" s="821"/>
      <c r="AF31" s="822">
        <v>342</v>
      </c>
      <c r="AG31" s="823"/>
      <c r="AH31" s="823"/>
      <c r="AI31" s="823"/>
      <c r="AJ31" s="824"/>
      <c r="AK31" s="891" t="s">
        <v>570</v>
      </c>
      <c r="AL31" s="892"/>
      <c r="AM31" s="892"/>
      <c r="AN31" s="892"/>
      <c r="AO31" s="892"/>
      <c r="AP31" s="892">
        <v>2054</v>
      </c>
      <c r="AQ31" s="892"/>
      <c r="AR31" s="892"/>
      <c r="AS31" s="892"/>
      <c r="AT31" s="892"/>
      <c r="AU31" s="892">
        <v>1286</v>
      </c>
      <c r="AV31" s="892"/>
      <c r="AW31" s="892"/>
      <c r="AX31" s="892"/>
      <c r="AY31" s="892"/>
      <c r="AZ31" s="893" t="s">
        <v>572</v>
      </c>
      <c r="BA31" s="893"/>
      <c r="BB31" s="893"/>
      <c r="BC31" s="893"/>
      <c r="BD31" s="893"/>
      <c r="BE31" s="889" t="s">
        <v>398</v>
      </c>
      <c r="BF31" s="889"/>
      <c r="BG31" s="889"/>
      <c r="BH31" s="889"/>
      <c r="BI31" s="890"/>
      <c r="BJ31" s="232"/>
      <c r="BK31" s="232"/>
      <c r="BL31" s="232"/>
      <c r="BM31" s="232"/>
      <c r="BN31" s="232"/>
      <c r="BO31" s="245"/>
      <c r="BP31" s="245"/>
      <c r="BQ31" s="242">
        <v>25</v>
      </c>
      <c r="BR31" s="243"/>
      <c r="BS31" s="829"/>
      <c r="BT31" s="830"/>
      <c r="BU31" s="830"/>
      <c r="BV31" s="830"/>
      <c r="BW31" s="830"/>
      <c r="BX31" s="830"/>
      <c r="BY31" s="830"/>
      <c r="BZ31" s="830"/>
      <c r="CA31" s="830"/>
      <c r="CB31" s="830"/>
      <c r="CC31" s="830"/>
      <c r="CD31" s="830"/>
      <c r="CE31" s="830"/>
      <c r="CF31" s="830"/>
      <c r="CG31" s="83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26"/>
    </row>
    <row r="32" spans="1:131" s="227" customFormat="1" ht="26.25" customHeight="1" x14ac:dyDescent="0.15">
      <c r="A32" s="246">
        <v>5</v>
      </c>
      <c r="B32" s="816" t="s">
        <v>399</v>
      </c>
      <c r="C32" s="817"/>
      <c r="D32" s="817"/>
      <c r="E32" s="817"/>
      <c r="F32" s="817"/>
      <c r="G32" s="817"/>
      <c r="H32" s="817"/>
      <c r="I32" s="817"/>
      <c r="J32" s="817"/>
      <c r="K32" s="817"/>
      <c r="L32" s="817"/>
      <c r="M32" s="817"/>
      <c r="N32" s="817"/>
      <c r="O32" s="817"/>
      <c r="P32" s="818"/>
      <c r="Q32" s="819">
        <v>759</v>
      </c>
      <c r="R32" s="820"/>
      <c r="S32" s="820"/>
      <c r="T32" s="820"/>
      <c r="U32" s="820"/>
      <c r="V32" s="820">
        <v>741</v>
      </c>
      <c r="W32" s="820"/>
      <c r="X32" s="820"/>
      <c r="Y32" s="820"/>
      <c r="Z32" s="820"/>
      <c r="AA32" s="820">
        <v>18</v>
      </c>
      <c r="AB32" s="820"/>
      <c r="AC32" s="820"/>
      <c r="AD32" s="820"/>
      <c r="AE32" s="821"/>
      <c r="AF32" s="822">
        <v>18</v>
      </c>
      <c r="AG32" s="823"/>
      <c r="AH32" s="823"/>
      <c r="AI32" s="823"/>
      <c r="AJ32" s="824"/>
      <c r="AK32" s="891">
        <v>305</v>
      </c>
      <c r="AL32" s="892"/>
      <c r="AM32" s="892"/>
      <c r="AN32" s="892"/>
      <c r="AO32" s="892"/>
      <c r="AP32" s="892">
        <v>5458</v>
      </c>
      <c r="AQ32" s="892"/>
      <c r="AR32" s="892"/>
      <c r="AS32" s="892"/>
      <c r="AT32" s="892"/>
      <c r="AU32" s="892">
        <v>4907</v>
      </c>
      <c r="AV32" s="892"/>
      <c r="AW32" s="892"/>
      <c r="AX32" s="892"/>
      <c r="AY32" s="892"/>
      <c r="AZ32" s="893" t="s">
        <v>572</v>
      </c>
      <c r="BA32" s="893"/>
      <c r="BB32" s="893"/>
      <c r="BC32" s="893"/>
      <c r="BD32" s="893"/>
      <c r="BE32" s="889" t="s">
        <v>400</v>
      </c>
      <c r="BF32" s="889"/>
      <c r="BG32" s="889"/>
      <c r="BH32" s="889"/>
      <c r="BI32" s="890"/>
      <c r="BJ32" s="232"/>
      <c r="BK32" s="232"/>
      <c r="BL32" s="232"/>
      <c r="BM32" s="232"/>
      <c r="BN32" s="232"/>
      <c r="BO32" s="245"/>
      <c r="BP32" s="245"/>
      <c r="BQ32" s="242">
        <v>26</v>
      </c>
      <c r="BR32" s="243"/>
      <c r="BS32" s="829"/>
      <c r="BT32" s="830"/>
      <c r="BU32" s="830"/>
      <c r="BV32" s="830"/>
      <c r="BW32" s="830"/>
      <c r="BX32" s="830"/>
      <c r="BY32" s="830"/>
      <c r="BZ32" s="830"/>
      <c r="CA32" s="830"/>
      <c r="CB32" s="830"/>
      <c r="CC32" s="830"/>
      <c r="CD32" s="830"/>
      <c r="CE32" s="830"/>
      <c r="CF32" s="830"/>
      <c r="CG32" s="83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26"/>
    </row>
    <row r="33" spans="1:131" s="227" customFormat="1" ht="26.25" customHeight="1" x14ac:dyDescent="0.15">
      <c r="A33" s="246">
        <v>6</v>
      </c>
      <c r="B33" s="816"/>
      <c r="C33" s="817"/>
      <c r="D33" s="817"/>
      <c r="E33" s="817"/>
      <c r="F33" s="817"/>
      <c r="G33" s="817"/>
      <c r="H33" s="817"/>
      <c r="I33" s="817"/>
      <c r="J33" s="817"/>
      <c r="K33" s="817"/>
      <c r="L33" s="817"/>
      <c r="M33" s="817"/>
      <c r="N33" s="817"/>
      <c r="O33" s="817"/>
      <c r="P33" s="818"/>
      <c r="Q33" s="819"/>
      <c r="R33" s="820"/>
      <c r="S33" s="820"/>
      <c r="T33" s="820"/>
      <c r="U33" s="820"/>
      <c r="V33" s="820"/>
      <c r="W33" s="820"/>
      <c r="X33" s="820"/>
      <c r="Y33" s="820"/>
      <c r="Z33" s="820"/>
      <c r="AA33" s="820"/>
      <c r="AB33" s="820"/>
      <c r="AC33" s="820"/>
      <c r="AD33" s="820"/>
      <c r="AE33" s="821"/>
      <c r="AF33" s="822"/>
      <c r="AG33" s="823"/>
      <c r="AH33" s="823"/>
      <c r="AI33" s="823"/>
      <c r="AJ33" s="824"/>
      <c r="AK33" s="891"/>
      <c r="AL33" s="892"/>
      <c r="AM33" s="892"/>
      <c r="AN33" s="892"/>
      <c r="AO33" s="892"/>
      <c r="AP33" s="892"/>
      <c r="AQ33" s="892"/>
      <c r="AR33" s="892"/>
      <c r="AS33" s="892"/>
      <c r="AT33" s="892"/>
      <c r="AU33" s="892"/>
      <c r="AV33" s="892"/>
      <c r="AW33" s="892"/>
      <c r="AX33" s="892"/>
      <c r="AY33" s="892"/>
      <c r="AZ33" s="893"/>
      <c r="BA33" s="893"/>
      <c r="BB33" s="893"/>
      <c r="BC33" s="893"/>
      <c r="BD33" s="893"/>
      <c r="BE33" s="889"/>
      <c r="BF33" s="889"/>
      <c r="BG33" s="889"/>
      <c r="BH33" s="889"/>
      <c r="BI33" s="890"/>
      <c r="BJ33" s="232"/>
      <c r="BK33" s="232"/>
      <c r="BL33" s="232"/>
      <c r="BM33" s="232"/>
      <c r="BN33" s="232"/>
      <c r="BO33" s="245"/>
      <c r="BP33" s="245"/>
      <c r="BQ33" s="242">
        <v>27</v>
      </c>
      <c r="BR33" s="243"/>
      <c r="BS33" s="829"/>
      <c r="BT33" s="830"/>
      <c r="BU33" s="830"/>
      <c r="BV33" s="830"/>
      <c r="BW33" s="830"/>
      <c r="BX33" s="830"/>
      <c r="BY33" s="830"/>
      <c r="BZ33" s="830"/>
      <c r="CA33" s="830"/>
      <c r="CB33" s="830"/>
      <c r="CC33" s="830"/>
      <c r="CD33" s="830"/>
      <c r="CE33" s="830"/>
      <c r="CF33" s="830"/>
      <c r="CG33" s="83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26"/>
    </row>
    <row r="34" spans="1:131" s="227" customFormat="1" ht="26.25" customHeight="1" x14ac:dyDescent="0.15">
      <c r="A34" s="246">
        <v>7</v>
      </c>
      <c r="B34" s="816"/>
      <c r="C34" s="817"/>
      <c r="D34" s="817"/>
      <c r="E34" s="817"/>
      <c r="F34" s="817"/>
      <c r="G34" s="817"/>
      <c r="H34" s="817"/>
      <c r="I34" s="817"/>
      <c r="J34" s="817"/>
      <c r="K34" s="817"/>
      <c r="L34" s="817"/>
      <c r="M34" s="817"/>
      <c r="N34" s="817"/>
      <c r="O34" s="817"/>
      <c r="P34" s="818"/>
      <c r="Q34" s="819"/>
      <c r="R34" s="820"/>
      <c r="S34" s="820"/>
      <c r="T34" s="820"/>
      <c r="U34" s="820"/>
      <c r="V34" s="820"/>
      <c r="W34" s="820"/>
      <c r="X34" s="820"/>
      <c r="Y34" s="820"/>
      <c r="Z34" s="820"/>
      <c r="AA34" s="820"/>
      <c r="AB34" s="820"/>
      <c r="AC34" s="820"/>
      <c r="AD34" s="820"/>
      <c r="AE34" s="821"/>
      <c r="AF34" s="822"/>
      <c r="AG34" s="823"/>
      <c r="AH34" s="823"/>
      <c r="AI34" s="823"/>
      <c r="AJ34" s="824"/>
      <c r="AK34" s="891"/>
      <c r="AL34" s="892"/>
      <c r="AM34" s="892"/>
      <c r="AN34" s="892"/>
      <c r="AO34" s="892"/>
      <c r="AP34" s="892"/>
      <c r="AQ34" s="892"/>
      <c r="AR34" s="892"/>
      <c r="AS34" s="892"/>
      <c r="AT34" s="892"/>
      <c r="AU34" s="892"/>
      <c r="AV34" s="892"/>
      <c r="AW34" s="892"/>
      <c r="AX34" s="892"/>
      <c r="AY34" s="892"/>
      <c r="AZ34" s="893"/>
      <c r="BA34" s="893"/>
      <c r="BB34" s="893"/>
      <c r="BC34" s="893"/>
      <c r="BD34" s="893"/>
      <c r="BE34" s="889"/>
      <c r="BF34" s="889"/>
      <c r="BG34" s="889"/>
      <c r="BH34" s="889"/>
      <c r="BI34" s="890"/>
      <c r="BJ34" s="232"/>
      <c r="BK34" s="232"/>
      <c r="BL34" s="232"/>
      <c r="BM34" s="232"/>
      <c r="BN34" s="232"/>
      <c r="BO34" s="245"/>
      <c r="BP34" s="245"/>
      <c r="BQ34" s="242">
        <v>28</v>
      </c>
      <c r="BR34" s="243"/>
      <c r="BS34" s="829"/>
      <c r="BT34" s="830"/>
      <c r="BU34" s="830"/>
      <c r="BV34" s="830"/>
      <c r="BW34" s="830"/>
      <c r="BX34" s="830"/>
      <c r="BY34" s="830"/>
      <c r="BZ34" s="830"/>
      <c r="CA34" s="830"/>
      <c r="CB34" s="830"/>
      <c r="CC34" s="830"/>
      <c r="CD34" s="830"/>
      <c r="CE34" s="830"/>
      <c r="CF34" s="830"/>
      <c r="CG34" s="83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26"/>
    </row>
    <row r="35" spans="1:131" s="227" customFormat="1" ht="26.25" customHeight="1" x14ac:dyDescent="0.15">
      <c r="A35" s="246">
        <v>8</v>
      </c>
      <c r="B35" s="816"/>
      <c r="C35" s="817"/>
      <c r="D35" s="817"/>
      <c r="E35" s="817"/>
      <c r="F35" s="817"/>
      <c r="G35" s="817"/>
      <c r="H35" s="817"/>
      <c r="I35" s="817"/>
      <c r="J35" s="817"/>
      <c r="K35" s="817"/>
      <c r="L35" s="817"/>
      <c r="M35" s="817"/>
      <c r="N35" s="817"/>
      <c r="O35" s="817"/>
      <c r="P35" s="818"/>
      <c r="Q35" s="819"/>
      <c r="R35" s="820"/>
      <c r="S35" s="820"/>
      <c r="T35" s="820"/>
      <c r="U35" s="820"/>
      <c r="V35" s="820"/>
      <c r="W35" s="820"/>
      <c r="X35" s="820"/>
      <c r="Y35" s="820"/>
      <c r="Z35" s="820"/>
      <c r="AA35" s="820"/>
      <c r="AB35" s="820"/>
      <c r="AC35" s="820"/>
      <c r="AD35" s="820"/>
      <c r="AE35" s="821"/>
      <c r="AF35" s="822"/>
      <c r="AG35" s="823"/>
      <c r="AH35" s="823"/>
      <c r="AI35" s="823"/>
      <c r="AJ35" s="824"/>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232"/>
      <c r="BK35" s="232"/>
      <c r="BL35" s="232"/>
      <c r="BM35" s="232"/>
      <c r="BN35" s="232"/>
      <c r="BO35" s="245"/>
      <c r="BP35" s="245"/>
      <c r="BQ35" s="242">
        <v>29</v>
      </c>
      <c r="BR35" s="243"/>
      <c r="BS35" s="829"/>
      <c r="BT35" s="830"/>
      <c r="BU35" s="830"/>
      <c r="BV35" s="830"/>
      <c r="BW35" s="830"/>
      <c r="BX35" s="830"/>
      <c r="BY35" s="830"/>
      <c r="BZ35" s="830"/>
      <c r="CA35" s="830"/>
      <c r="CB35" s="830"/>
      <c r="CC35" s="830"/>
      <c r="CD35" s="830"/>
      <c r="CE35" s="830"/>
      <c r="CF35" s="830"/>
      <c r="CG35" s="83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26"/>
    </row>
    <row r="36" spans="1:131" s="227" customFormat="1" ht="26.25" customHeight="1" x14ac:dyDescent="0.15">
      <c r="A36" s="246">
        <v>9</v>
      </c>
      <c r="B36" s="816"/>
      <c r="C36" s="817"/>
      <c r="D36" s="817"/>
      <c r="E36" s="817"/>
      <c r="F36" s="817"/>
      <c r="G36" s="817"/>
      <c r="H36" s="817"/>
      <c r="I36" s="817"/>
      <c r="J36" s="817"/>
      <c r="K36" s="817"/>
      <c r="L36" s="817"/>
      <c r="M36" s="817"/>
      <c r="N36" s="817"/>
      <c r="O36" s="817"/>
      <c r="P36" s="818"/>
      <c r="Q36" s="819"/>
      <c r="R36" s="820"/>
      <c r="S36" s="820"/>
      <c r="T36" s="820"/>
      <c r="U36" s="820"/>
      <c r="V36" s="820"/>
      <c r="W36" s="820"/>
      <c r="X36" s="820"/>
      <c r="Y36" s="820"/>
      <c r="Z36" s="820"/>
      <c r="AA36" s="820"/>
      <c r="AB36" s="820"/>
      <c r="AC36" s="820"/>
      <c r="AD36" s="820"/>
      <c r="AE36" s="821"/>
      <c r="AF36" s="822"/>
      <c r="AG36" s="823"/>
      <c r="AH36" s="823"/>
      <c r="AI36" s="823"/>
      <c r="AJ36" s="824"/>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9"/>
      <c r="BT36" s="830"/>
      <c r="BU36" s="830"/>
      <c r="BV36" s="830"/>
      <c r="BW36" s="830"/>
      <c r="BX36" s="830"/>
      <c r="BY36" s="830"/>
      <c r="BZ36" s="830"/>
      <c r="CA36" s="830"/>
      <c r="CB36" s="830"/>
      <c r="CC36" s="830"/>
      <c r="CD36" s="830"/>
      <c r="CE36" s="830"/>
      <c r="CF36" s="830"/>
      <c r="CG36" s="83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26"/>
    </row>
    <row r="37" spans="1:131" s="227" customFormat="1" ht="26.25" customHeight="1" x14ac:dyDescent="0.15">
      <c r="A37" s="246">
        <v>10</v>
      </c>
      <c r="B37" s="816"/>
      <c r="C37" s="817"/>
      <c r="D37" s="817"/>
      <c r="E37" s="817"/>
      <c r="F37" s="817"/>
      <c r="G37" s="817"/>
      <c r="H37" s="817"/>
      <c r="I37" s="817"/>
      <c r="J37" s="817"/>
      <c r="K37" s="817"/>
      <c r="L37" s="817"/>
      <c r="M37" s="817"/>
      <c r="N37" s="817"/>
      <c r="O37" s="817"/>
      <c r="P37" s="818"/>
      <c r="Q37" s="819"/>
      <c r="R37" s="820"/>
      <c r="S37" s="820"/>
      <c r="T37" s="820"/>
      <c r="U37" s="820"/>
      <c r="V37" s="820"/>
      <c r="W37" s="820"/>
      <c r="X37" s="820"/>
      <c r="Y37" s="820"/>
      <c r="Z37" s="820"/>
      <c r="AA37" s="820"/>
      <c r="AB37" s="820"/>
      <c r="AC37" s="820"/>
      <c r="AD37" s="820"/>
      <c r="AE37" s="821"/>
      <c r="AF37" s="822"/>
      <c r="AG37" s="823"/>
      <c r="AH37" s="823"/>
      <c r="AI37" s="823"/>
      <c r="AJ37" s="824"/>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9"/>
      <c r="BT37" s="830"/>
      <c r="BU37" s="830"/>
      <c r="BV37" s="830"/>
      <c r="BW37" s="830"/>
      <c r="BX37" s="830"/>
      <c r="BY37" s="830"/>
      <c r="BZ37" s="830"/>
      <c r="CA37" s="830"/>
      <c r="CB37" s="830"/>
      <c r="CC37" s="830"/>
      <c r="CD37" s="830"/>
      <c r="CE37" s="830"/>
      <c r="CF37" s="830"/>
      <c r="CG37" s="83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26"/>
    </row>
    <row r="38" spans="1:131" s="227" customFormat="1" ht="26.25" customHeight="1" x14ac:dyDescent="0.15">
      <c r="A38" s="246">
        <v>11</v>
      </c>
      <c r="B38" s="816"/>
      <c r="C38" s="817"/>
      <c r="D38" s="817"/>
      <c r="E38" s="817"/>
      <c r="F38" s="817"/>
      <c r="G38" s="817"/>
      <c r="H38" s="817"/>
      <c r="I38" s="817"/>
      <c r="J38" s="817"/>
      <c r="K38" s="817"/>
      <c r="L38" s="817"/>
      <c r="M38" s="817"/>
      <c r="N38" s="817"/>
      <c r="O38" s="817"/>
      <c r="P38" s="818"/>
      <c r="Q38" s="819"/>
      <c r="R38" s="820"/>
      <c r="S38" s="820"/>
      <c r="T38" s="820"/>
      <c r="U38" s="820"/>
      <c r="V38" s="820"/>
      <c r="W38" s="820"/>
      <c r="X38" s="820"/>
      <c r="Y38" s="820"/>
      <c r="Z38" s="820"/>
      <c r="AA38" s="820"/>
      <c r="AB38" s="820"/>
      <c r="AC38" s="820"/>
      <c r="AD38" s="820"/>
      <c r="AE38" s="821"/>
      <c r="AF38" s="822"/>
      <c r="AG38" s="823"/>
      <c r="AH38" s="823"/>
      <c r="AI38" s="823"/>
      <c r="AJ38" s="824"/>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9"/>
      <c r="BT38" s="830"/>
      <c r="BU38" s="830"/>
      <c r="BV38" s="830"/>
      <c r="BW38" s="830"/>
      <c r="BX38" s="830"/>
      <c r="BY38" s="830"/>
      <c r="BZ38" s="830"/>
      <c r="CA38" s="830"/>
      <c r="CB38" s="830"/>
      <c r="CC38" s="830"/>
      <c r="CD38" s="830"/>
      <c r="CE38" s="830"/>
      <c r="CF38" s="830"/>
      <c r="CG38" s="83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26"/>
    </row>
    <row r="39" spans="1:131" s="227" customFormat="1" ht="26.25" customHeight="1" x14ac:dyDescent="0.15">
      <c r="A39" s="246">
        <v>12</v>
      </c>
      <c r="B39" s="816"/>
      <c r="C39" s="817"/>
      <c r="D39" s="817"/>
      <c r="E39" s="817"/>
      <c r="F39" s="817"/>
      <c r="G39" s="817"/>
      <c r="H39" s="817"/>
      <c r="I39" s="817"/>
      <c r="J39" s="817"/>
      <c r="K39" s="817"/>
      <c r="L39" s="817"/>
      <c r="M39" s="817"/>
      <c r="N39" s="817"/>
      <c r="O39" s="817"/>
      <c r="P39" s="818"/>
      <c r="Q39" s="819"/>
      <c r="R39" s="820"/>
      <c r="S39" s="820"/>
      <c r="T39" s="820"/>
      <c r="U39" s="820"/>
      <c r="V39" s="820"/>
      <c r="W39" s="820"/>
      <c r="X39" s="820"/>
      <c r="Y39" s="820"/>
      <c r="Z39" s="820"/>
      <c r="AA39" s="820"/>
      <c r="AB39" s="820"/>
      <c r="AC39" s="820"/>
      <c r="AD39" s="820"/>
      <c r="AE39" s="821"/>
      <c r="AF39" s="822"/>
      <c r="AG39" s="823"/>
      <c r="AH39" s="823"/>
      <c r="AI39" s="823"/>
      <c r="AJ39" s="824"/>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9"/>
      <c r="BT39" s="830"/>
      <c r="BU39" s="830"/>
      <c r="BV39" s="830"/>
      <c r="BW39" s="830"/>
      <c r="BX39" s="830"/>
      <c r="BY39" s="830"/>
      <c r="BZ39" s="830"/>
      <c r="CA39" s="830"/>
      <c r="CB39" s="830"/>
      <c r="CC39" s="830"/>
      <c r="CD39" s="830"/>
      <c r="CE39" s="830"/>
      <c r="CF39" s="830"/>
      <c r="CG39" s="83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26"/>
    </row>
    <row r="40" spans="1:131" s="227" customFormat="1" ht="26.25" customHeight="1" x14ac:dyDescent="0.15">
      <c r="A40" s="241">
        <v>13</v>
      </c>
      <c r="B40" s="816"/>
      <c r="C40" s="817"/>
      <c r="D40" s="817"/>
      <c r="E40" s="817"/>
      <c r="F40" s="817"/>
      <c r="G40" s="817"/>
      <c r="H40" s="817"/>
      <c r="I40" s="817"/>
      <c r="J40" s="817"/>
      <c r="K40" s="817"/>
      <c r="L40" s="817"/>
      <c r="M40" s="817"/>
      <c r="N40" s="817"/>
      <c r="O40" s="817"/>
      <c r="P40" s="818"/>
      <c r="Q40" s="819"/>
      <c r="R40" s="820"/>
      <c r="S40" s="820"/>
      <c r="T40" s="820"/>
      <c r="U40" s="820"/>
      <c r="V40" s="820"/>
      <c r="W40" s="820"/>
      <c r="X40" s="820"/>
      <c r="Y40" s="820"/>
      <c r="Z40" s="820"/>
      <c r="AA40" s="820"/>
      <c r="AB40" s="820"/>
      <c r="AC40" s="820"/>
      <c r="AD40" s="820"/>
      <c r="AE40" s="821"/>
      <c r="AF40" s="822"/>
      <c r="AG40" s="823"/>
      <c r="AH40" s="823"/>
      <c r="AI40" s="823"/>
      <c r="AJ40" s="824"/>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9"/>
      <c r="BT40" s="830"/>
      <c r="BU40" s="830"/>
      <c r="BV40" s="830"/>
      <c r="BW40" s="830"/>
      <c r="BX40" s="830"/>
      <c r="BY40" s="830"/>
      <c r="BZ40" s="830"/>
      <c r="CA40" s="830"/>
      <c r="CB40" s="830"/>
      <c r="CC40" s="830"/>
      <c r="CD40" s="830"/>
      <c r="CE40" s="830"/>
      <c r="CF40" s="830"/>
      <c r="CG40" s="83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26"/>
    </row>
    <row r="41" spans="1:131" s="227" customFormat="1" ht="26.25" customHeight="1" x14ac:dyDescent="0.15">
      <c r="A41" s="241">
        <v>14</v>
      </c>
      <c r="B41" s="816"/>
      <c r="C41" s="817"/>
      <c r="D41" s="817"/>
      <c r="E41" s="817"/>
      <c r="F41" s="817"/>
      <c r="G41" s="817"/>
      <c r="H41" s="817"/>
      <c r="I41" s="817"/>
      <c r="J41" s="817"/>
      <c r="K41" s="817"/>
      <c r="L41" s="817"/>
      <c r="M41" s="817"/>
      <c r="N41" s="817"/>
      <c r="O41" s="817"/>
      <c r="P41" s="818"/>
      <c r="Q41" s="819"/>
      <c r="R41" s="820"/>
      <c r="S41" s="820"/>
      <c r="T41" s="820"/>
      <c r="U41" s="820"/>
      <c r="V41" s="820"/>
      <c r="W41" s="820"/>
      <c r="X41" s="820"/>
      <c r="Y41" s="820"/>
      <c r="Z41" s="820"/>
      <c r="AA41" s="820"/>
      <c r="AB41" s="820"/>
      <c r="AC41" s="820"/>
      <c r="AD41" s="820"/>
      <c r="AE41" s="821"/>
      <c r="AF41" s="822"/>
      <c r="AG41" s="823"/>
      <c r="AH41" s="823"/>
      <c r="AI41" s="823"/>
      <c r="AJ41" s="824"/>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9"/>
      <c r="BT41" s="830"/>
      <c r="BU41" s="830"/>
      <c r="BV41" s="830"/>
      <c r="BW41" s="830"/>
      <c r="BX41" s="830"/>
      <c r="BY41" s="830"/>
      <c r="BZ41" s="830"/>
      <c r="CA41" s="830"/>
      <c r="CB41" s="830"/>
      <c r="CC41" s="830"/>
      <c r="CD41" s="830"/>
      <c r="CE41" s="830"/>
      <c r="CF41" s="830"/>
      <c r="CG41" s="83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26"/>
    </row>
    <row r="42" spans="1:131" s="227" customFormat="1" ht="26.25" customHeight="1" x14ac:dyDescent="0.15">
      <c r="A42" s="241">
        <v>15</v>
      </c>
      <c r="B42" s="816"/>
      <c r="C42" s="817"/>
      <c r="D42" s="817"/>
      <c r="E42" s="817"/>
      <c r="F42" s="817"/>
      <c r="G42" s="817"/>
      <c r="H42" s="817"/>
      <c r="I42" s="817"/>
      <c r="J42" s="817"/>
      <c r="K42" s="817"/>
      <c r="L42" s="817"/>
      <c r="M42" s="817"/>
      <c r="N42" s="817"/>
      <c r="O42" s="817"/>
      <c r="P42" s="818"/>
      <c r="Q42" s="819"/>
      <c r="R42" s="820"/>
      <c r="S42" s="820"/>
      <c r="T42" s="820"/>
      <c r="U42" s="820"/>
      <c r="V42" s="820"/>
      <c r="W42" s="820"/>
      <c r="X42" s="820"/>
      <c r="Y42" s="820"/>
      <c r="Z42" s="820"/>
      <c r="AA42" s="820"/>
      <c r="AB42" s="820"/>
      <c r="AC42" s="820"/>
      <c r="AD42" s="820"/>
      <c r="AE42" s="821"/>
      <c r="AF42" s="822"/>
      <c r="AG42" s="823"/>
      <c r="AH42" s="823"/>
      <c r="AI42" s="823"/>
      <c r="AJ42" s="824"/>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9"/>
      <c r="BT42" s="830"/>
      <c r="BU42" s="830"/>
      <c r="BV42" s="830"/>
      <c r="BW42" s="830"/>
      <c r="BX42" s="830"/>
      <c r="BY42" s="830"/>
      <c r="BZ42" s="830"/>
      <c r="CA42" s="830"/>
      <c r="CB42" s="830"/>
      <c r="CC42" s="830"/>
      <c r="CD42" s="830"/>
      <c r="CE42" s="830"/>
      <c r="CF42" s="830"/>
      <c r="CG42" s="83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26"/>
    </row>
    <row r="43" spans="1:131" s="227" customFormat="1" ht="26.25" customHeight="1" x14ac:dyDescent="0.15">
      <c r="A43" s="241">
        <v>16</v>
      </c>
      <c r="B43" s="816"/>
      <c r="C43" s="817"/>
      <c r="D43" s="817"/>
      <c r="E43" s="817"/>
      <c r="F43" s="817"/>
      <c r="G43" s="817"/>
      <c r="H43" s="817"/>
      <c r="I43" s="817"/>
      <c r="J43" s="817"/>
      <c r="K43" s="817"/>
      <c r="L43" s="817"/>
      <c r="M43" s="817"/>
      <c r="N43" s="817"/>
      <c r="O43" s="817"/>
      <c r="P43" s="818"/>
      <c r="Q43" s="819"/>
      <c r="R43" s="820"/>
      <c r="S43" s="820"/>
      <c r="T43" s="820"/>
      <c r="U43" s="820"/>
      <c r="V43" s="820"/>
      <c r="W43" s="820"/>
      <c r="X43" s="820"/>
      <c r="Y43" s="820"/>
      <c r="Z43" s="820"/>
      <c r="AA43" s="820"/>
      <c r="AB43" s="820"/>
      <c r="AC43" s="820"/>
      <c r="AD43" s="820"/>
      <c r="AE43" s="821"/>
      <c r="AF43" s="822"/>
      <c r="AG43" s="823"/>
      <c r="AH43" s="823"/>
      <c r="AI43" s="823"/>
      <c r="AJ43" s="824"/>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9"/>
      <c r="BT43" s="830"/>
      <c r="BU43" s="830"/>
      <c r="BV43" s="830"/>
      <c r="BW43" s="830"/>
      <c r="BX43" s="830"/>
      <c r="BY43" s="830"/>
      <c r="BZ43" s="830"/>
      <c r="CA43" s="830"/>
      <c r="CB43" s="830"/>
      <c r="CC43" s="830"/>
      <c r="CD43" s="830"/>
      <c r="CE43" s="830"/>
      <c r="CF43" s="830"/>
      <c r="CG43" s="83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26"/>
    </row>
    <row r="44" spans="1:131" s="227" customFormat="1" ht="26.25" customHeight="1" x14ac:dyDescent="0.15">
      <c r="A44" s="241">
        <v>17</v>
      </c>
      <c r="B44" s="816"/>
      <c r="C44" s="817"/>
      <c r="D44" s="817"/>
      <c r="E44" s="817"/>
      <c r="F44" s="817"/>
      <c r="G44" s="817"/>
      <c r="H44" s="817"/>
      <c r="I44" s="817"/>
      <c r="J44" s="817"/>
      <c r="K44" s="817"/>
      <c r="L44" s="817"/>
      <c r="M44" s="817"/>
      <c r="N44" s="817"/>
      <c r="O44" s="817"/>
      <c r="P44" s="818"/>
      <c r="Q44" s="819"/>
      <c r="R44" s="820"/>
      <c r="S44" s="820"/>
      <c r="T44" s="820"/>
      <c r="U44" s="820"/>
      <c r="V44" s="820"/>
      <c r="W44" s="820"/>
      <c r="X44" s="820"/>
      <c r="Y44" s="820"/>
      <c r="Z44" s="820"/>
      <c r="AA44" s="820"/>
      <c r="AB44" s="820"/>
      <c r="AC44" s="820"/>
      <c r="AD44" s="820"/>
      <c r="AE44" s="821"/>
      <c r="AF44" s="822"/>
      <c r="AG44" s="823"/>
      <c r="AH44" s="823"/>
      <c r="AI44" s="823"/>
      <c r="AJ44" s="824"/>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9"/>
      <c r="BT44" s="830"/>
      <c r="BU44" s="830"/>
      <c r="BV44" s="830"/>
      <c r="BW44" s="830"/>
      <c r="BX44" s="830"/>
      <c r="BY44" s="830"/>
      <c r="BZ44" s="830"/>
      <c r="CA44" s="830"/>
      <c r="CB44" s="830"/>
      <c r="CC44" s="830"/>
      <c r="CD44" s="830"/>
      <c r="CE44" s="830"/>
      <c r="CF44" s="830"/>
      <c r="CG44" s="83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26"/>
    </row>
    <row r="45" spans="1:131" s="227" customFormat="1" ht="26.25" customHeight="1" x14ac:dyDescent="0.15">
      <c r="A45" s="241">
        <v>18</v>
      </c>
      <c r="B45" s="816"/>
      <c r="C45" s="817"/>
      <c r="D45" s="817"/>
      <c r="E45" s="817"/>
      <c r="F45" s="817"/>
      <c r="G45" s="817"/>
      <c r="H45" s="817"/>
      <c r="I45" s="817"/>
      <c r="J45" s="817"/>
      <c r="K45" s="817"/>
      <c r="L45" s="817"/>
      <c r="M45" s="817"/>
      <c r="N45" s="817"/>
      <c r="O45" s="817"/>
      <c r="P45" s="818"/>
      <c r="Q45" s="819"/>
      <c r="R45" s="820"/>
      <c r="S45" s="820"/>
      <c r="T45" s="820"/>
      <c r="U45" s="820"/>
      <c r="V45" s="820"/>
      <c r="W45" s="820"/>
      <c r="X45" s="820"/>
      <c r="Y45" s="820"/>
      <c r="Z45" s="820"/>
      <c r="AA45" s="820"/>
      <c r="AB45" s="820"/>
      <c r="AC45" s="820"/>
      <c r="AD45" s="820"/>
      <c r="AE45" s="821"/>
      <c r="AF45" s="822"/>
      <c r="AG45" s="823"/>
      <c r="AH45" s="823"/>
      <c r="AI45" s="823"/>
      <c r="AJ45" s="824"/>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9"/>
      <c r="BT45" s="830"/>
      <c r="BU45" s="830"/>
      <c r="BV45" s="830"/>
      <c r="BW45" s="830"/>
      <c r="BX45" s="830"/>
      <c r="BY45" s="830"/>
      <c r="BZ45" s="830"/>
      <c r="CA45" s="830"/>
      <c r="CB45" s="830"/>
      <c r="CC45" s="830"/>
      <c r="CD45" s="830"/>
      <c r="CE45" s="830"/>
      <c r="CF45" s="830"/>
      <c r="CG45" s="83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26"/>
    </row>
    <row r="46" spans="1:131" s="227" customFormat="1" ht="26.25" customHeight="1" x14ac:dyDescent="0.15">
      <c r="A46" s="241">
        <v>19</v>
      </c>
      <c r="B46" s="816"/>
      <c r="C46" s="817"/>
      <c r="D46" s="817"/>
      <c r="E46" s="817"/>
      <c r="F46" s="817"/>
      <c r="G46" s="817"/>
      <c r="H46" s="817"/>
      <c r="I46" s="817"/>
      <c r="J46" s="817"/>
      <c r="K46" s="817"/>
      <c r="L46" s="817"/>
      <c r="M46" s="817"/>
      <c r="N46" s="817"/>
      <c r="O46" s="817"/>
      <c r="P46" s="818"/>
      <c r="Q46" s="819"/>
      <c r="R46" s="820"/>
      <c r="S46" s="820"/>
      <c r="T46" s="820"/>
      <c r="U46" s="820"/>
      <c r="V46" s="820"/>
      <c r="W46" s="820"/>
      <c r="X46" s="820"/>
      <c r="Y46" s="820"/>
      <c r="Z46" s="820"/>
      <c r="AA46" s="820"/>
      <c r="AB46" s="820"/>
      <c r="AC46" s="820"/>
      <c r="AD46" s="820"/>
      <c r="AE46" s="821"/>
      <c r="AF46" s="822"/>
      <c r="AG46" s="823"/>
      <c r="AH46" s="823"/>
      <c r="AI46" s="823"/>
      <c r="AJ46" s="824"/>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9"/>
      <c r="BT46" s="830"/>
      <c r="BU46" s="830"/>
      <c r="BV46" s="830"/>
      <c r="BW46" s="830"/>
      <c r="BX46" s="830"/>
      <c r="BY46" s="830"/>
      <c r="BZ46" s="830"/>
      <c r="CA46" s="830"/>
      <c r="CB46" s="830"/>
      <c r="CC46" s="830"/>
      <c r="CD46" s="830"/>
      <c r="CE46" s="830"/>
      <c r="CF46" s="830"/>
      <c r="CG46" s="83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26"/>
    </row>
    <row r="47" spans="1:131" s="227" customFormat="1" ht="26.25" customHeight="1" x14ac:dyDescent="0.15">
      <c r="A47" s="241">
        <v>20</v>
      </c>
      <c r="B47" s="816"/>
      <c r="C47" s="817"/>
      <c r="D47" s="817"/>
      <c r="E47" s="817"/>
      <c r="F47" s="817"/>
      <c r="G47" s="817"/>
      <c r="H47" s="817"/>
      <c r="I47" s="817"/>
      <c r="J47" s="817"/>
      <c r="K47" s="817"/>
      <c r="L47" s="817"/>
      <c r="M47" s="817"/>
      <c r="N47" s="817"/>
      <c r="O47" s="817"/>
      <c r="P47" s="818"/>
      <c r="Q47" s="819"/>
      <c r="R47" s="820"/>
      <c r="S47" s="820"/>
      <c r="T47" s="820"/>
      <c r="U47" s="820"/>
      <c r="V47" s="820"/>
      <c r="W47" s="820"/>
      <c r="X47" s="820"/>
      <c r="Y47" s="820"/>
      <c r="Z47" s="820"/>
      <c r="AA47" s="820"/>
      <c r="AB47" s="820"/>
      <c r="AC47" s="820"/>
      <c r="AD47" s="820"/>
      <c r="AE47" s="821"/>
      <c r="AF47" s="822"/>
      <c r="AG47" s="823"/>
      <c r="AH47" s="823"/>
      <c r="AI47" s="823"/>
      <c r="AJ47" s="824"/>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9"/>
      <c r="BT47" s="830"/>
      <c r="BU47" s="830"/>
      <c r="BV47" s="830"/>
      <c r="BW47" s="830"/>
      <c r="BX47" s="830"/>
      <c r="BY47" s="830"/>
      <c r="BZ47" s="830"/>
      <c r="CA47" s="830"/>
      <c r="CB47" s="830"/>
      <c r="CC47" s="830"/>
      <c r="CD47" s="830"/>
      <c r="CE47" s="830"/>
      <c r="CF47" s="830"/>
      <c r="CG47" s="83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26"/>
    </row>
    <row r="48" spans="1:131" s="227" customFormat="1" ht="26.25" customHeight="1" x14ac:dyDescent="0.15">
      <c r="A48" s="241">
        <v>21</v>
      </c>
      <c r="B48" s="816"/>
      <c r="C48" s="817"/>
      <c r="D48" s="817"/>
      <c r="E48" s="817"/>
      <c r="F48" s="817"/>
      <c r="G48" s="817"/>
      <c r="H48" s="817"/>
      <c r="I48" s="817"/>
      <c r="J48" s="817"/>
      <c r="K48" s="817"/>
      <c r="L48" s="817"/>
      <c r="M48" s="817"/>
      <c r="N48" s="817"/>
      <c r="O48" s="817"/>
      <c r="P48" s="818"/>
      <c r="Q48" s="819"/>
      <c r="R48" s="820"/>
      <c r="S48" s="820"/>
      <c r="T48" s="820"/>
      <c r="U48" s="820"/>
      <c r="V48" s="820"/>
      <c r="W48" s="820"/>
      <c r="X48" s="820"/>
      <c r="Y48" s="820"/>
      <c r="Z48" s="820"/>
      <c r="AA48" s="820"/>
      <c r="AB48" s="820"/>
      <c r="AC48" s="820"/>
      <c r="AD48" s="820"/>
      <c r="AE48" s="821"/>
      <c r="AF48" s="822"/>
      <c r="AG48" s="823"/>
      <c r="AH48" s="823"/>
      <c r="AI48" s="823"/>
      <c r="AJ48" s="824"/>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9"/>
      <c r="BT48" s="830"/>
      <c r="BU48" s="830"/>
      <c r="BV48" s="830"/>
      <c r="BW48" s="830"/>
      <c r="BX48" s="830"/>
      <c r="BY48" s="830"/>
      <c r="BZ48" s="830"/>
      <c r="CA48" s="830"/>
      <c r="CB48" s="830"/>
      <c r="CC48" s="830"/>
      <c r="CD48" s="830"/>
      <c r="CE48" s="830"/>
      <c r="CF48" s="830"/>
      <c r="CG48" s="83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26"/>
    </row>
    <row r="49" spans="1:131" s="227" customFormat="1" ht="26.25" customHeight="1" x14ac:dyDescent="0.15">
      <c r="A49" s="241">
        <v>22</v>
      </c>
      <c r="B49" s="816"/>
      <c r="C49" s="817"/>
      <c r="D49" s="817"/>
      <c r="E49" s="817"/>
      <c r="F49" s="817"/>
      <c r="G49" s="817"/>
      <c r="H49" s="817"/>
      <c r="I49" s="817"/>
      <c r="J49" s="817"/>
      <c r="K49" s="817"/>
      <c r="L49" s="817"/>
      <c r="M49" s="817"/>
      <c r="N49" s="817"/>
      <c r="O49" s="817"/>
      <c r="P49" s="818"/>
      <c r="Q49" s="819"/>
      <c r="R49" s="820"/>
      <c r="S49" s="820"/>
      <c r="T49" s="820"/>
      <c r="U49" s="820"/>
      <c r="V49" s="820"/>
      <c r="W49" s="820"/>
      <c r="X49" s="820"/>
      <c r="Y49" s="820"/>
      <c r="Z49" s="820"/>
      <c r="AA49" s="820"/>
      <c r="AB49" s="820"/>
      <c r="AC49" s="820"/>
      <c r="AD49" s="820"/>
      <c r="AE49" s="821"/>
      <c r="AF49" s="822"/>
      <c r="AG49" s="823"/>
      <c r="AH49" s="823"/>
      <c r="AI49" s="823"/>
      <c r="AJ49" s="824"/>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9"/>
      <c r="BT49" s="830"/>
      <c r="BU49" s="830"/>
      <c r="BV49" s="830"/>
      <c r="BW49" s="830"/>
      <c r="BX49" s="830"/>
      <c r="BY49" s="830"/>
      <c r="BZ49" s="830"/>
      <c r="CA49" s="830"/>
      <c r="CB49" s="830"/>
      <c r="CC49" s="830"/>
      <c r="CD49" s="830"/>
      <c r="CE49" s="830"/>
      <c r="CF49" s="830"/>
      <c r="CG49" s="83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26"/>
    </row>
    <row r="50" spans="1:131" s="227" customFormat="1" ht="26.25" customHeight="1" x14ac:dyDescent="0.15">
      <c r="A50" s="241">
        <v>23</v>
      </c>
      <c r="B50" s="816"/>
      <c r="C50" s="817"/>
      <c r="D50" s="817"/>
      <c r="E50" s="817"/>
      <c r="F50" s="817"/>
      <c r="G50" s="817"/>
      <c r="H50" s="817"/>
      <c r="I50" s="817"/>
      <c r="J50" s="817"/>
      <c r="K50" s="817"/>
      <c r="L50" s="817"/>
      <c r="M50" s="817"/>
      <c r="N50" s="817"/>
      <c r="O50" s="817"/>
      <c r="P50" s="818"/>
      <c r="Q50" s="894"/>
      <c r="R50" s="895"/>
      <c r="S50" s="895"/>
      <c r="T50" s="895"/>
      <c r="U50" s="895"/>
      <c r="V50" s="895"/>
      <c r="W50" s="895"/>
      <c r="X50" s="895"/>
      <c r="Y50" s="895"/>
      <c r="Z50" s="895"/>
      <c r="AA50" s="895"/>
      <c r="AB50" s="895"/>
      <c r="AC50" s="895"/>
      <c r="AD50" s="895"/>
      <c r="AE50" s="896"/>
      <c r="AF50" s="822"/>
      <c r="AG50" s="823"/>
      <c r="AH50" s="823"/>
      <c r="AI50" s="823"/>
      <c r="AJ50" s="824"/>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9"/>
      <c r="BT50" s="830"/>
      <c r="BU50" s="830"/>
      <c r="BV50" s="830"/>
      <c r="BW50" s="830"/>
      <c r="BX50" s="830"/>
      <c r="BY50" s="830"/>
      <c r="BZ50" s="830"/>
      <c r="CA50" s="830"/>
      <c r="CB50" s="830"/>
      <c r="CC50" s="830"/>
      <c r="CD50" s="830"/>
      <c r="CE50" s="830"/>
      <c r="CF50" s="830"/>
      <c r="CG50" s="83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26"/>
    </row>
    <row r="51" spans="1:131" s="227" customFormat="1" ht="26.25" customHeight="1" x14ac:dyDescent="0.15">
      <c r="A51" s="241">
        <v>24</v>
      </c>
      <c r="B51" s="816"/>
      <c r="C51" s="817"/>
      <c r="D51" s="817"/>
      <c r="E51" s="817"/>
      <c r="F51" s="817"/>
      <c r="G51" s="817"/>
      <c r="H51" s="817"/>
      <c r="I51" s="817"/>
      <c r="J51" s="817"/>
      <c r="K51" s="817"/>
      <c r="L51" s="817"/>
      <c r="M51" s="817"/>
      <c r="N51" s="817"/>
      <c r="O51" s="817"/>
      <c r="P51" s="818"/>
      <c r="Q51" s="894"/>
      <c r="R51" s="895"/>
      <c r="S51" s="895"/>
      <c r="T51" s="895"/>
      <c r="U51" s="895"/>
      <c r="V51" s="895"/>
      <c r="W51" s="895"/>
      <c r="X51" s="895"/>
      <c r="Y51" s="895"/>
      <c r="Z51" s="895"/>
      <c r="AA51" s="895"/>
      <c r="AB51" s="895"/>
      <c r="AC51" s="895"/>
      <c r="AD51" s="895"/>
      <c r="AE51" s="896"/>
      <c r="AF51" s="822"/>
      <c r="AG51" s="823"/>
      <c r="AH51" s="823"/>
      <c r="AI51" s="823"/>
      <c r="AJ51" s="824"/>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9"/>
      <c r="BT51" s="830"/>
      <c r="BU51" s="830"/>
      <c r="BV51" s="830"/>
      <c r="BW51" s="830"/>
      <c r="BX51" s="830"/>
      <c r="BY51" s="830"/>
      <c r="BZ51" s="830"/>
      <c r="CA51" s="830"/>
      <c r="CB51" s="830"/>
      <c r="CC51" s="830"/>
      <c r="CD51" s="830"/>
      <c r="CE51" s="830"/>
      <c r="CF51" s="830"/>
      <c r="CG51" s="83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26"/>
    </row>
    <row r="52" spans="1:131" s="227" customFormat="1" ht="26.25" customHeight="1" x14ac:dyDescent="0.15">
      <c r="A52" s="241">
        <v>25</v>
      </c>
      <c r="B52" s="816"/>
      <c r="C52" s="817"/>
      <c r="D52" s="817"/>
      <c r="E52" s="817"/>
      <c r="F52" s="817"/>
      <c r="G52" s="817"/>
      <c r="H52" s="817"/>
      <c r="I52" s="817"/>
      <c r="J52" s="817"/>
      <c r="K52" s="817"/>
      <c r="L52" s="817"/>
      <c r="M52" s="817"/>
      <c r="N52" s="817"/>
      <c r="O52" s="817"/>
      <c r="P52" s="818"/>
      <c r="Q52" s="894"/>
      <c r="R52" s="895"/>
      <c r="S52" s="895"/>
      <c r="T52" s="895"/>
      <c r="U52" s="895"/>
      <c r="V52" s="895"/>
      <c r="W52" s="895"/>
      <c r="X52" s="895"/>
      <c r="Y52" s="895"/>
      <c r="Z52" s="895"/>
      <c r="AA52" s="895"/>
      <c r="AB52" s="895"/>
      <c r="AC52" s="895"/>
      <c r="AD52" s="895"/>
      <c r="AE52" s="896"/>
      <c r="AF52" s="822"/>
      <c r="AG52" s="823"/>
      <c r="AH52" s="823"/>
      <c r="AI52" s="823"/>
      <c r="AJ52" s="824"/>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9"/>
      <c r="BT52" s="830"/>
      <c r="BU52" s="830"/>
      <c r="BV52" s="830"/>
      <c r="BW52" s="830"/>
      <c r="BX52" s="830"/>
      <c r="BY52" s="830"/>
      <c r="BZ52" s="830"/>
      <c r="CA52" s="830"/>
      <c r="CB52" s="830"/>
      <c r="CC52" s="830"/>
      <c r="CD52" s="830"/>
      <c r="CE52" s="830"/>
      <c r="CF52" s="830"/>
      <c r="CG52" s="83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26"/>
    </row>
    <row r="53" spans="1:131" s="227" customFormat="1" ht="26.25" customHeight="1" x14ac:dyDescent="0.15">
      <c r="A53" s="241">
        <v>26</v>
      </c>
      <c r="B53" s="816"/>
      <c r="C53" s="817"/>
      <c r="D53" s="817"/>
      <c r="E53" s="817"/>
      <c r="F53" s="817"/>
      <c r="G53" s="817"/>
      <c r="H53" s="817"/>
      <c r="I53" s="817"/>
      <c r="J53" s="817"/>
      <c r="K53" s="817"/>
      <c r="L53" s="817"/>
      <c r="M53" s="817"/>
      <c r="N53" s="817"/>
      <c r="O53" s="817"/>
      <c r="P53" s="818"/>
      <c r="Q53" s="894"/>
      <c r="R53" s="895"/>
      <c r="S53" s="895"/>
      <c r="T53" s="895"/>
      <c r="U53" s="895"/>
      <c r="V53" s="895"/>
      <c r="W53" s="895"/>
      <c r="X53" s="895"/>
      <c r="Y53" s="895"/>
      <c r="Z53" s="895"/>
      <c r="AA53" s="895"/>
      <c r="AB53" s="895"/>
      <c r="AC53" s="895"/>
      <c r="AD53" s="895"/>
      <c r="AE53" s="896"/>
      <c r="AF53" s="822"/>
      <c r="AG53" s="823"/>
      <c r="AH53" s="823"/>
      <c r="AI53" s="823"/>
      <c r="AJ53" s="824"/>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9"/>
      <c r="BT53" s="830"/>
      <c r="BU53" s="830"/>
      <c r="BV53" s="830"/>
      <c r="BW53" s="830"/>
      <c r="BX53" s="830"/>
      <c r="BY53" s="830"/>
      <c r="BZ53" s="830"/>
      <c r="CA53" s="830"/>
      <c r="CB53" s="830"/>
      <c r="CC53" s="830"/>
      <c r="CD53" s="830"/>
      <c r="CE53" s="830"/>
      <c r="CF53" s="830"/>
      <c r="CG53" s="83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26"/>
    </row>
    <row r="54" spans="1:131" s="227" customFormat="1" ht="26.25" customHeight="1" x14ac:dyDescent="0.15">
      <c r="A54" s="241">
        <v>27</v>
      </c>
      <c r="B54" s="816"/>
      <c r="C54" s="817"/>
      <c r="D54" s="817"/>
      <c r="E54" s="817"/>
      <c r="F54" s="817"/>
      <c r="G54" s="817"/>
      <c r="H54" s="817"/>
      <c r="I54" s="817"/>
      <c r="J54" s="817"/>
      <c r="K54" s="817"/>
      <c r="L54" s="817"/>
      <c r="M54" s="817"/>
      <c r="N54" s="817"/>
      <c r="O54" s="817"/>
      <c r="P54" s="818"/>
      <c r="Q54" s="894"/>
      <c r="R54" s="895"/>
      <c r="S54" s="895"/>
      <c r="T54" s="895"/>
      <c r="U54" s="895"/>
      <c r="V54" s="895"/>
      <c r="W54" s="895"/>
      <c r="X54" s="895"/>
      <c r="Y54" s="895"/>
      <c r="Z54" s="895"/>
      <c r="AA54" s="895"/>
      <c r="AB54" s="895"/>
      <c r="AC54" s="895"/>
      <c r="AD54" s="895"/>
      <c r="AE54" s="896"/>
      <c r="AF54" s="822"/>
      <c r="AG54" s="823"/>
      <c r="AH54" s="823"/>
      <c r="AI54" s="823"/>
      <c r="AJ54" s="824"/>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9"/>
      <c r="BT54" s="830"/>
      <c r="BU54" s="830"/>
      <c r="BV54" s="830"/>
      <c r="BW54" s="830"/>
      <c r="BX54" s="830"/>
      <c r="BY54" s="830"/>
      <c r="BZ54" s="830"/>
      <c r="CA54" s="830"/>
      <c r="CB54" s="830"/>
      <c r="CC54" s="830"/>
      <c r="CD54" s="830"/>
      <c r="CE54" s="830"/>
      <c r="CF54" s="830"/>
      <c r="CG54" s="83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26"/>
    </row>
    <row r="55" spans="1:131" s="227" customFormat="1" ht="26.25" customHeight="1" x14ac:dyDescent="0.15">
      <c r="A55" s="241">
        <v>28</v>
      </c>
      <c r="B55" s="816"/>
      <c r="C55" s="817"/>
      <c r="D55" s="817"/>
      <c r="E55" s="817"/>
      <c r="F55" s="817"/>
      <c r="G55" s="817"/>
      <c r="H55" s="817"/>
      <c r="I55" s="817"/>
      <c r="J55" s="817"/>
      <c r="K55" s="817"/>
      <c r="L55" s="817"/>
      <c r="M55" s="817"/>
      <c r="N55" s="817"/>
      <c r="O55" s="817"/>
      <c r="P55" s="818"/>
      <c r="Q55" s="894"/>
      <c r="R55" s="895"/>
      <c r="S55" s="895"/>
      <c r="T55" s="895"/>
      <c r="U55" s="895"/>
      <c r="V55" s="895"/>
      <c r="W55" s="895"/>
      <c r="X55" s="895"/>
      <c r="Y55" s="895"/>
      <c r="Z55" s="895"/>
      <c r="AA55" s="895"/>
      <c r="AB55" s="895"/>
      <c r="AC55" s="895"/>
      <c r="AD55" s="895"/>
      <c r="AE55" s="896"/>
      <c r="AF55" s="822"/>
      <c r="AG55" s="823"/>
      <c r="AH55" s="823"/>
      <c r="AI55" s="823"/>
      <c r="AJ55" s="824"/>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9"/>
      <c r="BT55" s="830"/>
      <c r="BU55" s="830"/>
      <c r="BV55" s="830"/>
      <c r="BW55" s="830"/>
      <c r="BX55" s="830"/>
      <c r="BY55" s="830"/>
      <c r="BZ55" s="830"/>
      <c r="CA55" s="830"/>
      <c r="CB55" s="830"/>
      <c r="CC55" s="830"/>
      <c r="CD55" s="830"/>
      <c r="CE55" s="830"/>
      <c r="CF55" s="830"/>
      <c r="CG55" s="83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26"/>
    </row>
    <row r="56" spans="1:131" s="227" customFormat="1" ht="26.25" customHeight="1" x14ac:dyDescent="0.15">
      <c r="A56" s="241">
        <v>29</v>
      </c>
      <c r="B56" s="816"/>
      <c r="C56" s="817"/>
      <c r="D56" s="817"/>
      <c r="E56" s="817"/>
      <c r="F56" s="817"/>
      <c r="G56" s="817"/>
      <c r="H56" s="817"/>
      <c r="I56" s="817"/>
      <c r="J56" s="817"/>
      <c r="K56" s="817"/>
      <c r="L56" s="817"/>
      <c r="M56" s="817"/>
      <c r="N56" s="817"/>
      <c r="O56" s="817"/>
      <c r="P56" s="818"/>
      <c r="Q56" s="894"/>
      <c r="R56" s="895"/>
      <c r="S56" s="895"/>
      <c r="T56" s="895"/>
      <c r="U56" s="895"/>
      <c r="V56" s="895"/>
      <c r="W56" s="895"/>
      <c r="X56" s="895"/>
      <c r="Y56" s="895"/>
      <c r="Z56" s="895"/>
      <c r="AA56" s="895"/>
      <c r="AB56" s="895"/>
      <c r="AC56" s="895"/>
      <c r="AD56" s="895"/>
      <c r="AE56" s="896"/>
      <c r="AF56" s="822"/>
      <c r="AG56" s="823"/>
      <c r="AH56" s="823"/>
      <c r="AI56" s="823"/>
      <c r="AJ56" s="824"/>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9"/>
      <c r="BT56" s="830"/>
      <c r="BU56" s="830"/>
      <c r="BV56" s="830"/>
      <c r="BW56" s="830"/>
      <c r="BX56" s="830"/>
      <c r="BY56" s="830"/>
      <c r="BZ56" s="830"/>
      <c r="CA56" s="830"/>
      <c r="CB56" s="830"/>
      <c r="CC56" s="830"/>
      <c r="CD56" s="830"/>
      <c r="CE56" s="830"/>
      <c r="CF56" s="830"/>
      <c r="CG56" s="83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26"/>
    </row>
    <row r="57" spans="1:131" s="227" customFormat="1" ht="26.25" customHeight="1" x14ac:dyDescent="0.15">
      <c r="A57" s="241">
        <v>30</v>
      </c>
      <c r="B57" s="816"/>
      <c r="C57" s="817"/>
      <c r="D57" s="817"/>
      <c r="E57" s="817"/>
      <c r="F57" s="817"/>
      <c r="G57" s="817"/>
      <c r="H57" s="817"/>
      <c r="I57" s="817"/>
      <c r="J57" s="817"/>
      <c r="K57" s="817"/>
      <c r="L57" s="817"/>
      <c r="M57" s="817"/>
      <c r="N57" s="817"/>
      <c r="O57" s="817"/>
      <c r="P57" s="818"/>
      <c r="Q57" s="894"/>
      <c r="R57" s="895"/>
      <c r="S57" s="895"/>
      <c r="T57" s="895"/>
      <c r="U57" s="895"/>
      <c r="V57" s="895"/>
      <c r="W57" s="895"/>
      <c r="X57" s="895"/>
      <c r="Y57" s="895"/>
      <c r="Z57" s="895"/>
      <c r="AA57" s="895"/>
      <c r="AB57" s="895"/>
      <c r="AC57" s="895"/>
      <c r="AD57" s="895"/>
      <c r="AE57" s="896"/>
      <c r="AF57" s="822"/>
      <c r="AG57" s="823"/>
      <c r="AH57" s="823"/>
      <c r="AI57" s="823"/>
      <c r="AJ57" s="824"/>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9"/>
      <c r="BT57" s="830"/>
      <c r="BU57" s="830"/>
      <c r="BV57" s="830"/>
      <c r="BW57" s="830"/>
      <c r="BX57" s="830"/>
      <c r="BY57" s="830"/>
      <c r="BZ57" s="830"/>
      <c r="CA57" s="830"/>
      <c r="CB57" s="830"/>
      <c r="CC57" s="830"/>
      <c r="CD57" s="830"/>
      <c r="CE57" s="830"/>
      <c r="CF57" s="830"/>
      <c r="CG57" s="83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26"/>
    </row>
    <row r="58" spans="1:131" s="227" customFormat="1" ht="26.25" customHeight="1" x14ac:dyDescent="0.15">
      <c r="A58" s="241">
        <v>31</v>
      </c>
      <c r="B58" s="816"/>
      <c r="C58" s="817"/>
      <c r="D58" s="817"/>
      <c r="E58" s="817"/>
      <c r="F58" s="817"/>
      <c r="G58" s="817"/>
      <c r="H58" s="817"/>
      <c r="I58" s="817"/>
      <c r="J58" s="817"/>
      <c r="K58" s="817"/>
      <c r="L58" s="817"/>
      <c r="M58" s="817"/>
      <c r="N58" s="817"/>
      <c r="O58" s="817"/>
      <c r="P58" s="818"/>
      <c r="Q58" s="894"/>
      <c r="R58" s="895"/>
      <c r="S58" s="895"/>
      <c r="T58" s="895"/>
      <c r="U58" s="895"/>
      <c r="V58" s="895"/>
      <c r="W58" s="895"/>
      <c r="X58" s="895"/>
      <c r="Y58" s="895"/>
      <c r="Z58" s="895"/>
      <c r="AA58" s="895"/>
      <c r="AB58" s="895"/>
      <c r="AC58" s="895"/>
      <c r="AD58" s="895"/>
      <c r="AE58" s="896"/>
      <c r="AF58" s="822"/>
      <c r="AG58" s="823"/>
      <c r="AH58" s="823"/>
      <c r="AI58" s="823"/>
      <c r="AJ58" s="824"/>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9"/>
      <c r="BT58" s="830"/>
      <c r="BU58" s="830"/>
      <c r="BV58" s="830"/>
      <c r="BW58" s="830"/>
      <c r="BX58" s="830"/>
      <c r="BY58" s="830"/>
      <c r="BZ58" s="830"/>
      <c r="CA58" s="830"/>
      <c r="CB58" s="830"/>
      <c r="CC58" s="830"/>
      <c r="CD58" s="830"/>
      <c r="CE58" s="830"/>
      <c r="CF58" s="830"/>
      <c r="CG58" s="83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26"/>
    </row>
    <row r="59" spans="1:131" s="227" customFormat="1" ht="26.25" customHeight="1" x14ac:dyDescent="0.15">
      <c r="A59" s="241">
        <v>32</v>
      </c>
      <c r="B59" s="816"/>
      <c r="C59" s="817"/>
      <c r="D59" s="817"/>
      <c r="E59" s="817"/>
      <c r="F59" s="817"/>
      <c r="G59" s="817"/>
      <c r="H59" s="817"/>
      <c r="I59" s="817"/>
      <c r="J59" s="817"/>
      <c r="K59" s="817"/>
      <c r="L59" s="817"/>
      <c r="M59" s="817"/>
      <c r="N59" s="817"/>
      <c r="O59" s="817"/>
      <c r="P59" s="818"/>
      <c r="Q59" s="894"/>
      <c r="R59" s="895"/>
      <c r="S59" s="895"/>
      <c r="T59" s="895"/>
      <c r="U59" s="895"/>
      <c r="V59" s="895"/>
      <c r="W59" s="895"/>
      <c r="X59" s="895"/>
      <c r="Y59" s="895"/>
      <c r="Z59" s="895"/>
      <c r="AA59" s="895"/>
      <c r="AB59" s="895"/>
      <c r="AC59" s="895"/>
      <c r="AD59" s="895"/>
      <c r="AE59" s="896"/>
      <c r="AF59" s="822"/>
      <c r="AG59" s="823"/>
      <c r="AH59" s="823"/>
      <c r="AI59" s="823"/>
      <c r="AJ59" s="824"/>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9"/>
      <c r="BT59" s="830"/>
      <c r="BU59" s="830"/>
      <c r="BV59" s="830"/>
      <c r="BW59" s="830"/>
      <c r="BX59" s="830"/>
      <c r="BY59" s="830"/>
      <c r="BZ59" s="830"/>
      <c r="CA59" s="830"/>
      <c r="CB59" s="830"/>
      <c r="CC59" s="830"/>
      <c r="CD59" s="830"/>
      <c r="CE59" s="830"/>
      <c r="CF59" s="830"/>
      <c r="CG59" s="83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26"/>
    </row>
    <row r="60" spans="1:131" s="227" customFormat="1" ht="26.25" customHeight="1" x14ac:dyDescent="0.15">
      <c r="A60" s="241">
        <v>33</v>
      </c>
      <c r="B60" s="816"/>
      <c r="C60" s="817"/>
      <c r="D60" s="817"/>
      <c r="E60" s="817"/>
      <c r="F60" s="817"/>
      <c r="G60" s="817"/>
      <c r="H60" s="817"/>
      <c r="I60" s="817"/>
      <c r="J60" s="817"/>
      <c r="K60" s="817"/>
      <c r="L60" s="817"/>
      <c r="M60" s="817"/>
      <c r="N60" s="817"/>
      <c r="O60" s="817"/>
      <c r="P60" s="818"/>
      <c r="Q60" s="894"/>
      <c r="R60" s="895"/>
      <c r="S60" s="895"/>
      <c r="T60" s="895"/>
      <c r="U60" s="895"/>
      <c r="V60" s="895"/>
      <c r="W60" s="895"/>
      <c r="X60" s="895"/>
      <c r="Y60" s="895"/>
      <c r="Z60" s="895"/>
      <c r="AA60" s="895"/>
      <c r="AB60" s="895"/>
      <c r="AC60" s="895"/>
      <c r="AD60" s="895"/>
      <c r="AE60" s="896"/>
      <c r="AF60" s="822"/>
      <c r="AG60" s="823"/>
      <c r="AH60" s="823"/>
      <c r="AI60" s="823"/>
      <c r="AJ60" s="824"/>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9"/>
      <c r="BT60" s="830"/>
      <c r="BU60" s="830"/>
      <c r="BV60" s="830"/>
      <c r="BW60" s="830"/>
      <c r="BX60" s="830"/>
      <c r="BY60" s="830"/>
      <c r="BZ60" s="830"/>
      <c r="CA60" s="830"/>
      <c r="CB60" s="830"/>
      <c r="CC60" s="830"/>
      <c r="CD60" s="830"/>
      <c r="CE60" s="830"/>
      <c r="CF60" s="830"/>
      <c r="CG60" s="83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26"/>
    </row>
    <row r="61" spans="1:131" s="227" customFormat="1" ht="26.25" customHeight="1" thickBot="1" x14ac:dyDescent="0.2">
      <c r="A61" s="241">
        <v>34</v>
      </c>
      <c r="B61" s="816"/>
      <c r="C61" s="817"/>
      <c r="D61" s="817"/>
      <c r="E61" s="817"/>
      <c r="F61" s="817"/>
      <c r="G61" s="817"/>
      <c r="H61" s="817"/>
      <c r="I61" s="817"/>
      <c r="J61" s="817"/>
      <c r="K61" s="817"/>
      <c r="L61" s="817"/>
      <c r="M61" s="817"/>
      <c r="N61" s="817"/>
      <c r="O61" s="817"/>
      <c r="P61" s="818"/>
      <c r="Q61" s="894"/>
      <c r="R61" s="895"/>
      <c r="S61" s="895"/>
      <c r="T61" s="895"/>
      <c r="U61" s="895"/>
      <c r="V61" s="895"/>
      <c r="W61" s="895"/>
      <c r="X61" s="895"/>
      <c r="Y61" s="895"/>
      <c r="Z61" s="895"/>
      <c r="AA61" s="895"/>
      <c r="AB61" s="895"/>
      <c r="AC61" s="895"/>
      <c r="AD61" s="895"/>
      <c r="AE61" s="896"/>
      <c r="AF61" s="822"/>
      <c r="AG61" s="823"/>
      <c r="AH61" s="823"/>
      <c r="AI61" s="823"/>
      <c r="AJ61" s="824"/>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9"/>
      <c r="BT61" s="830"/>
      <c r="BU61" s="830"/>
      <c r="BV61" s="830"/>
      <c r="BW61" s="830"/>
      <c r="BX61" s="830"/>
      <c r="BY61" s="830"/>
      <c r="BZ61" s="830"/>
      <c r="CA61" s="830"/>
      <c r="CB61" s="830"/>
      <c r="CC61" s="830"/>
      <c r="CD61" s="830"/>
      <c r="CE61" s="830"/>
      <c r="CF61" s="830"/>
      <c r="CG61" s="83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26"/>
    </row>
    <row r="62" spans="1:131" s="227" customFormat="1" ht="26.25" customHeight="1" x14ac:dyDescent="0.15">
      <c r="A62" s="241">
        <v>35</v>
      </c>
      <c r="B62" s="816"/>
      <c r="C62" s="817"/>
      <c r="D62" s="817"/>
      <c r="E62" s="817"/>
      <c r="F62" s="817"/>
      <c r="G62" s="817"/>
      <c r="H62" s="817"/>
      <c r="I62" s="817"/>
      <c r="J62" s="817"/>
      <c r="K62" s="817"/>
      <c r="L62" s="817"/>
      <c r="M62" s="817"/>
      <c r="N62" s="817"/>
      <c r="O62" s="817"/>
      <c r="P62" s="818"/>
      <c r="Q62" s="894"/>
      <c r="R62" s="895"/>
      <c r="S62" s="895"/>
      <c r="T62" s="895"/>
      <c r="U62" s="895"/>
      <c r="V62" s="895"/>
      <c r="W62" s="895"/>
      <c r="X62" s="895"/>
      <c r="Y62" s="895"/>
      <c r="Z62" s="895"/>
      <c r="AA62" s="895"/>
      <c r="AB62" s="895"/>
      <c r="AC62" s="895"/>
      <c r="AD62" s="895"/>
      <c r="AE62" s="896"/>
      <c r="AF62" s="822"/>
      <c r="AG62" s="823"/>
      <c r="AH62" s="823"/>
      <c r="AI62" s="823"/>
      <c r="AJ62" s="824"/>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401</v>
      </c>
      <c r="BK62" s="867"/>
      <c r="BL62" s="867"/>
      <c r="BM62" s="867"/>
      <c r="BN62" s="868"/>
      <c r="BO62" s="245"/>
      <c r="BP62" s="245"/>
      <c r="BQ62" s="242">
        <v>56</v>
      </c>
      <c r="BR62" s="243"/>
      <c r="BS62" s="829"/>
      <c r="BT62" s="830"/>
      <c r="BU62" s="830"/>
      <c r="BV62" s="830"/>
      <c r="BW62" s="830"/>
      <c r="BX62" s="830"/>
      <c r="BY62" s="830"/>
      <c r="BZ62" s="830"/>
      <c r="CA62" s="830"/>
      <c r="CB62" s="830"/>
      <c r="CC62" s="830"/>
      <c r="CD62" s="830"/>
      <c r="CE62" s="830"/>
      <c r="CF62" s="830"/>
      <c r="CG62" s="83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26"/>
    </row>
    <row r="63" spans="1:131" s="227" customFormat="1" ht="26.25" customHeight="1" thickBot="1" x14ac:dyDescent="0.2">
      <c r="A63" s="244" t="s">
        <v>381</v>
      </c>
      <c r="B63" s="851" t="s">
        <v>402</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612</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403</v>
      </c>
      <c r="BK63" s="911"/>
      <c r="BL63" s="911"/>
      <c r="BM63" s="911"/>
      <c r="BN63" s="912"/>
      <c r="BO63" s="245"/>
      <c r="BP63" s="245"/>
      <c r="BQ63" s="242">
        <v>57</v>
      </c>
      <c r="BR63" s="243"/>
      <c r="BS63" s="829"/>
      <c r="BT63" s="830"/>
      <c r="BU63" s="830"/>
      <c r="BV63" s="830"/>
      <c r="BW63" s="830"/>
      <c r="BX63" s="830"/>
      <c r="BY63" s="830"/>
      <c r="BZ63" s="830"/>
      <c r="CA63" s="830"/>
      <c r="CB63" s="830"/>
      <c r="CC63" s="830"/>
      <c r="CD63" s="830"/>
      <c r="CE63" s="830"/>
      <c r="CF63" s="830"/>
      <c r="CG63" s="83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9"/>
      <c r="BT64" s="830"/>
      <c r="BU64" s="830"/>
      <c r="BV64" s="830"/>
      <c r="BW64" s="830"/>
      <c r="BX64" s="830"/>
      <c r="BY64" s="830"/>
      <c r="BZ64" s="830"/>
      <c r="CA64" s="830"/>
      <c r="CB64" s="830"/>
      <c r="CC64" s="830"/>
      <c r="CD64" s="830"/>
      <c r="CE64" s="830"/>
      <c r="CF64" s="830"/>
      <c r="CG64" s="83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9"/>
      <c r="BT65" s="830"/>
      <c r="BU65" s="830"/>
      <c r="BV65" s="830"/>
      <c r="BW65" s="830"/>
      <c r="BX65" s="830"/>
      <c r="BY65" s="830"/>
      <c r="BZ65" s="830"/>
      <c r="CA65" s="830"/>
      <c r="CB65" s="830"/>
      <c r="CC65" s="830"/>
      <c r="CD65" s="830"/>
      <c r="CE65" s="830"/>
      <c r="CF65" s="830"/>
      <c r="CG65" s="83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26"/>
    </row>
    <row r="66" spans="1:131" s="227" customFormat="1" ht="26.25" customHeight="1" x14ac:dyDescent="0.15">
      <c r="A66" s="801" t="s">
        <v>405</v>
      </c>
      <c r="B66" s="802"/>
      <c r="C66" s="802"/>
      <c r="D66" s="802"/>
      <c r="E66" s="802"/>
      <c r="F66" s="802"/>
      <c r="G66" s="802"/>
      <c r="H66" s="802"/>
      <c r="I66" s="802"/>
      <c r="J66" s="802"/>
      <c r="K66" s="802"/>
      <c r="L66" s="802"/>
      <c r="M66" s="802"/>
      <c r="N66" s="802"/>
      <c r="O66" s="802"/>
      <c r="P66" s="803"/>
      <c r="Q66" s="778" t="s">
        <v>406</v>
      </c>
      <c r="R66" s="779"/>
      <c r="S66" s="779"/>
      <c r="T66" s="779"/>
      <c r="U66" s="780"/>
      <c r="V66" s="778" t="s">
        <v>407</v>
      </c>
      <c r="W66" s="779"/>
      <c r="X66" s="779"/>
      <c r="Y66" s="779"/>
      <c r="Z66" s="780"/>
      <c r="AA66" s="778" t="s">
        <v>408</v>
      </c>
      <c r="AB66" s="779"/>
      <c r="AC66" s="779"/>
      <c r="AD66" s="779"/>
      <c r="AE66" s="780"/>
      <c r="AF66" s="913" t="s">
        <v>409</v>
      </c>
      <c r="AG66" s="874"/>
      <c r="AH66" s="874"/>
      <c r="AI66" s="874"/>
      <c r="AJ66" s="914"/>
      <c r="AK66" s="778" t="s">
        <v>410</v>
      </c>
      <c r="AL66" s="802"/>
      <c r="AM66" s="802"/>
      <c r="AN66" s="802"/>
      <c r="AO66" s="803"/>
      <c r="AP66" s="778" t="s">
        <v>411</v>
      </c>
      <c r="AQ66" s="779"/>
      <c r="AR66" s="779"/>
      <c r="AS66" s="779"/>
      <c r="AT66" s="780"/>
      <c r="AU66" s="778" t="s">
        <v>412</v>
      </c>
      <c r="AV66" s="779"/>
      <c r="AW66" s="779"/>
      <c r="AX66" s="779"/>
      <c r="AY66" s="780"/>
      <c r="AZ66" s="778" t="s">
        <v>367</v>
      </c>
      <c r="BA66" s="779"/>
      <c r="BB66" s="779"/>
      <c r="BC66" s="779"/>
      <c r="BD66" s="790"/>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4"/>
      <c r="B67" s="805"/>
      <c r="C67" s="805"/>
      <c r="D67" s="805"/>
      <c r="E67" s="805"/>
      <c r="F67" s="805"/>
      <c r="G67" s="805"/>
      <c r="H67" s="805"/>
      <c r="I67" s="805"/>
      <c r="J67" s="805"/>
      <c r="K67" s="805"/>
      <c r="L67" s="805"/>
      <c r="M67" s="805"/>
      <c r="N67" s="805"/>
      <c r="O67" s="805"/>
      <c r="P67" s="806"/>
      <c r="Q67" s="781"/>
      <c r="R67" s="782"/>
      <c r="S67" s="782"/>
      <c r="T67" s="782"/>
      <c r="U67" s="783"/>
      <c r="V67" s="781"/>
      <c r="W67" s="782"/>
      <c r="X67" s="782"/>
      <c r="Y67" s="782"/>
      <c r="Z67" s="783"/>
      <c r="AA67" s="781"/>
      <c r="AB67" s="782"/>
      <c r="AC67" s="782"/>
      <c r="AD67" s="782"/>
      <c r="AE67" s="783"/>
      <c r="AF67" s="915"/>
      <c r="AG67" s="877"/>
      <c r="AH67" s="877"/>
      <c r="AI67" s="877"/>
      <c r="AJ67" s="916"/>
      <c r="AK67" s="917"/>
      <c r="AL67" s="805"/>
      <c r="AM67" s="805"/>
      <c r="AN67" s="805"/>
      <c r="AO67" s="806"/>
      <c r="AP67" s="781"/>
      <c r="AQ67" s="782"/>
      <c r="AR67" s="782"/>
      <c r="AS67" s="782"/>
      <c r="AT67" s="783"/>
      <c r="AU67" s="781"/>
      <c r="AV67" s="782"/>
      <c r="AW67" s="782"/>
      <c r="AX67" s="782"/>
      <c r="AY67" s="783"/>
      <c r="AZ67" s="781"/>
      <c r="BA67" s="782"/>
      <c r="BB67" s="782"/>
      <c r="BC67" s="782"/>
      <c r="BD67" s="791"/>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574</v>
      </c>
      <c r="C68" s="931"/>
      <c r="D68" s="931"/>
      <c r="E68" s="931"/>
      <c r="F68" s="931"/>
      <c r="G68" s="931"/>
      <c r="H68" s="931"/>
      <c r="I68" s="931"/>
      <c r="J68" s="931"/>
      <c r="K68" s="931"/>
      <c r="L68" s="931"/>
      <c r="M68" s="931"/>
      <c r="N68" s="931"/>
      <c r="O68" s="931"/>
      <c r="P68" s="932"/>
      <c r="Q68" s="933">
        <v>3967</v>
      </c>
      <c r="R68" s="927"/>
      <c r="S68" s="927"/>
      <c r="T68" s="927"/>
      <c r="U68" s="927"/>
      <c r="V68" s="927">
        <v>4055</v>
      </c>
      <c r="W68" s="927"/>
      <c r="X68" s="927"/>
      <c r="Y68" s="927"/>
      <c r="Z68" s="927"/>
      <c r="AA68" s="927">
        <v>-88</v>
      </c>
      <c r="AB68" s="927"/>
      <c r="AC68" s="927"/>
      <c r="AD68" s="927"/>
      <c r="AE68" s="927"/>
      <c r="AF68" s="927">
        <v>1757</v>
      </c>
      <c r="AG68" s="927"/>
      <c r="AH68" s="927"/>
      <c r="AI68" s="927"/>
      <c r="AJ68" s="927"/>
      <c r="AK68" s="927" t="s">
        <v>582</v>
      </c>
      <c r="AL68" s="927"/>
      <c r="AM68" s="927"/>
      <c r="AN68" s="927"/>
      <c r="AO68" s="927"/>
      <c r="AP68" s="927">
        <v>1620</v>
      </c>
      <c r="AQ68" s="927"/>
      <c r="AR68" s="927"/>
      <c r="AS68" s="927"/>
      <c r="AT68" s="927"/>
      <c r="AU68" s="927">
        <v>112</v>
      </c>
      <c r="AV68" s="927"/>
      <c r="AW68" s="927"/>
      <c r="AX68" s="927"/>
      <c r="AY68" s="927"/>
      <c r="AZ68" s="928" t="s">
        <v>581</v>
      </c>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575</v>
      </c>
      <c r="C69" s="935"/>
      <c r="D69" s="935"/>
      <c r="E69" s="935"/>
      <c r="F69" s="935"/>
      <c r="G69" s="935"/>
      <c r="H69" s="935"/>
      <c r="I69" s="935"/>
      <c r="J69" s="935"/>
      <c r="K69" s="935"/>
      <c r="L69" s="935"/>
      <c r="M69" s="935"/>
      <c r="N69" s="935"/>
      <c r="O69" s="935"/>
      <c r="P69" s="936"/>
      <c r="Q69" s="937">
        <v>574</v>
      </c>
      <c r="R69" s="892"/>
      <c r="S69" s="892"/>
      <c r="T69" s="892"/>
      <c r="U69" s="892"/>
      <c r="V69" s="892">
        <v>560</v>
      </c>
      <c r="W69" s="892"/>
      <c r="X69" s="892"/>
      <c r="Y69" s="892"/>
      <c r="Z69" s="892"/>
      <c r="AA69" s="892">
        <v>14</v>
      </c>
      <c r="AB69" s="892"/>
      <c r="AC69" s="892"/>
      <c r="AD69" s="892"/>
      <c r="AE69" s="892"/>
      <c r="AF69" s="892">
        <v>11</v>
      </c>
      <c r="AG69" s="892"/>
      <c r="AH69" s="892"/>
      <c r="AI69" s="892"/>
      <c r="AJ69" s="892"/>
      <c r="AK69" s="892">
        <v>0</v>
      </c>
      <c r="AL69" s="892"/>
      <c r="AM69" s="892"/>
      <c r="AN69" s="892"/>
      <c r="AO69" s="892"/>
      <c r="AP69" s="892">
        <v>450</v>
      </c>
      <c r="AQ69" s="892"/>
      <c r="AR69" s="892"/>
      <c r="AS69" s="892"/>
      <c r="AT69" s="892"/>
      <c r="AU69" s="892">
        <v>218</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576</v>
      </c>
      <c r="C70" s="935"/>
      <c r="D70" s="935"/>
      <c r="E70" s="935"/>
      <c r="F70" s="935"/>
      <c r="G70" s="935"/>
      <c r="H70" s="935"/>
      <c r="I70" s="935"/>
      <c r="J70" s="935"/>
      <c r="K70" s="935"/>
      <c r="L70" s="935"/>
      <c r="M70" s="935"/>
      <c r="N70" s="935"/>
      <c r="O70" s="935"/>
      <c r="P70" s="936"/>
      <c r="Q70" s="937">
        <v>2138</v>
      </c>
      <c r="R70" s="892"/>
      <c r="S70" s="892"/>
      <c r="T70" s="892"/>
      <c r="U70" s="892"/>
      <c r="V70" s="892">
        <v>1910</v>
      </c>
      <c r="W70" s="892"/>
      <c r="X70" s="892"/>
      <c r="Y70" s="892"/>
      <c r="Z70" s="892"/>
      <c r="AA70" s="892">
        <v>228</v>
      </c>
      <c r="AB70" s="892"/>
      <c r="AC70" s="892"/>
      <c r="AD70" s="892"/>
      <c r="AE70" s="892"/>
      <c r="AF70" s="892">
        <v>228</v>
      </c>
      <c r="AG70" s="892"/>
      <c r="AH70" s="892"/>
      <c r="AI70" s="892"/>
      <c r="AJ70" s="892"/>
      <c r="AK70" s="892" t="s">
        <v>582</v>
      </c>
      <c r="AL70" s="892"/>
      <c r="AM70" s="892"/>
      <c r="AN70" s="892"/>
      <c r="AO70" s="892"/>
      <c r="AP70" s="892">
        <v>887</v>
      </c>
      <c r="AQ70" s="892"/>
      <c r="AR70" s="892"/>
      <c r="AS70" s="892"/>
      <c r="AT70" s="892"/>
      <c r="AU70" s="892">
        <v>59</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577</v>
      </c>
      <c r="C71" s="935"/>
      <c r="D71" s="935"/>
      <c r="E71" s="935"/>
      <c r="F71" s="935"/>
      <c r="G71" s="935"/>
      <c r="H71" s="935"/>
      <c r="I71" s="935"/>
      <c r="J71" s="935"/>
      <c r="K71" s="935"/>
      <c r="L71" s="935"/>
      <c r="M71" s="935"/>
      <c r="N71" s="935"/>
      <c r="O71" s="935"/>
      <c r="P71" s="936"/>
      <c r="Q71" s="937">
        <v>26</v>
      </c>
      <c r="R71" s="892"/>
      <c r="S71" s="892"/>
      <c r="T71" s="892"/>
      <c r="U71" s="892"/>
      <c r="V71" s="892">
        <v>26</v>
      </c>
      <c r="W71" s="892"/>
      <c r="X71" s="892"/>
      <c r="Y71" s="892"/>
      <c r="Z71" s="892"/>
      <c r="AA71" s="892">
        <v>0</v>
      </c>
      <c r="AB71" s="892"/>
      <c r="AC71" s="892"/>
      <c r="AD71" s="892"/>
      <c r="AE71" s="892"/>
      <c r="AF71" s="892">
        <v>0</v>
      </c>
      <c r="AG71" s="892"/>
      <c r="AH71" s="892"/>
      <c r="AI71" s="892"/>
      <c r="AJ71" s="892"/>
      <c r="AK71" s="892">
        <v>26</v>
      </c>
      <c r="AL71" s="892"/>
      <c r="AM71" s="892"/>
      <c r="AN71" s="892"/>
      <c r="AO71" s="892"/>
      <c r="AP71" s="892" t="s">
        <v>582</v>
      </c>
      <c r="AQ71" s="892"/>
      <c r="AR71" s="892"/>
      <c r="AS71" s="892"/>
      <c r="AT71" s="892"/>
      <c r="AU71" s="892" t="s">
        <v>582</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578</v>
      </c>
      <c r="C72" s="935"/>
      <c r="D72" s="935"/>
      <c r="E72" s="935"/>
      <c r="F72" s="935"/>
      <c r="G72" s="935"/>
      <c r="H72" s="935"/>
      <c r="I72" s="935"/>
      <c r="J72" s="935"/>
      <c r="K72" s="935"/>
      <c r="L72" s="935"/>
      <c r="M72" s="935"/>
      <c r="N72" s="935"/>
      <c r="O72" s="935"/>
      <c r="P72" s="936"/>
      <c r="Q72" s="937">
        <v>397</v>
      </c>
      <c r="R72" s="892"/>
      <c r="S72" s="892"/>
      <c r="T72" s="892"/>
      <c r="U72" s="892"/>
      <c r="V72" s="892">
        <v>368</v>
      </c>
      <c r="W72" s="892"/>
      <c r="X72" s="892"/>
      <c r="Y72" s="892"/>
      <c r="Z72" s="892"/>
      <c r="AA72" s="892">
        <v>29</v>
      </c>
      <c r="AB72" s="892"/>
      <c r="AC72" s="892"/>
      <c r="AD72" s="892"/>
      <c r="AE72" s="892"/>
      <c r="AF72" s="892">
        <v>29</v>
      </c>
      <c r="AG72" s="892"/>
      <c r="AH72" s="892"/>
      <c r="AI72" s="892"/>
      <c r="AJ72" s="892"/>
      <c r="AK72" s="892">
        <v>13</v>
      </c>
      <c r="AL72" s="892"/>
      <c r="AM72" s="892"/>
      <c r="AN72" s="892"/>
      <c r="AO72" s="892"/>
      <c r="AP72" s="892" t="s">
        <v>582</v>
      </c>
      <c r="AQ72" s="892"/>
      <c r="AR72" s="892"/>
      <c r="AS72" s="892"/>
      <c r="AT72" s="892"/>
      <c r="AU72" s="892" t="s">
        <v>582</v>
      </c>
      <c r="AV72" s="892"/>
      <c r="AW72" s="892"/>
      <c r="AX72" s="892"/>
      <c r="AY72" s="892"/>
      <c r="AZ72" s="938" t="s">
        <v>583</v>
      </c>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579</v>
      </c>
      <c r="C73" s="935"/>
      <c r="D73" s="935"/>
      <c r="E73" s="935"/>
      <c r="F73" s="935"/>
      <c r="G73" s="935"/>
      <c r="H73" s="935"/>
      <c r="I73" s="935"/>
      <c r="J73" s="935"/>
      <c r="K73" s="935"/>
      <c r="L73" s="935"/>
      <c r="M73" s="935"/>
      <c r="N73" s="935"/>
      <c r="O73" s="935"/>
      <c r="P73" s="936"/>
      <c r="Q73" s="937">
        <v>284</v>
      </c>
      <c r="R73" s="892"/>
      <c r="S73" s="892"/>
      <c r="T73" s="892"/>
      <c r="U73" s="892"/>
      <c r="V73" s="892">
        <v>254</v>
      </c>
      <c r="W73" s="892"/>
      <c r="X73" s="892"/>
      <c r="Y73" s="892"/>
      <c r="Z73" s="892"/>
      <c r="AA73" s="892">
        <v>30</v>
      </c>
      <c r="AB73" s="892"/>
      <c r="AC73" s="892"/>
      <c r="AD73" s="892"/>
      <c r="AE73" s="892"/>
      <c r="AF73" s="892">
        <v>30</v>
      </c>
      <c r="AG73" s="892"/>
      <c r="AH73" s="892"/>
      <c r="AI73" s="892"/>
      <c r="AJ73" s="892"/>
      <c r="AK73" s="892" t="s">
        <v>582</v>
      </c>
      <c r="AL73" s="892"/>
      <c r="AM73" s="892"/>
      <c r="AN73" s="892"/>
      <c r="AO73" s="892"/>
      <c r="AP73" s="892" t="s">
        <v>582</v>
      </c>
      <c r="AQ73" s="892"/>
      <c r="AR73" s="892"/>
      <c r="AS73" s="892"/>
      <c r="AT73" s="892"/>
      <c r="AU73" s="892" t="s">
        <v>582</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580</v>
      </c>
      <c r="C74" s="935"/>
      <c r="D74" s="935"/>
      <c r="E74" s="935"/>
      <c r="F74" s="935"/>
      <c r="G74" s="935"/>
      <c r="H74" s="935"/>
      <c r="I74" s="935"/>
      <c r="J74" s="935"/>
      <c r="K74" s="935"/>
      <c r="L74" s="935"/>
      <c r="M74" s="935"/>
      <c r="N74" s="935"/>
      <c r="O74" s="935"/>
      <c r="P74" s="936"/>
      <c r="Q74" s="937">
        <v>290289</v>
      </c>
      <c r="R74" s="892"/>
      <c r="S74" s="892"/>
      <c r="T74" s="892"/>
      <c r="U74" s="892"/>
      <c r="V74" s="892">
        <v>278734</v>
      </c>
      <c r="W74" s="892"/>
      <c r="X74" s="892"/>
      <c r="Y74" s="892"/>
      <c r="Z74" s="892"/>
      <c r="AA74" s="892">
        <v>11555</v>
      </c>
      <c r="AB74" s="892"/>
      <c r="AC74" s="892"/>
      <c r="AD74" s="892"/>
      <c r="AE74" s="892"/>
      <c r="AF74" s="892">
        <v>11555</v>
      </c>
      <c r="AG74" s="892"/>
      <c r="AH74" s="892"/>
      <c r="AI74" s="892"/>
      <c r="AJ74" s="892"/>
      <c r="AK74" s="892" t="s">
        <v>582</v>
      </c>
      <c r="AL74" s="892"/>
      <c r="AM74" s="892"/>
      <c r="AN74" s="892"/>
      <c r="AO74" s="892"/>
      <c r="AP74" s="892" t="s">
        <v>582</v>
      </c>
      <c r="AQ74" s="892"/>
      <c r="AR74" s="892"/>
      <c r="AS74" s="892"/>
      <c r="AT74" s="892"/>
      <c r="AU74" s="892" t="s">
        <v>582</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381</v>
      </c>
      <c r="B88" s="851" t="s">
        <v>413</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1" t="s">
        <v>414</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422</v>
      </c>
      <c r="AB109" s="956"/>
      <c r="AC109" s="956"/>
      <c r="AD109" s="956"/>
      <c r="AE109" s="957"/>
      <c r="AF109" s="955" t="s">
        <v>298</v>
      </c>
      <c r="AG109" s="956"/>
      <c r="AH109" s="956"/>
      <c r="AI109" s="956"/>
      <c r="AJ109" s="957"/>
      <c r="AK109" s="955" t="s">
        <v>297</v>
      </c>
      <c r="AL109" s="956"/>
      <c r="AM109" s="956"/>
      <c r="AN109" s="956"/>
      <c r="AO109" s="957"/>
      <c r="AP109" s="955" t="s">
        <v>423</v>
      </c>
      <c r="AQ109" s="956"/>
      <c r="AR109" s="956"/>
      <c r="AS109" s="956"/>
      <c r="AT109" s="958"/>
      <c r="AU109" s="975" t="s">
        <v>421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422</v>
      </c>
      <c r="BR109" s="956"/>
      <c r="BS109" s="956"/>
      <c r="BT109" s="956"/>
      <c r="BU109" s="957"/>
      <c r="BV109" s="955" t="s">
        <v>298</v>
      </c>
      <c r="BW109" s="956"/>
      <c r="BX109" s="956"/>
      <c r="BY109" s="956"/>
      <c r="BZ109" s="957"/>
      <c r="CA109" s="955" t="s">
        <v>297</v>
      </c>
      <c r="CB109" s="956"/>
      <c r="CC109" s="956"/>
      <c r="CD109" s="956"/>
      <c r="CE109" s="957"/>
      <c r="CF109" s="976" t="s">
        <v>423</v>
      </c>
      <c r="CG109" s="976"/>
      <c r="CH109" s="976"/>
      <c r="CI109" s="976"/>
      <c r="CJ109" s="976"/>
      <c r="CK109" s="955" t="s">
        <v>424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422</v>
      </c>
      <c r="DH109" s="956"/>
      <c r="DI109" s="956"/>
      <c r="DJ109" s="956"/>
      <c r="DK109" s="957"/>
      <c r="DL109" s="955" t="s">
        <v>298</v>
      </c>
      <c r="DM109" s="956"/>
      <c r="DN109" s="956"/>
      <c r="DO109" s="956"/>
      <c r="DP109" s="957"/>
      <c r="DQ109" s="955" t="s">
        <v>297</v>
      </c>
      <c r="DR109" s="956"/>
      <c r="DS109" s="956"/>
      <c r="DT109" s="956"/>
      <c r="DU109" s="957"/>
      <c r="DV109" s="955" t="s">
        <v>423</v>
      </c>
      <c r="DW109" s="956"/>
      <c r="DX109" s="956"/>
      <c r="DY109" s="956"/>
      <c r="DZ109" s="958"/>
    </row>
    <row r="110" spans="1:131" s="226" customFormat="1" ht="26.25" customHeight="1" x14ac:dyDescent="0.15">
      <c r="A110" s="959" t="s">
        <v>425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1370854</v>
      </c>
      <c r="AB110" s="963"/>
      <c r="AC110" s="963"/>
      <c r="AD110" s="963"/>
      <c r="AE110" s="964"/>
      <c r="AF110" s="965">
        <v>1374824</v>
      </c>
      <c r="AG110" s="963"/>
      <c r="AH110" s="963"/>
      <c r="AI110" s="963"/>
      <c r="AJ110" s="964"/>
      <c r="AK110" s="965">
        <v>1281536</v>
      </c>
      <c r="AL110" s="963"/>
      <c r="AM110" s="963"/>
      <c r="AN110" s="963"/>
      <c r="AO110" s="964"/>
      <c r="AP110" s="966">
        <v>24.9</v>
      </c>
      <c r="AQ110" s="967"/>
      <c r="AR110" s="967"/>
      <c r="AS110" s="967"/>
      <c r="AT110" s="968"/>
      <c r="AU110" s="969" t="s">
        <v>67</v>
      </c>
      <c r="AV110" s="970"/>
      <c r="AW110" s="970"/>
      <c r="AX110" s="970"/>
      <c r="AY110" s="970"/>
      <c r="AZ110" s="1011" t="s">
        <v>426</v>
      </c>
      <c r="BA110" s="960"/>
      <c r="BB110" s="960"/>
      <c r="BC110" s="960"/>
      <c r="BD110" s="960"/>
      <c r="BE110" s="960"/>
      <c r="BF110" s="960"/>
      <c r="BG110" s="960"/>
      <c r="BH110" s="960"/>
      <c r="BI110" s="960"/>
      <c r="BJ110" s="960"/>
      <c r="BK110" s="960"/>
      <c r="BL110" s="960"/>
      <c r="BM110" s="960"/>
      <c r="BN110" s="960"/>
      <c r="BO110" s="960"/>
      <c r="BP110" s="961"/>
      <c r="BQ110" s="997">
        <v>11053124</v>
      </c>
      <c r="BR110" s="998"/>
      <c r="BS110" s="998"/>
      <c r="BT110" s="998"/>
      <c r="BU110" s="998"/>
      <c r="BV110" s="998">
        <v>10368761</v>
      </c>
      <c r="BW110" s="998"/>
      <c r="BX110" s="998"/>
      <c r="BY110" s="998"/>
      <c r="BZ110" s="998"/>
      <c r="CA110" s="998">
        <v>10289791</v>
      </c>
      <c r="CB110" s="998"/>
      <c r="CC110" s="998"/>
      <c r="CD110" s="998"/>
      <c r="CE110" s="998"/>
      <c r="CF110" s="1012">
        <v>200.1</v>
      </c>
      <c r="CG110" s="1013"/>
      <c r="CH110" s="1013"/>
      <c r="CI110" s="1013"/>
      <c r="CJ110" s="1013"/>
      <c r="CK110" s="1014" t="s">
        <v>427</v>
      </c>
      <c r="CL110" s="1015"/>
      <c r="CM110" s="994" t="s">
        <v>428</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429</v>
      </c>
      <c r="DH110" s="998"/>
      <c r="DI110" s="998"/>
      <c r="DJ110" s="998"/>
      <c r="DK110" s="998"/>
      <c r="DL110" s="998" t="s">
        <v>430</v>
      </c>
      <c r="DM110" s="998"/>
      <c r="DN110" s="998"/>
      <c r="DO110" s="998"/>
      <c r="DP110" s="998"/>
      <c r="DQ110" s="998" t="s">
        <v>431</v>
      </c>
      <c r="DR110" s="998"/>
      <c r="DS110" s="998"/>
      <c r="DT110" s="998"/>
      <c r="DU110" s="998"/>
      <c r="DV110" s="999" t="s">
        <v>432</v>
      </c>
      <c r="DW110" s="999"/>
      <c r="DX110" s="999"/>
      <c r="DY110" s="999"/>
      <c r="DZ110" s="1000"/>
    </row>
    <row r="111" spans="1:131" s="226" customFormat="1" ht="26.25" customHeight="1" x14ac:dyDescent="0.15">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430</v>
      </c>
      <c r="AB111" s="1005"/>
      <c r="AC111" s="1005"/>
      <c r="AD111" s="1005"/>
      <c r="AE111" s="1006"/>
      <c r="AF111" s="1007" t="s">
        <v>432</v>
      </c>
      <c r="AG111" s="1005"/>
      <c r="AH111" s="1005"/>
      <c r="AI111" s="1005"/>
      <c r="AJ111" s="1006"/>
      <c r="AK111" s="1007" t="s">
        <v>429</v>
      </c>
      <c r="AL111" s="1005"/>
      <c r="AM111" s="1005"/>
      <c r="AN111" s="1005"/>
      <c r="AO111" s="1006"/>
      <c r="AP111" s="1008" t="s">
        <v>434</v>
      </c>
      <c r="AQ111" s="1009"/>
      <c r="AR111" s="1009"/>
      <c r="AS111" s="1009"/>
      <c r="AT111" s="1010"/>
      <c r="AU111" s="971"/>
      <c r="AV111" s="972"/>
      <c r="AW111" s="972"/>
      <c r="AX111" s="972"/>
      <c r="AY111" s="972"/>
      <c r="AZ111" s="1020" t="s">
        <v>435</v>
      </c>
      <c r="BA111" s="1021"/>
      <c r="BB111" s="1021"/>
      <c r="BC111" s="1021"/>
      <c r="BD111" s="1021"/>
      <c r="BE111" s="1021"/>
      <c r="BF111" s="1021"/>
      <c r="BG111" s="1021"/>
      <c r="BH111" s="1021"/>
      <c r="BI111" s="1021"/>
      <c r="BJ111" s="1021"/>
      <c r="BK111" s="1021"/>
      <c r="BL111" s="1021"/>
      <c r="BM111" s="1021"/>
      <c r="BN111" s="1021"/>
      <c r="BO111" s="1021"/>
      <c r="BP111" s="1022"/>
      <c r="BQ111" s="990">
        <v>287318</v>
      </c>
      <c r="BR111" s="991"/>
      <c r="BS111" s="991"/>
      <c r="BT111" s="991"/>
      <c r="BU111" s="991"/>
      <c r="BV111" s="991">
        <v>245104</v>
      </c>
      <c r="BW111" s="991"/>
      <c r="BX111" s="991"/>
      <c r="BY111" s="991"/>
      <c r="BZ111" s="991"/>
      <c r="CA111" s="991">
        <v>208462</v>
      </c>
      <c r="CB111" s="991"/>
      <c r="CC111" s="991"/>
      <c r="CD111" s="991"/>
      <c r="CE111" s="991"/>
      <c r="CF111" s="985">
        <v>4.0999999999999996</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432</v>
      </c>
      <c r="DH111" s="991"/>
      <c r="DI111" s="991"/>
      <c r="DJ111" s="991"/>
      <c r="DK111" s="991"/>
      <c r="DL111" s="991" t="s">
        <v>432</v>
      </c>
      <c r="DM111" s="991"/>
      <c r="DN111" s="991"/>
      <c r="DO111" s="991"/>
      <c r="DP111" s="991"/>
      <c r="DQ111" s="991" t="s">
        <v>432</v>
      </c>
      <c r="DR111" s="991"/>
      <c r="DS111" s="991"/>
      <c r="DT111" s="991"/>
      <c r="DU111" s="991"/>
      <c r="DV111" s="992" t="s">
        <v>432</v>
      </c>
      <c r="DW111" s="992"/>
      <c r="DX111" s="992"/>
      <c r="DY111" s="992"/>
      <c r="DZ111" s="993"/>
    </row>
    <row r="112" spans="1:131" s="226" customFormat="1" ht="26.25" customHeight="1" x14ac:dyDescent="0.15">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431</v>
      </c>
      <c r="AB112" s="1030"/>
      <c r="AC112" s="1030"/>
      <c r="AD112" s="1030"/>
      <c r="AE112" s="1031"/>
      <c r="AF112" s="1032" t="s">
        <v>430</v>
      </c>
      <c r="AG112" s="1030"/>
      <c r="AH112" s="1030"/>
      <c r="AI112" s="1030"/>
      <c r="AJ112" s="1031"/>
      <c r="AK112" s="1032" t="s">
        <v>431</v>
      </c>
      <c r="AL112" s="1030"/>
      <c r="AM112" s="1030"/>
      <c r="AN112" s="1030"/>
      <c r="AO112" s="1031"/>
      <c r="AP112" s="1033" t="s">
        <v>430</v>
      </c>
      <c r="AQ112" s="1034"/>
      <c r="AR112" s="1034"/>
      <c r="AS112" s="1034"/>
      <c r="AT112" s="1035"/>
      <c r="AU112" s="971"/>
      <c r="AV112" s="972"/>
      <c r="AW112" s="972"/>
      <c r="AX112" s="972"/>
      <c r="AY112" s="972"/>
      <c r="AZ112" s="1020" t="s">
        <v>439</v>
      </c>
      <c r="BA112" s="1021"/>
      <c r="BB112" s="1021"/>
      <c r="BC112" s="1021"/>
      <c r="BD112" s="1021"/>
      <c r="BE112" s="1021"/>
      <c r="BF112" s="1021"/>
      <c r="BG112" s="1021"/>
      <c r="BH112" s="1021"/>
      <c r="BI112" s="1021"/>
      <c r="BJ112" s="1021"/>
      <c r="BK112" s="1021"/>
      <c r="BL112" s="1021"/>
      <c r="BM112" s="1021"/>
      <c r="BN112" s="1021"/>
      <c r="BO112" s="1021"/>
      <c r="BP112" s="1022"/>
      <c r="BQ112" s="990">
        <v>7113468</v>
      </c>
      <c r="BR112" s="991"/>
      <c r="BS112" s="991"/>
      <c r="BT112" s="991"/>
      <c r="BU112" s="991"/>
      <c r="BV112" s="991">
        <v>6600250</v>
      </c>
      <c r="BW112" s="991"/>
      <c r="BX112" s="991"/>
      <c r="BY112" s="991"/>
      <c r="BZ112" s="991"/>
      <c r="CA112" s="991">
        <v>6193029</v>
      </c>
      <c r="CB112" s="991"/>
      <c r="CC112" s="991"/>
      <c r="CD112" s="991"/>
      <c r="CE112" s="991"/>
      <c r="CF112" s="985">
        <v>120.4</v>
      </c>
      <c r="CG112" s="986"/>
      <c r="CH112" s="986"/>
      <c r="CI112" s="986"/>
      <c r="CJ112" s="986"/>
      <c r="CK112" s="1016"/>
      <c r="CL112" s="1017"/>
      <c r="CM112" s="987" t="s">
        <v>440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441</v>
      </c>
      <c r="DH112" s="991"/>
      <c r="DI112" s="991"/>
      <c r="DJ112" s="991"/>
      <c r="DK112" s="991"/>
      <c r="DL112" s="991" t="s">
        <v>430</v>
      </c>
      <c r="DM112" s="991"/>
      <c r="DN112" s="991"/>
      <c r="DO112" s="991"/>
      <c r="DP112" s="991"/>
      <c r="DQ112" s="991" t="s">
        <v>430</v>
      </c>
      <c r="DR112" s="991"/>
      <c r="DS112" s="991"/>
      <c r="DT112" s="991"/>
      <c r="DU112" s="991"/>
      <c r="DV112" s="992" t="s">
        <v>434</v>
      </c>
      <c r="DW112" s="992"/>
      <c r="DX112" s="992"/>
      <c r="DY112" s="992"/>
      <c r="DZ112" s="993"/>
    </row>
    <row r="113" spans="1:130" s="226" customFormat="1" ht="26.25" customHeight="1" x14ac:dyDescent="0.15">
      <c r="A113" s="1025"/>
      <c r="B113" s="1026"/>
      <c r="C113" s="1021" t="s">
        <v>442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416224</v>
      </c>
      <c r="AB113" s="1005"/>
      <c r="AC113" s="1005"/>
      <c r="AD113" s="1005"/>
      <c r="AE113" s="1006"/>
      <c r="AF113" s="1007">
        <v>416022</v>
      </c>
      <c r="AG113" s="1005"/>
      <c r="AH113" s="1005"/>
      <c r="AI113" s="1005"/>
      <c r="AJ113" s="1006"/>
      <c r="AK113" s="1007">
        <v>374940</v>
      </c>
      <c r="AL113" s="1005"/>
      <c r="AM113" s="1005"/>
      <c r="AN113" s="1005"/>
      <c r="AO113" s="1006"/>
      <c r="AP113" s="1008">
        <v>7.3</v>
      </c>
      <c r="AQ113" s="1009"/>
      <c r="AR113" s="1009"/>
      <c r="AS113" s="1009"/>
      <c r="AT113" s="1010"/>
      <c r="AU113" s="971"/>
      <c r="AV113" s="972"/>
      <c r="AW113" s="972"/>
      <c r="AX113" s="972"/>
      <c r="AY113" s="972"/>
      <c r="AZ113" s="1020" t="s">
        <v>443</v>
      </c>
      <c r="BA113" s="1021"/>
      <c r="BB113" s="1021"/>
      <c r="BC113" s="1021"/>
      <c r="BD113" s="1021"/>
      <c r="BE113" s="1021"/>
      <c r="BF113" s="1021"/>
      <c r="BG113" s="1021"/>
      <c r="BH113" s="1021"/>
      <c r="BI113" s="1021"/>
      <c r="BJ113" s="1021"/>
      <c r="BK113" s="1021"/>
      <c r="BL113" s="1021"/>
      <c r="BM113" s="1021"/>
      <c r="BN113" s="1021"/>
      <c r="BO113" s="1021"/>
      <c r="BP113" s="1022"/>
      <c r="BQ113" s="990">
        <v>442701</v>
      </c>
      <c r="BR113" s="991"/>
      <c r="BS113" s="991"/>
      <c r="BT113" s="991"/>
      <c r="BU113" s="991"/>
      <c r="BV113" s="991">
        <v>442558</v>
      </c>
      <c r="BW113" s="991"/>
      <c r="BX113" s="991"/>
      <c r="BY113" s="991"/>
      <c r="BZ113" s="991"/>
      <c r="CA113" s="991">
        <v>389765</v>
      </c>
      <c r="CB113" s="991"/>
      <c r="CC113" s="991"/>
      <c r="CD113" s="991"/>
      <c r="CE113" s="991"/>
      <c r="CF113" s="985">
        <v>7.6</v>
      </c>
      <c r="CG113" s="986"/>
      <c r="CH113" s="986"/>
      <c r="CI113" s="986"/>
      <c r="CJ113" s="986"/>
      <c r="CK113" s="1016"/>
      <c r="CL113" s="1017"/>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431</v>
      </c>
      <c r="DH113" s="1030"/>
      <c r="DI113" s="1030"/>
      <c r="DJ113" s="1030"/>
      <c r="DK113" s="1031"/>
      <c r="DL113" s="1032" t="s">
        <v>431</v>
      </c>
      <c r="DM113" s="1030"/>
      <c r="DN113" s="1030"/>
      <c r="DO113" s="1030"/>
      <c r="DP113" s="1031"/>
      <c r="DQ113" s="1032" t="s">
        <v>431</v>
      </c>
      <c r="DR113" s="1030"/>
      <c r="DS113" s="1030"/>
      <c r="DT113" s="1030"/>
      <c r="DU113" s="1031"/>
      <c r="DV113" s="1033" t="s">
        <v>431</v>
      </c>
      <c r="DW113" s="1034"/>
      <c r="DX113" s="1034"/>
      <c r="DY113" s="1034"/>
      <c r="DZ113" s="1035"/>
    </row>
    <row r="114" spans="1:130" s="226" customFormat="1" ht="26.25" customHeight="1" x14ac:dyDescent="0.15">
      <c r="A114" s="1025"/>
      <c r="B114" s="1026"/>
      <c r="C114" s="1021" t="s">
        <v>445</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99987</v>
      </c>
      <c r="AB114" s="1030"/>
      <c r="AC114" s="1030"/>
      <c r="AD114" s="1030"/>
      <c r="AE114" s="1031"/>
      <c r="AF114" s="1032">
        <v>83733</v>
      </c>
      <c r="AG114" s="1030"/>
      <c r="AH114" s="1030"/>
      <c r="AI114" s="1030"/>
      <c r="AJ114" s="1031"/>
      <c r="AK114" s="1032">
        <v>61766</v>
      </c>
      <c r="AL114" s="1030"/>
      <c r="AM114" s="1030"/>
      <c r="AN114" s="1030"/>
      <c r="AO114" s="1031"/>
      <c r="AP114" s="1033">
        <v>1.2</v>
      </c>
      <c r="AQ114" s="1034"/>
      <c r="AR114" s="1034"/>
      <c r="AS114" s="1034"/>
      <c r="AT114" s="1035"/>
      <c r="AU114" s="971"/>
      <c r="AV114" s="972"/>
      <c r="AW114" s="972"/>
      <c r="AX114" s="972"/>
      <c r="AY114" s="972"/>
      <c r="AZ114" s="1020" t="s">
        <v>446</v>
      </c>
      <c r="BA114" s="1021"/>
      <c r="BB114" s="1021"/>
      <c r="BC114" s="1021"/>
      <c r="BD114" s="1021"/>
      <c r="BE114" s="1021"/>
      <c r="BF114" s="1021"/>
      <c r="BG114" s="1021"/>
      <c r="BH114" s="1021"/>
      <c r="BI114" s="1021"/>
      <c r="BJ114" s="1021"/>
      <c r="BK114" s="1021"/>
      <c r="BL114" s="1021"/>
      <c r="BM114" s="1021"/>
      <c r="BN114" s="1021"/>
      <c r="BO114" s="1021"/>
      <c r="BP114" s="1022"/>
      <c r="BQ114" s="990">
        <v>2687684</v>
      </c>
      <c r="BR114" s="991"/>
      <c r="BS114" s="991"/>
      <c r="BT114" s="991"/>
      <c r="BU114" s="991"/>
      <c r="BV114" s="991">
        <v>2434451</v>
      </c>
      <c r="BW114" s="991"/>
      <c r="BX114" s="991"/>
      <c r="BY114" s="991"/>
      <c r="BZ114" s="991"/>
      <c r="CA114" s="991">
        <v>2339766</v>
      </c>
      <c r="CB114" s="991"/>
      <c r="CC114" s="991"/>
      <c r="CD114" s="991"/>
      <c r="CE114" s="991"/>
      <c r="CF114" s="985">
        <v>45.5</v>
      </c>
      <c r="CG114" s="986"/>
      <c r="CH114" s="986"/>
      <c r="CI114" s="986"/>
      <c r="CJ114" s="986"/>
      <c r="CK114" s="1016"/>
      <c r="CL114" s="1017"/>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430</v>
      </c>
      <c r="DH114" s="1030"/>
      <c r="DI114" s="1030"/>
      <c r="DJ114" s="1030"/>
      <c r="DK114" s="1031"/>
      <c r="DL114" s="1032" t="s">
        <v>429</v>
      </c>
      <c r="DM114" s="1030"/>
      <c r="DN114" s="1030"/>
      <c r="DO114" s="1030"/>
      <c r="DP114" s="1031"/>
      <c r="DQ114" s="1032" t="s">
        <v>430</v>
      </c>
      <c r="DR114" s="1030"/>
      <c r="DS114" s="1030"/>
      <c r="DT114" s="1030"/>
      <c r="DU114" s="1031"/>
      <c r="DV114" s="1033" t="s">
        <v>429</v>
      </c>
      <c r="DW114" s="1034"/>
      <c r="DX114" s="1034"/>
      <c r="DY114" s="1034"/>
      <c r="DZ114" s="1035"/>
    </row>
    <row r="115" spans="1:130" s="226" customFormat="1" ht="26.25" customHeight="1" x14ac:dyDescent="0.15">
      <c r="A115" s="1025"/>
      <c r="B115" s="1026"/>
      <c r="C115" s="1021" t="s">
        <v>448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47189</v>
      </c>
      <c r="AB115" s="1005"/>
      <c r="AC115" s="1005"/>
      <c r="AD115" s="1005"/>
      <c r="AE115" s="1006"/>
      <c r="AF115" s="1007">
        <v>41606</v>
      </c>
      <c r="AG115" s="1005"/>
      <c r="AH115" s="1005"/>
      <c r="AI115" s="1005"/>
      <c r="AJ115" s="1006"/>
      <c r="AK115" s="1007">
        <v>35909</v>
      </c>
      <c r="AL115" s="1005"/>
      <c r="AM115" s="1005"/>
      <c r="AN115" s="1005"/>
      <c r="AO115" s="1006"/>
      <c r="AP115" s="1008">
        <v>0.7</v>
      </c>
      <c r="AQ115" s="1009"/>
      <c r="AR115" s="1009"/>
      <c r="AS115" s="1009"/>
      <c r="AT115" s="1010"/>
      <c r="AU115" s="971"/>
      <c r="AV115" s="972"/>
      <c r="AW115" s="972"/>
      <c r="AX115" s="972"/>
      <c r="AY115" s="972"/>
      <c r="AZ115" s="1020" t="s">
        <v>449</v>
      </c>
      <c r="BA115" s="1021"/>
      <c r="BB115" s="1021"/>
      <c r="BC115" s="1021"/>
      <c r="BD115" s="1021"/>
      <c r="BE115" s="1021"/>
      <c r="BF115" s="1021"/>
      <c r="BG115" s="1021"/>
      <c r="BH115" s="1021"/>
      <c r="BI115" s="1021"/>
      <c r="BJ115" s="1021"/>
      <c r="BK115" s="1021"/>
      <c r="BL115" s="1021"/>
      <c r="BM115" s="1021"/>
      <c r="BN115" s="1021"/>
      <c r="BO115" s="1021"/>
      <c r="BP115" s="1022"/>
      <c r="BQ115" s="990">
        <v>26195</v>
      </c>
      <c r="BR115" s="991"/>
      <c r="BS115" s="991"/>
      <c r="BT115" s="991"/>
      <c r="BU115" s="991"/>
      <c r="BV115" s="991">
        <v>22112</v>
      </c>
      <c r="BW115" s="991"/>
      <c r="BX115" s="991"/>
      <c r="BY115" s="991"/>
      <c r="BZ115" s="991"/>
      <c r="CA115" s="991">
        <v>18586</v>
      </c>
      <c r="CB115" s="991"/>
      <c r="CC115" s="991"/>
      <c r="CD115" s="991"/>
      <c r="CE115" s="991"/>
      <c r="CF115" s="985">
        <v>0.4</v>
      </c>
      <c r="CG115" s="986"/>
      <c r="CH115" s="986"/>
      <c r="CI115" s="986"/>
      <c r="CJ115" s="986"/>
      <c r="CK115" s="1016"/>
      <c r="CL115" s="1017"/>
      <c r="CM115" s="1020" t="s">
        <v>450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430</v>
      </c>
      <c r="DH115" s="1030"/>
      <c r="DI115" s="1030"/>
      <c r="DJ115" s="1030"/>
      <c r="DK115" s="1031"/>
      <c r="DL115" s="1032" t="s">
        <v>451</v>
      </c>
      <c r="DM115" s="1030"/>
      <c r="DN115" s="1030"/>
      <c r="DO115" s="1030"/>
      <c r="DP115" s="1031"/>
      <c r="DQ115" s="1032" t="s">
        <v>452</v>
      </c>
      <c r="DR115" s="1030"/>
      <c r="DS115" s="1030"/>
      <c r="DT115" s="1030"/>
      <c r="DU115" s="1031"/>
      <c r="DV115" s="1033" t="s">
        <v>434</v>
      </c>
      <c r="DW115" s="1034"/>
      <c r="DX115" s="1034"/>
      <c r="DY115" s="1034"/>
      <c r="DZ115" s="1035"/>
    </row>
    <row r="116" spans="1:130" s="226" customFormat="1" ht="26.25" customHeight="1" x14ac:dyDescent="0.15">
      <c r="A116" s="1027"/>
      <c r="B116" s="1028"/>
      <c r="C116" s="1036" t="s">
        <v>453</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432</v>
      </c>
      <c r="AB116" s="1030"/>
      <c r="AC116" s="1030"/>
      <c r="AD116" s="1030"/>
      <c r="AE116" s="1031"/>
      <c r="AF116" s="1032">
        <v>11</v>
      </c>
      <c r="AG116" s="1030"/>
      <c r="AH116" s="1030"/>
      <c r="AI116" s="1030"/>
      <c r="AJ116" s="1031"/>
      <c r="AK116" s="1032">
        <v>30</v>
      </c>
      <c r="AL116" s="1030"/>
      <c r="AM116" s="1030"/>
      <c r="AN116" s="1030"/>
      <c r="AO116" s="1031"/>
      <c r="AP116" s="1033">
        <v>0</v>
      </c>
      <c r="AQ116" s="1034"/>
      <c r="AR116" s="1034"/>
      <c r="AS116" s="1034"/>
      <c r="AT116" s="1035"/>
      <c r="AU116" s="971"/>
      <c r="AV116" s="972"/>
      <c r="AW116" s="972"/>
      <c r="AX116" s="972"/>
      <c r="AY116" s="972"/>
      <c r="AZ116" s="1038" t="s">
        <v>454</v>
      </c>
      <c r="BA116" s="1039"/>
      <c r="BB116" s="1039"/>
      <c r="BC116" s="1039"/>
      <c r="BD116" s="1039"/>
      <c r="BE116" s="1039"/>
      <c r="BF116" s="1039"/>
      <c r="BG116" s="1039"/>
      <c r="BH116" s="1039"/>
      <c r="BI116" s="1039"/>
      <c r="BJ116" s="1039"/>
      <c r="BK116" s="1039"/>
      <c r="BL116" s="1039"/>
      <c r="BM116" s="1039"/>
      <c r="BN116" s="1039"/>
      <c r="BO116" s="1039"/>
      <c r="BP116" s="1040"/>
      <c r="BQ116" s="990" t="s">
        <v>431</v>
      </c>
      <c r="BR116" s="991"/>
      <c r="BS116" s="991"/>
      <c r="BT116" s="991"/>
      <c r="BU116" s="991"/>
      <c r="BV116" s="991" t="s">
        <v>432</v>
      </c>
      <c r="BW116" s="991"/>
      <c r="BX116" s="991"/>
      <c r="BY116" s="991"/>
      <c r="BZ116" s="991"/>
      <c r="CA116" s="991" t="s">
        <v>430</v>
      </c>
      <c r="CB116" s="991"/>
      <c r="CC116" s="991"/>
      <c r="CD116" s="991"/>
      <c r="CE116" s="991"/>
      <c r="CF116" s="985" t="s">
        <v>430</v>
      </c>
      <c r="CG116" s="986"/>
      <c r="CH116" s="986"/>
      <c r="CI116" s="986"/>
      <c r="CJ116" s="986"/>
      <c r="CK116" s="1016"/>
      <c r="CL116" s="1017"/>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434</v>
      </c>
      <c r="DH116" s="1030"/>
      <c r="DI116" s="1030"/>
      <c r="DJ116" s="1030"/>
      <c r="DK116" s="1031"/>
      <c r="DL116" s="1032" t="s">
        <v>429</v>
      </c>
      <c r="DM116" s="1030"/>
      <c r="DN116" s="1030"/>
      <c r="DO116" s="1030"/>
      <c r="DP116" s="1031"/>
      <c r="DQ116" s="1032" t="s">
        <v>430</v>
      </c>
      <c r="DR116" s="1030"/>
      <c r="DS116" s="1030"/>
      <c r="DT116" s="1030"/>
      <c r="DU116" s="1031"/>
      <c r="DV116" s="1033" t="s">
        <v>456</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1934254</v>
      </c>
      <c r="AB117" s="1048"/>
      <c r="AC117" s="1048"/>
      <c r="AD117" s="1048"/>
      <c r="AE117" s="1049"/>
      <c r="AF117" s="1050">
        <v>1916196</v>
      </c>
      <c r="AG117" s="1048"/>
      <c r="AH117" s="1048"/>
      <c r="AI117" s="1048"/>
      <c r="AJ117" s="1049"/>
      <c r="AK117" s="1050">
        <v>1754181</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432</v>
      </c>
      <c r="BR117" s="991"/>
      <c r="BS117" s="991"/>
      <c r="BT117" s="991"/>
      <c r="BU117" s="991"/>
      <c r="BV117" s="991" t="s">
        <v>456</v>
      </c>
      <c r="BW117" s="991"/>
      <c r="BX117" s="991"/>
      <c r="BY117" s="991"/>
      <c r="BZ117" s="991"/>
      <c r="CA117" s="991" t="s">
        <v>430</v>
      </c>
      <c r="CB117" s="991"/>
      <c r="CC117" s="991"/>
      <c r="CD117" s="991"/>
      <c r="CE117" s="991"/>
      <c r="CF117" s="985" t="s">
        <v>429</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430</v>
      </c>
      <c r="DH117" s="1030"/>
      <c r="DI117" s="1030"/>
      <c r="DJ117" s="1030"/>
      <c r="DK117" s="1031"/>
      <c r="DL117" s="1032" t="s">
        <v>430</v>
      </c>
      <c r="DM117" s="1030"/>
      <c r="DN117" s="1030"/>
      <c r="DO117" s="1030"/>
      <c r="DP117" s="1031"/>
      <c r="DQ117" s="1032" t="s">
        <v>456</v>
      </c>
      <c r="DR117" s="1030"/>
      <c r="DS117" s="1030"/>
      <c r="DT117" s="1030"/>
      <c r="DU117" s="1031"/>
      <c r="DV117" s="1033" t="s">
        <v>456</v>
      </c>
      <c r="DW117" s="1034"/>
      <c r="DX117" s="1034"/>
      <c r="DY117" s="1034"/>
      <c r="DZ117" s="1035"/>
    </row>
    <row r="118" spans="1:130" s="226" customFormat="1" ht="26.25" customHeight="1" x14ac:dyDescent="0.15">
      <c r="A118" s="975" t="s">
        <v>424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422</v>
      </c>
      <c r="AB118" s="956"/>
      <c r="AC118" s="956"/>
      <c r="AD118" s="956"/>
      <c r="AE118" s="957"/>
      <c r="AF118" s="955" t="s">
        <v>298</v>
      </c>
      <c r="AG118" s="956"/>
      <c r="AH118" s="956"/>
      <c r="AI118" s="956"/>
      <c r="AJ118" s="957"/>
      <c r="AK118" s="955" t="s">
        <v>297</v>
      </c>
      <c r="AL118" s="956"/>
      <c r="AM118" s="956"/>
      <c r="AN118" s="956"/>
      <c r="AO118" s="957"/>
      <c r="AP118" s="1042" t="s">
        <v>423</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430</v>
      </c>
      <c r="BR118" s="1069"/>
      <c r="BS118" s="1069"/>
      <c r="BT118" s="1069"/>
      <c r="BU118" s="1069"/>
      <c r="BV118" s="1069" t="s">
        <v>429</v>
      </c>
      <c r="BW118" s="1069"/>
      <c r="BX118" s="1069"/>
      <c r="BY118" s="1069"/>
      <c r="BZ118" s="1069"/>
      <c r="CA118" s="1069" t="s">
        <v>430</v>
      </c>
      <c r="CB118" s="1069"/>
      <c r="CC118" s="1069"/>
      <c r="CD118" s="1069"/>
      <c r="CE118" s="1069"/>
      <c r="CF118" s="985" t="s">
        <v>430</v>
      </c>
      <c r="CG118" s="986"/>
      <c r="CH118" s="986"/>
      <c r="CI118" s="986"/>
      <c r="CJ118" s="986"/>
      <c r="CK118" s="1016"/>
      <c r="CL118" s="1017"/>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429</v>
      </c>
      <c r="DH118" s="1030"/>
      <c r="DI118" s="1030"/>
      <c r="DJ118" s="1030"/>
      <c r="DK118" s="1031"/>
      <c r="DL118" s="1032" t="s">
        <v>430</v>
      </c>
      <c r="DM118" s="1030"/>
      <c r="DN118" s="1030"/>
      <c r="DO118" s="1030"/>
      <c r="DP118" s="1031"/>
      <c r="DQ118" s="1032" t="s">
        <v>429</v>
      </c>
      <c r="DR118" s="1030"/>
      <c r="DS118" s="1030"/>
      <c r="DT118" s="1030"/>
      <c r="DU118" s="1031"/>
      <c r="DV118" s="1033" t="s">
        <v>430</v>
      </c>
      <c r="DW118" s="1034"/>
      <c r="DX118" s="1034"/>
      <c r="DY118" s="1034"/>
      <c r="DZ118" s="1035"/>
    </row>
    <row r="119" spans="1:130" s="226" customFormat="1" ht="26.25" customHeight="1" x14ac:dyDescent="0.15">
      <c r="A119" s="1129" t="s">
        <v>427</v>
      </c>
      <c r="B119" s="1015"/>
      <c r="C119" s="994" t="s">
        <v>428</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430</v>
      </c>
      <c r="AB119" s="963"/>
      <c r="AC119" s="963"/>
      <c r="AD119" s="963"/>
      <c r="AE119" s="964"/>
      <c r="AF119" s="965" t="s">
        <v>429</v>
      </c>
      <c r="AG119" s="963"/>
      <c r="AH119" s="963"/>
      <c r="AI119" s="963"/>
      <c r="AJ119" s="964"/>
      <c r="AK119" s="965" t="s">
        <v>430</v>
      </c>
      <c r="AL119" s="963"/>
      <c r="AM119" s="963"/>
      <c r="AN119" s="963"/>
      <c r="AO119" s="964"/>
      <c r="AP119" s="966" t="s">
        <v>456</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462</v>
      </c>
      <c r="BP119" s="1077"/>
      <c r="BQ119" s="1068">
        <v>21610490</v>
      </c>
      <c r="BR119" s="1069"/>
      <c r="BS119" s="1069"/>
      <c r="BT119" s="1069"/>
      <c r="BU119" s="1069"/>
      <c r="BV119" s="1069">
        <v>20113236</v>
      </c>
      <c r="BW119" s="1069"/>
      <c r="BX119" s="1069"/>
      <c r="BY119" s="1069"/>
      <c r="BZ119" s="1069"/>
      <c r="CA119" s="1069">
        <v>19439399</v>
      </c>
      <c r="CB119" s="1069"/>
      <c r="CC119" s="1069"/>
      <c r="CD119" s="1069"/>
      <c r="CE119" s="1069"/>
      <c r="CF119" s="1070"/>
      <c r="CG119" s="1071"/>
      <c r="CH119" s="1071"/>
      <c r="CI119" s="1071"/>
      <c r="CJ119" s="1072"/>
      <c r="CK119" s="1018"/>
      <c r="CL119" s="1019"/>
      <c r="CM119" s="1073" t="s">
        <v>463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287318</v>
      </c>
      <c r="DH119" s="1055"/>
      <c r="DI119" s="1055"/>
      <c r="DJ119" s="1055"/>
      <c r="DK119" s="1056"/>
      <c r="DL119" s="1054">
        <v>245104</v>
      </c>
      <c r="DM119" s="1055"/>
      <c r="DN119" s="1055"/>
      <c r="DO119" s="1055"/>
      <c r="DP119" s="1056"/>
      <c r="DQ119" s="1054">
        <v>208462</v>
      </c>
      <c r="DR119" s="1055"/>
      <c r="DS119" s="1055"/>
      <c r="DT119" s="1055"/>
      <c r="DU119" s="1056"/>
      <c r="DV119" s="1057">
        <v>4.0999999999999996</v>
      </c>
      <c r="DW119" s="1058"/>
      <c r="DX119" s="1058"/>
      <c r="DY119" s="1058"/>
      <c r="DZ119" s="1059"/>
    </row>
    <row r="120" spans="1:130" s="226" customFormat="1" ht="26.25" customHeight="1" x14ac:dyDescent="0.15">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429</v>
      </c>
      <c r="AB120" s="1030"/>
      <c r="AC120" s="1030"/>
      <c r="AD120" s="1030"/>
      <c r="AE120" s="1031"/>
      <c r="AF120" s="1032" t="s">
        <v>429</v>
      </c>
      <c r="AG120" s="1030"/>
      <c r="AH120" s="1030"/>
      <c r="AI120" s="1030"/>
      <c r="AJ120" s="1031"/>
      <c r="AK120" s="1032" t="s">
        <v>430</v>
      </c>
      <c r="AL120" s="1030"/>
      <c r="AM120" s="1030"/>
      <c r="AN120" s="1030"/>
      <c r="AO120" s="1031"/>
      <c r="AP120" s="1033" t="s">
        <v>430</v>
      </c>
      <c r="AQ120" s="1034"/>
      <c r="AR120" s="1034"/>
      <c r="AS120" s="1034"/>
      <c r="AT120" s="1035"/>
      <c r="AU120" s="1060" t="s">
        <v>464</v>
      </c>
      <c r="AV120" s="1061"/>
      <c r="AW120" s="1061"/>
      <c r="AX120" s="1061"/>
      <c r="AY120" s="1062"/>
      <c r="AZ120" s="1011" t="s">
        <v>465</v>
      </c>
      <c r="BA120" s="960"/>
      <c r="BB120" s="960"/>
      <c r="BC120" s="960"/>
      <c r="BD120" s="960"/>
      <c r="BE120" s="960"/>
      <c r="BF120" s="960"/>
      <c r="BG120" s="960"/>
      <c r="BH120" s="960"/>
      <c r="BI120" s="960"/>
      <c r="BJ120" s="960"/>
      <c r="BK120" s="960"/>
      <c r="BL120" s="960"/>
      <c r="BM120" s="960"/>
      <c r="BN120" s="960"/>
      <c r="BO120" s="960"/>
      <c r="BP120" s="961"/>
      <c r="BQ120" s="997">
        <v>6109955</v>
      </c>
      <c r="BR120" s="998"/>
      <c r="BS120" s="998"/>
      <c r="BT120" s="998"/>
      <c r="BU120" s="998"/>
      <c r="BV120" s="998">
        <v>6848772</v>
      </c>
      <c r="BW120" s="998"/>
      <c r="BX120" s="998"/>
      <c r="BY120" s="998"/>
      <c r="BZ120" s="998"/>
      <c r="CA120" s="998">
        <v>7497466</v>
      </c>
      <c r="CB120" s="998"/>
      <c r="CC120" s="998"/>
      <c r="CD120" s="998"/>
      <c r="CE120" s="998"/>
      <c r="CF120" s="1012">
        <v>145.80000000000001</v>
      </c>
      <c r="CG120" s="1013"/>
      <c r="CH120" s="1013"/>
      <c r="CI120" s="1013"/>
      <c r="CJ120" s="1013"/>
      <c r="CK120" s="1078" t="s">
        <v>466</v>
      </c>
      <c r="CL120" s="1079"/>
      <c r="CM120" s="1079"/>
      <c r="CN120" s="1079"/>
      <c r="CO120" s="1080"/>
      <c r="CP120" s="1086" t="s">
        <v>467</v>
      </c>
      <c r="CQ120" s="1087"/>
      <c r="CR120" s="1087"/>
      <c r="CS120" s="1087"/>
      <c r="CT120" s="1087"/>
      <c r="CU120" s="1087"/>
      <c r="CV120" s="1087"/>
      <c r="CW120" s="1087"/>
      <c r="CX120" s="1087"/>
      <c r="CY120" s="1087"/>
      <c r="CZ120" s="1087"/>
      <c r="DA120" s="1087"/>
      <c r="DB120" s="1087"/>
      <c r="DC120" s="1087"/>
      <c r="DD120" s="1087"/>
      <c r="DE120" s="1087"/>
      <c r="DF120" s="1088"/>
      <c r="DG120" s="997">
        <v>5510575</v>
      </c>
      <c r="DH120" s="998"/>
      <c r="DI120" s="998"/>
      <c r="DJ120" s="998"/>
      <c r="DK120" s="998"/>
      <c r="DL120" s="998">
        <v>5147452</v>
      </c>
      <c r="DM120" s="998"/>
      <c r="DN120" s="998"/>
      <c r="DO120" s="998"/>
      <c r="DP120" s="998"/>
      <c r="DQ120" s="998">
        <v>4906963</v>
      </c>
      <c r="DR120" s="998"/>
      <c r="DS120" s="998"/>
      <c r="DT120" s="998"/>
      <c r="DU120" s="998"/>
      <c r="DV120" s="999">
        <v>95.4</v>
      </c>
      <c r="DW120" s="999"/>
      <c r="DX120" s="999"/>
      <c r="DY120" s="999"/>
      <c r="DZ120" s="1000"/>
    </row>
    <row r="121" spans="1:130" s="226" customFormat="1" ht="26.25" customHeight="1" x14ac:dyDescent="0.15">
      <c r="A121" s="1130"/>
      <c r="B121" s="1017"/>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430</v>
      </c>
      <c r="AB121" s="1030"/>
      <c r="AC121" s="1030"/>
      <c r="AD121" s="1030"/>
      <c r="AE121" s="1031"/>
      <c r="AF121" s="1032" t="s">
        <v>430</v>
      </c>
      <c r="AG121" s="1030"/>
      <c r="AH121" s="1030"/>
      <c r="AI121" s="1030"/>
      <c r="AJ121" s="1031"/>
      <c r="AK121" s="1032" t="s">
        <v>434</v>
      </c>
      <c r="AL121" s="1030"/>
      <c r="AM121" s="1030"/>
      <c r="AN121" s="1030"/>
      <c r="AO121" s="1031"/>
      <c r="AP121" s="1033" t="s">
        <v>429</v>
      </c>
      <c r="AQ121" s="1034"/>
      <c r="AR121" s="1034"/>
      <c r="AS121" s="1034"/>
      <c r="AT121" s="1035"/>
      <c r="AU121" s="1063"/>
      <c r="AV121" s="1064"/>
      <c r="AW121" s="1064"/>
      <c r="AX121" s="1064"/>
      <c r="AY121" s="1065"/>
      <c r="AZ121" s="1020" t="s">
        <v>469</v>
      </c>
      <c r="BA121" s="1021"/>
      <c r="BB121" s="1021"/>
      <c r="BC121" s="1021"/>
      <c r="BD121" s="1021"/>
      <c r="BE121" s="1021"/>
      <c r="BF121" s="1021"/>
      <c r="BG121" s="1021"/>
      <c r="BH121" s="1021"/>
      <c r="BI121" s="1021"/>
      <c r="BJ121" s="1021"/>
      <c r="BK121" s="1021"/>
      <c r="BL121" s="1021"/>
      <c r="BM121" s="1021"/>
      <c r="BN121" s="1021"/>
      <c r="BO121" s="1021"/>
      <c r="BP121" s="1022"/>
      <c r="BQ121" s="990">
        <v>514729</v>
      </c>
      <c r="BR121" s="991"/>
      <c r="BS121" s="991"/>
      <c r="BT121" s="991"/>
      <c r="BU121" s="991"/>
      <c r="BV121" s="991">
        <v>457114</v>
      </c>
      <c r="BW121" s="991"/>
      <c r="BX121" s="991"/>
      <c r="BY121" s="991"/>
      <c r="BZ121" s="991"/>
      <c r="CA121" s="991">
        <v>259881</v>
      </c>
      <c r="CB121" s="991"/>
      <c r="CC121" s="991"/>
      <c r="CD121" s="991"/>
      <c r="CE121" s="991"/>
      <c r="CF121" s="985">
        <v>5.0999999999999996</v>
      </c>
      <c r="CG121" s="986"/>
      <c r="CH121" s="986"/>
      <c r="CI121" s="986"/>
      <c r="CJ121" s="986"/>
      <c r="CK121" s="1081"/>
      <c r="CL121" s="1082"/>
      <c r="CM121" s="1082"/>
      <c r="CN121" s="1082"/>
      <c r="CO121" s="1083"/>
      <c r="CP121" s="1091" t="s">
        <v>470</v>
      </c>
      <c r="CQ121" s="1092"/>
      <c r="CR121" s="1092"/>
      <c r="CS121" s="1092"/>
      <c r="CT121" s="1092"/>
      <c r="CU121" s="1092"/>
      <c r="CV121" s="1092"/>
      <c r="CW121" s="1092"/>
      <c r="CX121" s="1092"/>
      <c r="CY121" s="1092"/>
      <c r="CZ121" s="1092"/>
      <c r="DA121" s="1092"/>
      <c r="DB121" s="1092"/>
      <c r="DC121" s="1092"/>
      <c r="DD121" s="1092"/>
      <c r="DE121" s="1092"/>
      <c r="DF121" s="1093"/>
      <c r="DG121" s="990" t="s">
        <v>430</v>
      </c>
      <c r="DH121" s="991"/>
      <c r="DI121" s="991"/>
      <c r="DJ121" s="991"/>
      <c r="DK121" s="991"/>
      <c r="DL121" s="991" t="s">
        <v>430</v>
      </c>
      <c r="DM121" s="991"/>
      <c r="DN121" s="991"/>
      <c r="DO121" s="991"/>
      <c r="DP121" s="991"/>
      <c r="DQ121" s="991">
        <v>1286066</v>
      </c>
      <c r="DR121" s="991"/>
      <c r="DS121" s="991"/>
      <c r="DT121" s="991"/>
      <c r="DU121" s="991"/>
      <c r="DV121" s="992">
        <v>25</v>
      </c>
      <c r="DW121" s="992"/>
      <c r="DX121" s="992"/>
      <c r="DY121" s="992"/>
      <c r="DZ121" s="993"/>
    </row>
    <row r="122" spans="1:130" s="226" customFormat="1" ht="26.25" customHeight="1" x14ac:dyDescent="0.15">
      <c r="A122" s="1130"/>
      <c r="B122" s="1017"/>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430</v>
      </c>
      <c r="AB122" s="1030"/>
      <c r="AC122" s="1030"/>
      <c r="AD122" s="1030"/>
      <c r="AE122" s="1031"/>
      <c r="AF122" s="1032" t="s">
        <v>429</v>
      </c>
      <c r="AG122" s="1030"/>
      <c r="AH122" s="1030"/>
      <c r="AI122" s="1030"/>
      <c r="AJ122" s="1031"/>
      <c r="AK122" s="1032" t="s">
        <v>432</v>
      </c>
      <c r="AL122" s="1030"/>
      <c r="AM122" s="1030"/>
      <c r="AN122" s="1030"/>
      <c r="AO122" s="1031"/>
      <c r="AP122" s="1033" t="s">
        <v>430</v>
      </c>
      <c r="AQ122" s="1034"/>
      <c r="AR122" s="1034"/>
      <c r="AS122" s="1034"/>
      <c r="AT122" s="1035"/>
      <c r="AU122" s="1063"/>
      <c r="AV122" s="1064"/>
      <c r="AW122" s="1064"/>
      <c r="AX122" s="1064"/>
      <c r="AY122" s="1065"/>
      <c r="AZ122" s="1045" t="s">
        <v>471</v>
      </c>
      <c r="BA122" s="1036"/>
      <c r="BB122" s="1036"/>
      <c r="BC122" s="1036"/>
      <c r="BD122" s="1036"/>
      <c r="BE122" s="1036"/>
      <c r="BF122" s="1036"/>
      <c r="BG122" s="1036"/>
      <c r="BH122" s="1036"/>
      <c r="BI122" s="1036"/>
      <c r="BJ122" s="1036"/>
      <c r="BK122" s="1036"/>
      <c r="BL122" s="1036"/>
      <c r="BM122" s="1036"/>
      <c r="BN122" s="1036"/>
      <c r="BO122" s="1036"/>
      <c r="BP122" s="1037"/>
      <c r="BQ122" s="1068">
        <v>12943122</v>
      </c>
      <c r="BR122" s="1069"/>
      <c r="BS122" s="1069"/>
      <c r="BT122" s="1069"/>
      <c r="BU122" s="1069"/>
      <c r="BV122" s="1069">
        <v>12137802</v>
      </c>
      <c r="BW122" s="1069"/>
      <c r="BX122" s="1069"/>
      <c r="BY122" s="1069"/>
      <c r="BZ122" s="1069"/>
      <c r="CA122" s="1069">
        <v>11813331</v>
      </c>
      <c r="CB122" s="1069"/>
      <c r="CC122" s="1069"/>
      <c r="CD122" s="1069"/>
      <c r="CE122" s="1069"/>
      <c r="CF122" s="1089">
        <v>229.7</v>
      </c>
      <c r="CG122" s="1090"/>
      <c r="CH122" s="1090"/>
      <c r="CI122" s="1090"/>
      <c r="CJ122" s="1090"/>
      <c r="CK122" s="1081"/>
      <c r="CL122" s="1082"/>
      <c r="CM122" s="1082"/>
      <c r="CN122" s="1082"/>
      <c r="CO122" s="1083"/>
      <c r="CP122" s="1091" t="s">
        <v>472</v>
      </c>
      <c r="CQ122" s="1092"/>
      <c r="CR122" s="1092"/>
      <c r="CS122" s="1092"/>
      <c r="CT122" s="1092"/>
      <c r="CU122" s="1092"/>
      <c r="CV122" s="1092"/>
      <c r="CW122" s="1092"/>
      <c r="CX122" s="1092"/>
      <c r="CY122" s="1092"/>
      <c r="CZ122" s="1092"/>
      <c r="DA122" s="1092"/>
      <c r="DB122" s="1092"/>
      <c r="DC122" s="1092"/>
      <c r="DD122" s="1092"/>
      <c r="DE122" s="1092"/>
      <c r="DF122" s="1093"/>
      <c r="DG122" s="990" t="s">
        <v>441</v>
      </c>
      <c r="DH122" s="991"/>
      <c r="DI122" s="991"/>
      <c r="DJ122" s="991"/>
      <c r="DK122" s="991"/>
      <c r="DL122" s="991" t="s">
        <v>430</v>
      </c>
      <c r="DM122" s="991"/>
      <c r="DN122" s="991"/>
      <c r="DO122" s="991"/>
      <c r="DP122" s="991"/>
      <c r="DQ122" s="991" t="s">
        <v>441</v>
      </c>
      <c r="DR122" s="991"/>
      <c r="DS122" s="991"/>
      <c r="DT122" s="991"/>
      <c r="DU122" s="991"/>
      <c r="DV122" s="992" t="s">
        <v>441</v>
      </c>
      <c r="DW122" s="992"/>
      <c r="DX122" s="992"/>
      <c r="DY122" s="992"/>
      <c r="DZ122" s="993"/>
    </row>
    <row r="123" spans="1:130" s="226" customFormat="1" ht="26.25" customHeight="1" x14ac:dyDescent="0.15">
      <c r="A123" s="1130"/>
      <c r="B123" s="1017"/>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432</v>
      </c>
      <c r="AB123" s="1030"/>
      <c r="AC123" s="1030"/>
      <c r="AD123" s="1030"/>
      <c r="AE123" s="1031"/>
      <c r="AF123" s="1032" t="s">
        <v>430</v>
      </c>
      <c r="AG123" s="1030"/>
      <c r="AH123" s="1030"/>
      <c r="AI123" s="1030"/>
      <c r="AJ123" s="1031"/>
      <c r="AK123" s="1032" t="s">
        <v>430</v>
      </c>
      <c r="AL123" s="1030"/>
      <c r="AM123" s="1030"/>
      <c r="AN123" s="1030"/>
      <c r="AO123" s="1031"/>
      <c r="AP123" s="1033" t="s">
        <v>430</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473</v>
      </c>
      <c r="BP123" s="1077"/>
      <c r="BQ123" s="1136">
        <v>19567806</v>
      </c>
      <c r="BR123" s="1137"/>
      <c r="BS123" s="1137"/>
      <c r="BT123" s="1137"/>
      <c r="BU123" s="1137"/>
      <c r="BV123" s="1137">
        <v>19443688</v>
      </c>
      <c r="BW123" s="1137"/>
      <c r="BX123" s="1137"/>
      <c r="BY123" s="1137"/>
      <c r="BZ123" s="1137"/>
      <c r="CA123" s="1137">
        <v>19570678</v>
      </c>
      <c r="CB123" s="1137"/>
      <c r="CC123" s="1137"/>
      <c r="CD123" s="1137"/>
      <c r="CE123" s="1137"/>
      <c r="CF123" s="1070"/>
      <c r="CG123" s="1071"/>
      <c r="CH123" s="1071"/>
      <c r="CI123" s="1071"/>
      <c r="CJ123" s="1072"/>
      <c r="CK123" s="1081"/>
      <c r="CL123" s="1082"/>
      <c r="CM123" s="1082"/>
      <c r="CN123" s="1082"/>
      <c r="CO123" s="1083"/>
      <c r="CP123" s="1091" t="s">
        <v>474</v>
      </c>
      <c r="CQ123" s="1092"/>
      <c r="CR123" s="1092"/>
      <c r="CS123" s="1092"/>
      <c r="CT123" s="1092"/>
      <c r="CU123" s="1092"/>
      <c r="CV123" s="1092"/>
      <c r="CW123" s="1092"/>
      <c r="CX123" s="1092"/>
      <c r="CY123" s="1092"/>
      <c r="CZ123" s="1092"/>
      <c r="DA123" s="1092"/>
      <c r="DB123" s="1092"/>
      <c r="DC123" s="1092"/>
      <c r="DD123" s="1092"/>
      <c r="DE123" s="1092"/>
      <c r="DF123" s="1093"/>
      <c r="DG123" s="1029" t="s">
        <v>430</v>
      </c>
      <c r="DH123" s="1030"/>
      <c r="DI123" s="1030"/>
      <c r="DJ123" s="1030"/>
      <c r="DK123" s="1031"/>
      <c r="DL123" s="1032" t="s">
        <v>430</v>
      </c>
      <c r="DM123" s="1030"/>
      <c r="DN123" s="1030"/>
      <c r="DO123" s="1030"/>
      <c r="DP123" s="1031"/>
      <c r="DQ123" s="1032" t="s">
        <v>441</v>
      </c>
      <c r="DR123" s="1030"/>
      <c r="DS123" s="1030"/>
      <c r="DT123" s="1030"/>
      <c r="DU123" s="1031"/>
      <c r="DV123" s="1033" t="s">
        <v>452</v>
      </c>
      <c r="DW123" s="1034"/>
      <c r="DX123" s="1034"/>
      <c r="DY123" s="1034"/>
      <c r="DZ123" s="1035"/>
    </row>
    <row r="124" spans="1:130" s="226" customFormat="1" ht="26.25" customHeight="1" thickBot="1" x14ac:dyDescent="0.2">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430</v>
      </c>
      <c r="AB124" s="1030"/>
      <c r="AC124" s="1030"/>
      <c r="AD124" s="1030"/>
      <c r="AE124" s="1031"/>
      <c r="AF124" s="1032" t="s">
        <v>429</v>
      </c>
      <c r="AG124" s="1030"/>
      <c r="AH124" s="1030"/>
      <c r="AI124" s="1030"/>
      <c r="AJ124" s="1031"/>
      <c r="AK124" s="1032" t="s">
        <v>430</v>
      </c>
      <c r="AL124" s="1030"/>
      <c r="AM124" s="1030"/>
      <c r="AN124" s="1030"/>
      <c r="AO124" s="1031"/>
      <c r="AP124" s="1033" t="s">
        <v>429</v>
      </c>
      <c r="AQ124" s="1034"/>
      <c r="AR124" s="1034"/>
      <c r="AS124" s="1034"/>
      <c r="AT124" s="1035"/>
      <c r="AU124" s="1132" t="s">
        <v>475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36.200000000000003</v>
      </c>
      <c r="BR124" s="1099"/>
      <c r="BS124" s="1099"/>
      <c r="BT124" s="1099"/>
      <c r="BU124" s="1099"/>
      <c r="BV124" s="1099">
        <v>12.6</v>
      </c>
      <c r="BW124" s="1099"/>
      <c r="BX124" s="1099"/>
      <c r="BY124" s="1099"/>
      <c r="BZ124" s="1099"/>
      <c r="CA124" s="1099" t="s">
        <v>429</v>
      </c>
      <c r="CB124" s="1099"/>
      <c r="CC124" s="1099"/>
      <c r="CD124" s="1099"/>
      <c r="CE124" s="1099"/>
      <c r="CF124" s="1100"/>
      <c r="CG124" s="1101"/>
      <c r="CH124" s="1101"/>
      <c r="CI124" s="1101"/>
      <c r="CJ124" s="1102"/>
      <c r="CK124" s="1084"/>
      <c r="CL124" s="1084"/>
      <c r="CM124" s="1084"/>
      <c r="CN124" s="1084"/>
      <c r="CO124" s="1085"/>
      <c r="CP124" s="1091" t="s">
        <v>476</v>
      </c>
      <c r="CQ124" s="1092"/>
      <c r="CR124" s="1092"/>
      <c r="CS124" s="1092"/>
      <c r="CT124" s="1092"/>
      <c r="CU124" s="1092"/>
      <c r="CV124" s="1092"/>
      <c r="CW124" s="1092"/>
      <c r="CX124" s="1092"/>
      <c r="CY124" s="1092"/>
      <c r="CZ124" s="1092"/>
      <c r="DA124" s="1092"/>
      <c r="DB124" s="1092"/>
      <c r="DC124" s="1092"/>
      <c r="DD124" s="1092"/>
      <c r="DE124" s="1092"/>
      <c r="DF124" s="1093"/>
      <c r="DG124" s="1076">
        <v>1602893</v>
      </c>
      <c r="DH124" s="1055"/>
      <c r="DI124" s="1055"/>
      <c r="DJ124" s="1055"/>
      <c r="DK124" s="1056"/>
      <c r="DL124" s="1054">
        <v>1452798</v>
      </c>
      <c r="DM124" s="1055"/>
      <c r="DN124" s="1055"/>
      <c r="DO124" s="1055"/>
      <c r="DP124" s="1056"/>
      <c r="DQ124" s="1054" t="s">
        <v>451</v>
      </c>
      <c r="DR124" s="1055"/>
      <c r="DS124" s="1055"/>
      <c r="DT124" s="1055"/>
      <c r="DU124" s="1056"/>
      <c r="DV124" s="1057" t="s">
        <v>430</v>
      </c>
      <c r="DW124" s="1058"/>
      <c r="DX124" s="1058"/>
      <c r="DY124" s="1058"/>
      <c r="DZ124" s="1059"/>
    </row>
    <row r="125" spans="1:130" s="226" customFormat="1" ht="26.25" customHeight="1" x14ac:dyDescent="0.15">
      <c r="A125" s="1130"/>
      <c r="B125" s="1017"/>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451</v>
      </c>
      <c r="AB125" s="1030"/>
      <c r="AC125" s="1030"/>
      <c r="AD125" s="1030"/>
      <c r="AE125" s="1031"/>
      <c r="AF125" s="1032" t="s">
        <v>451</v>
      </c>
      <c r="AG125" s="1030"/>
      <c r="AH125" s="1030"/>
      <c r="AI125" s="1030"/>
      <c r="AJ125" s="1031"/>
      <c r="AK125" s="1032" t="s">
        <v>430</v>
      </c>
      <c r="AL125" s="1030"/>
      <c r="AM125" s="1030"/>
      <c r="AN125" s="1030"/>
      <c r="AO125" s="1031"/>
      <c r="AP125" s="1033" t="s">
        <v>451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477</v>
      </c>
      <c r="CL125" s="1079"/>
      <c r="CM125" s="1079"/>
      <c r="CN125" s="1079"/>
      <c r="CO125" s="1080"/>
      <c r="CP125" s="1011" t="s">
        <v>478</v>
      </c>
      <c r="CQ125" s="960"/>
      <c r="CR125" s="960"/>
      <c r="CS125" s="960"/>
      <c r="CT125" s="960"/>
      <c r="CU125" s="960"/>
      <c r="CV125" s="960"/>
      <c r="CW125" s="960"/>
      <c r="CX125" s="960"/>
      <c r="CY125" s="960"/>
      <c r="CZ125" s="960"/>
      <c r="DA125" s="960"/>
      <c r="DB125" s="960"/>
      <c r="DC125" s="960"/>
      <c r="DD125" s="960"/>
      <c r="DE125" s="960"/>
      <c r="DF125" s="961"/>
      <c r="DG125" s="997" t="s">
        <v>451</v>
      </c>
      <c r="DH125" s="998"/>
      <c r="DI125" s="998"/>
      <c r="DJ125" s="998"/>
      <c r="DK125" s="998"/>
      <c r="DL125" s="998" t="s">
        <v>430</v>
      </c>
      <c r="DM125" s="998"/>
      <c r="DN125" s="998"/>
      <c r="DO125" s="998"/>
      <c r="DP125" s="998"/>
      <c r="DQ125" s="998" t="s">
        <v>430</v>
      </c>
      <c r="DR125" s="998"/>
      <c r="DS125" s="998"/>
      <c r="DT125" s="998"/>
      <c r="DU125" s="998"/>
      <c r="DV125" s="999" t="s">
        <v>429</v>
      </c>
      <c r="DW125" s="999"/>
      <c r="DX125" s="999"/>
      <c r="DY125" s="999"/>
      <c r="DZ125" s="1000"/>
    </row>
    <row r="126" spans="1:130" s="226" customFormat="1" ht="26.25" customHeight="1" thickBot="1" x14ac:dyDescent="0.2">
      <c r="A126" s="1130"/>
      <c r="B126" s="1017"/>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47189</v>
      </c>
      <c r="AB126" s="1030"/>
      <c r="AC126" s="1030"/>
      <c r="AD126" s="1030"/>
      <c r="AE126" s="1031"/>
      <c r="AF126" s="1032">
        <v>41606</v>
      </c>
      <c r="AG126" s="1030"/>
      <c r="AH126" s="1030"/>
      <c r="AI126" s="1030"/>
      <c r="AJ126" s="1031"/>
      <c r="AK126" s="1032">
        <v>35909</v>
      </c>
      <c r="AL126" s="1030"/>
      <c r="AM126" s="1030"/>
      <c r="AN126" s="1030"/>
      <c r="AO126" s="1031"/>
      <c r="AP126" s="1033">
        <v>0.7</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479</v>
      </c>
      <c r="CQ126" s="1021"/>
      <c r="CR126" s="1021"/>
      <c r="CS126" s="1021"/>
      <c r="CT126" s="1021"/>
      <c r="CU126" s="1021"/>
      <c r="CV126" s="1021"/>
      <c r="CW126" s="1021"/>
      <c r="CX126" s="1021"/>
      <c r="CY126" s="1021"/>
      <c r="CZ126" s="1021"/>
      <c r="DA126" s="1021"/>
      <c r="DB126" s="1021"/>
      <c r="DC126" s="1021"/>
      <c r="DD126" s="1021"/>
      <c r="DE126" s="1021"/>
      <c r="DF126" s="1022"/>
      <c r="DG126" s="990" t="s">
        <v>432</v>
      </c>
      <c r="DH126" s="991"/>
      <c r="DI126" s="991"/>
      <c r="DJ126" s="991"/>
      <c r="DK126" s="991"/>
      <c r="DL126" s="991" t="s">
        <v>430</v>
      </c>
      <c r="DM126" s="991"/>
      <c r="DN126" s="991"/>
      <c r="DO126" s="991"/>
      <c r="DP126" s="991"/>
      <c r="DQ126" s="991" t="s">
        <v>430</v>
      </c>
      <c r="DR126" s="991"/>
      <c r="DS126" s="991"/>
      <c r="DT126" s="991"/>
      <c r="DU126" s="991"/>
      <c r="DV126" s="992" t="s">
        <v>430</v>
      </c>
      <c r="DW126" s="992"/>
      <c r="DX126" s="992"/>
      <c r="DY126" s="992"/>
      <c r="DZ126" s="993"/>
    </row>
    <row r="127" spans="1:130" s="226" customFormat="1" ht="26.25" customHeight="1" x14ac:dyDescent="0.15">
      <c r="A127" s="1131"/>
      <c r="B127" s="1019"/>
      <c r="C127" s="1073" t="s">
        <v>480</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430</v>
      </c>
      <c r="AB127" s="1030"/>
      <c r="AC127" s="1030"/>
      <c r="AD127" s="1030"/>
      <c r="AE127" s="1031"/>
      <c r="AF127" s="1032" t="s">
        <v>430</v>
      </c>
      <c r="AG127" s="1030"/>
      <c r="AH127" s="1030"/>
      <c r="AI127" s="1030"/>
      <c r="AJ127" s="1031"/>
      <c r="AK127" s="1032" t="s">
        <v>430</v>
      </c>
      <c r="AL127" s="1030"/>
      <c r="AM127" s="1030"/>
      <c r="AN127" s="1030"/>
      <c r="AO127" s="1031"/>
      <c r="AP127" s="1033" t="s">
        <v>429</v>
      </c>
      <c r="AQ127" s="1034"/>
      <c r="AR127" s="1034"/>
      <c r="AS127" s="1034"/>
      <c r="AT127" s="1035"/>
      <c r="AU127" s="262"/>
      <c r="AV127" s="262"/>
      <c r="AW127" s="262"/>
      <c r="AX127" s="1103" t="s">
        <v>481</v>
      </c>
      <c r="AY127" s="1104"/>
      <c r="AZ127" s="1104"/>
      <c r="BA127" s="1104"/>
      <c r="BB127" s="1104"/>
      <c r="BC127" s="1104"/>
      <c r="BD127" s="1104"/>
      <c r="BE127" s="1105"/>
      <c r="BF127" s="1106" t="s">
        <v>482</v>
      </c>
      <c r="BG127" s="1104"/>
      <c r="BH127" s="1104"/>
      <c r="BI127" s="1104"/>
      <c r="BJ127" s="1104"/>
      <c r="BK127" s="1104"/>
      <c r="BL127" s="1105"/>
      <c r="BM127" s="1106" t="s">
        <v>483</v>
      </c>
      <c r="BN127" s="1104"/>
      <c r="BO127" s="1104"/>
      <c r="BP127" s="1104"/>
      <c r="BQ127" s="1104"/>
      <c r="BR127" s="1104"/>
      <c r="BS127" s="1105"/>
      <c r="BT127" s="1106" t="s">
        <v>484</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485</v>
      </c>
      <c r="CQ127" s="1021"/>
      <c r="CR127" s="1021"/>
      <c r="CS127" s="1021"/>
      <c r="CT127" s="1021"/>
      <c r="CU127" s="1021"/>
      <c r="CV127" s="1021"/>
      <c r="CW127" s="1021"/>
      <c r="CX127" s="1021"/>
      <c r="CY127" s="1021"/>
      <c r="CZ127" s="1021"/>
      <c r="DA127" s="1021"/>
      <c r="DB127" s="1021"/>
      <c r="DC127" s="1021"/>
      <c r="DD127" s="1021"/>
      <c r="DE127" s="1021"/>
      <c r="DF127" s="1022"/>
      <c r="DG127" s="990" t="s">
        <v>432</v>
      </c>
      <c r="DH127" s="991"/>
      <c r="DI127" s="991"/>
      <c r="DJ127" s="991"/>
      <c r="DK127" s="991"/>
      <c r="DL127" s="991" t="s">
        <v>430</v>
      </c>
      <c r="DM127" s="991"/>
      <c r="DN127" s="991"/>
      <c r="DO127" s="991"/>
      <c r="DP127" s="991"/>
      <c r="DQ127" s="991" t="s">
        <v>432</v>
      </c>
      <c r="DR127" s="991"/>
      <c r="DS127" s="991"/>
      <c r="DT127" s="991"/>
      <c r="DU127" s="991"/>
      <c r="DV127" s="992" t="s">
        <v>451</v>
      </c>
      <c r="DW127" s="992"/>
      <c r="DX127" s="992"/>
      <c r="DY127" s="992"/>
      <c r="DZ127" s="993"/>
    </row>
    <row r="128" spans="1:130" s="226" customFormat="1" ht="26.25" customHeight="1" thickBot="1" x14ac:dyDescent="0.2">
      <c r="A128" s="1114" t="s">
        <v>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487</v>
      </c>
      <c r="X128" s="1116"/>
      <c r="Y128" s="1116"/>
      <c r="Z128" s="1117"/>
      <c r="AA128" s="1118">
        <v>55865</v>
      </c>
      <c r="AB128" s="1119"/>
      <c r="AC128" s="1119"/>
      <c r="AD128" s="1119"/>
      <c r="AE128" s="1120"/>
      <c r="AF128" s="1121">
        <v>54495</v>
      </c>
      <c r="AG128" s="1119"/>
      <c r="AH128" s="1119"/>
      <c r="AI128" s="1119"/>
      <c r="AJ128" s="1120"/>
      <c r="AK128" s="1121">
        <v>57308</v>
      </c>
      <c r="AL128" s="1119"/>
      <c r="AM128" s="1119"/>
      <c r="AN128" s="1119"/>
      <c r="AO128" s="1120"/>
      <c r="AP128" s="1122"/>
      <c r="AQ128" s="1123"/>
      <c r="AR128" s="1123"/>
      <c r="AS128" s="1123"/>
      <c r="AT128" s="1124"/>
      <c r="AU128" s="262"/>
      <c r="AV128" s="262"/>
      <c r="AW128" s="262"/>
      <c r="AX128" s="959" t="s">
        <v>488</v>
      </c>
      <c r="AY128" s="960"/>
      <c r="AZ128" s="960"/>
      <c r="BA128" s="960"/>
      <c r="BB128" s="960"/>
      <c r="BC128" s="960"/>
      <c r="BD128" s="960"/>
      <c r="BE128" s="961"/>
      <c r="BF128" s="1125" t="s">
        <v>430</v>
      </c>
      <c r="BG128" s="1126"/>
      <c r="BH128" s="1126"/>
      <c r="BI128" s="1126"/>
      <c r="BJ128" s="1126"/>
      <c r="BK128" s="1126"/>
      <c r="BL128" s="1127"/>
      <c r="BM128" s="1125">
        <v>14.26</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489</v>
      </c>
      <c r="CQ128" s="1108"/>
      <c r="CR128" s="1108"/>
      <c r="CS128" s="1108"/>
      <c r="CT128" s="1108"/>
      <c r="CU128" s="1108"/>
      <c r="CV128" s="1108"/>
      <c r="CW128" s="1108"/>
      <c r="CX128" s="1108"/>
      <c r="CY128" s="1108"/>
      <c r="CZ128" s="1108"/>
      <c r="DA128" s="1108"/>
      <c r="DB128" s="1108"/>
      <c r="DC128" s="1108"/>
      <c r="DD128" s="1108"/>
      <c r="DE128" s="1108"/>
      <c r="DF128" s="1109"/>
      <c r="DG128" s="1110">
        <v>26195</v>
      </c>
      <c r="DH128" s="1111"/>
      <c r="DI128" s="1111"/>
      <c r="DJ128" s="1111"/>
      <c r="DK128" s="1111"/>
      <c r="DL128" s="1111">
        <v>22112</v>
      </c>
      <c r="DM128" s="1111"/>
      <c r="DN128" s="1111"/>
      <c r="DO128" s="1111"/>
      <c r="DP128" s="1111"/>
      <c r="DQ128" s="1111">
        <v>18586</v>
      </c>
      <c r="DR128" s="1111"/>
      <c r="DS128" s="1111"/>
      <c r="DT128" s="1111"/>
      <c r="DU128" s="1111"/>
      <c r="DV128" s="1112">
        <v>0.4</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490</v>
      </c>
      <c r="X129" s="1145"/>
      <c r="Y129" s="1145"/>
      <c r="Z129" s="1146"/>
      <c r="AA129" s="1029">
        <v>6992339</v>
      </c>
      <c r="AB129" s="1030"/>
      <c r="AC129" s="1030"/>
      <c r="AD129" s="1030"/>
      <c r="AE129" s="1031"/>
      <c r="AF129" s="1032">
        <v>6673912</v>
      </c>
      <c r="AG129" s="1030"/>
      <c r="AH129" s="1030"/>
      <c r="AI129" s="1030"/>
      <c r="AJ129" s="1031"/>
      <c r="AK129" s="1032">
        <v>6430653</v>
      </c>
      <c r="AL129" s="1030"/>
      <c r="AM129" s="1030"/>
      <c r="AN129" s="1030"/>
      <c r="AO129" s="1031"/>
      <c r="AP129" s="1147"/>
      <c r="AQ129" s="1148"/>
      <c r="AR129" s="1148"/>
      <c r="AS129" s="1148"/>
      <c r="AT129" s="1149"/>
      <c r="AU129" s="264"/>
      <c r="AV129" s="264"/>
      <c r="AW129" s="264"/>
      <c r="AX129" s="1138" t="s">
        <v>491</v>
      </c>
      <c r="AY129" s="1021"/>
      <c r="AZ129" s="1021"/>
      <c r="BA129" s="1021"/>
      <c r="BB129" s="1021"/>
      <c r="BC129" s="1021"/>
      <c r="BD129" s="1021"/>
      <c r="BE129" s="1022"/>
      <c r="BF129" s="1139" t="s">
        <v>430</v>
      </c>
      <c r="BG129" s="1140"/>
      <c r="BH129" s="1140"/>
      <c r="BI129" s="1140"/>
      <c r="BJ129" s="1140"/>
      <c r="BK129" s="1140"/>
      <c r="BL129" s="1141"/>
      <c r="BM129" s="1139">
        <v>19.260000000000002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492</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493</v>
      </c>
      <c r="X130" s="1145"/>
      <c r="Y130" s="1145"/>
      <c r="Z130" s="1146"/>
      <c r="AA130" s="1029">
        <v>1353540</v>
      </c>
      <c r="AB130" s="1030"/>
      <c r="AC130" s="1030"/>
      <c r="AD130" s="1030"/>
      <c r="AE130" s="1031"/>
      <c r="AF130" s="1032">
        <v>1373871</v>
      </c>
      <c r="AG130" s="1030"/>
      <c r="AH130" s="1030"/>
      <c r="AI130" s="1030"/>
      <c r="AJ130" s="1031"/>
      <c r="AK130" s="1032">
        <v>1287773</v>
      </c>
      <c r="AL130" s="1030"/>
      <c r="AM130" s="1030"/>
      <c r="AN130" s="1030"/>
      <c r="AO130" s="1031"/>
      <c r="AP130" s="1147"/>
      <c r="AQ130" s="1148"/>
      <c r="AR130" s="1148"/>
      <c r="AS130" s="1148"/>
      <c r="AT130" s="1149"/>
      <c r="AU130" s="264"/>
      <c r="AV130" s="264"/>
      <c r="AW130" s="264"/>
      <c r="AX130" s="1138" t="s">
        <v>494</v>
      </c>
      <c r="AY130" s="1021"/>
      <c r="AZ130" s="1021"/>
      <c r="BA130" s="1021"/>
      <c r="BB130" s="1021"/>
      <c r="BC130" s="1021"/>
      <c r="BD130" s="1021"/>
      <c r="BE130" s="1022"/>
      <c r="BF130" s="1175">
        <v>8.8000000000000007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495</v>
      </c>
      <c r="X131" s="1183"/>
      <c r="Y131" s="1183"/>
      <c r="Z131" s="1184"/>
      <c r="AA131" s="1076">
        <v>5638799</v>
      </c>
      <c r="AB131" s="1055"/>
      <c r="AC131" s="1055"/>
      <c r="AD131" s="1055"/>
      <c r="AE131" s="1056"/>
      <c r="AF131" s="1054">
        <v>5300041</v>
      </c>
      <c r="AG131" s="1055"/>
      <c r="AH131" s="1055"/>
      <c r="AI131" s="1055"/>
      <c r="AJ131" s="1056"/>
      <c r="AK131" s="1054">
        <v>5142880</v>
      </c>
      <c r="AL131" s="1055"/>
      <c r="AM131" s="1055"/>
      <c r="AN131" s="1055"/>
      <c r="AO131" s="1056"/>
      <c r="AP131" s="1185"/>
      <c r="AQ131" s="1186"/>
      <c r="AR131" s="1186"/>
      <c r="AS131" s="1186"/>
      <c r="AT131" s="1187"/>
      <c r="AU131" s="264"/>
      <c r="AV131" s="264"/>
      <c r="AW131" s="264"/>
      <c r="AX131" s="1157" t="s">
        <v>496</v>
      </c>
      <c r="AY131" s="1108"/>
      <c r="AZ131" s="1108"/>
      <c r="BA131" s="1108"/>
      <c r="BB131" s="1108"/>
      <c r="BC131" s="1108"/>
      <c r="BD131" s="1108"/>
      <c r="BE131" s="1109"/>
      <c r="BF131" s="1158" t="s">
        <v>430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497</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498</v>
      </c>
      <c r="W132" s="1168"/>
      <c r="X132" s="1168"/>
      <c r="Y132" s="1168"/>
      <c r="Z132" s="1169"/>
      <c r="AA132" s="1170">
        <v>9.3078153700000001</v>
      </c>
      <c r="AB132" s="1171"/>
      <c r="AC132" s="1171"/>
      <c r="AD132" s="1171"/>
      <c r="AE132" s="1172"/>
      <c r="AF132" s="1173">
        <v>9.20426842</v>
      </c>
      <c r="AG132" s="1171"/>
      <c r="AH132" s="1171"/>
      <c r="AI132" s="1171"/>
      <c r="AJ132" s="1172"/>
      <c r="AK132" s="1173">
        <v>7.9546868679999996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499</v>
      </c>
      <c r="W133" s="1151"/>
      <c r="X133" s="1151"/>
      <c r="Y133" s="1151"/>
      <c r="Z133" s="1152"/>
      <c r="AA133" s="1153">
        <v>11</v>
      </c>
      <c r="AB133" s="1154"/>
      <c r="AC133" s="1154"/>
      <c r="AD133" s="1154"/>
      <c r="AE133" s="1155"/>
      <c r="AF133" s="1153">
        <v>10</v>
      </c>
      <c r="AG133" s="1154"/>
      <c r="AH133" s="1154"/>
      <c r="AI133" s="1154"/>
      <c r="AJ133" s="1155"/>
      <c r="AK133" s="1153">
        <v>8.8000000000000007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0GObmqGVkMEWMIajL4vl2AZe8n6x2TCke1buYntsKcVBtA87MV0PBDK87qcYrJlUzvfRcYCufszvNwzDSpwhw==" saltValue="W6DQ1XXCojUkWCyi+bRC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zoomScalePageLayoutView="85" workbookViewId="0"/>
  </sheetViews>
  <sheetFormatPr defaultColWidth="0" defaultRowHeight="13.5" customHeight="1" zeroHeight="1" x14ac:dyDescent="0.15"/>
  <cols>
    <col min="1" max="120" width="2.62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4f+ex2XQB3FOrbQuarR2TEM5H/EIAuXpZJk6Hdev2IJDLloz3OJaR26t9tW0elXcDD/pvy+V1grh1LZS4f5OA==" saltValue="MHSHvduDC5HtzVOQvjV/U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Cz0E9vdM8nkJZc+y5AgvyQOubIFB54qWSb2LFFVtlxdjf3j5TmnagRNOrk+ER02cdWqJ9E9M7oTnqCnvI29fw==" saltValue="jFYDzM1U3Jkne9CQwVwO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508</v>
      </c>
      <c r="AL9" s="1194"/>
      <c r="AM9" s="1194"/>
      <c r="AN9" s="1195"/>
      <c r="AO9" s="292">
        <v>1668553</v>
      </c>
      <c r="AP9" s="292">
        <v>105692</v>
      </c>
      <c r="AQ9" s="293">
        <v>90243</v>
      </c>
      <c r="AR9" s="294">
        <v>17.100000000000001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509</v>
      </c>
      <c r="AL10" s="1194"/>
      <c r="AM10" s="1194"/>
      <c r="AN10" s="1195"/>
      <c r="AO10" s="295">
        <v>4097</v>
      </c>
      <c r="AP10" s="295">
        <v>260</v>
      </c>
      <c r="AQ10" s="296">
        <v>8421</v>
      </c>
      <c r="AR10" s="297">
        <v>-96.9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510</v>
      </c>
      <c r="AL11" s="1194"/>
      <c r="AM11" s="1194"/>
      <c r="AN11" s="1195"/>
      <c r="AO11" s="295">
        <v>220013</v>
      </c>
      <c r="AP11" s="295">
        <v>13936</v>
      </c>
      <c r="AQ11" s="296">
        <v>13771</v>
      </c>
      <c r="AR11" s="297">
        <v>1.2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511</v>
      </c>
      <c r="AL12" s="1194"/>
      <c r="AM12" s="1194"/>
      <c r="AN12" s="1195"/>
      <c r="AO12" s="295" t="s">
        <v>512</v>
      </c>
      <c r="AP12" s="295" t="s">
        <v>512</v>
      </c>
      <c r="AQ12" s="296">
        <v>2513</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513</v>
      </c>
      <c r="AL13" s="1194"/>
      <c r="AM13" s="1194"/>
      <c r="AN13" s="1195"/>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514</v>
      </c>
      <c r="AL14" s="1194"/>
      <c r="AM14" s="1194"/>
      <c r="AN14" s="1195"/>
      <c r="AO14" s="295">
        <v>47281</v>
      </c>
      <c r="AP14" s="295">
        <v>2995</v>
      </c>
      <c r="AQ14" s="296">
        <v>5857</v>
      </c>
      <c r="AR14" s="297">
        <v>-48.9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515</v>
      </c>
      <c r="AL15" s="1194"/>
      <c r="AM15" s="1194"/>
      <c r="AN15" s="1195"/>
      <c r="AO15" s="295">
        <v>31547</v>
      </c>
      <c r="AP15" s="295">
        <v>1998</v>
      </c>
      <c r="AQ15" s="296">
        <v>2231</v>
      </c>
      <c r="AR15" s="297">
        <v>-10.4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516</v>
      </c>
      <c r="AL16" s="1197"/>
      <c r="AM16" s="1197"/>
      <c r="AN16" s="1198"/>
      <c r="AO16" s="295">
        <v>-175096</v>
      </c>
      <c r="AP16" s="295">
        <v>-11091</v>
      </c>
      <c r="AQ16" s="296">
        <v>-9195</v>
      </c>
      <c r="AR16" s="297">
        <v>20.6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1796395</v>
      </c>
      <c r="AP17" s="295">
        <v>113790</v>
      </c>
      <c r="AQ17" s="296">
        <v>113840</v>
      </c>
      <c r="AR17" s="297">
        <v>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521</v>
      </c>
      <c r="AL21" s="1189"/>
      <c r="AM21" s="1189"/>
      <c r="AN21" s="1190"/>
      <c r="AO21" s="307">
        <v>10.77</v>
      </c>
      <c r="AP21" s="308">
        <v>10.62</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522</v>
      </c>
      <c r="AL22" s="1189"/>
      <c r="AM22" s="1189"/>
      <c r="AN22" s="1190"/>
      <c r="AO22" s="312">
        <v>95.2</v>
      </c>
      <c r="AP22" s="313">
        <v>95.8</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527</v>
      </c>
      <c r="AL32" s="1205"/>
      <c r="AM32" s="1205"/>
      <c r="AN32" s="1206"/>
      <c r="AO32" s="322">
        <v>1281536</v>
      </c>
      <c r="AP32" s="322">
        <v>81177</v>
      </c>
      <c r="AQ32" s="323">
        <v>74521</v>
      </c>
      <c r="AR32" s="324">
        <v>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528</v>
      </c>
      <c r="AL33" s="1205"/>
      <c r="AM33" s="1205"/>
      <c r="AN33" s="120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529</v>
      </c>
      <c r="AL34" s="1205"/>
      <c r="AM34" s="1205"/>
      <c r="AN34" s="1206"/>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530</v>
      </c>
      <c r="AL35" s="1205"/>
      <c r="AM35" s="1205"/>
      <c r="AN35" s="1206"/>
      <c r="AO35" s="322">
        <v>374940</v>
      </c>
      <c r="AP35" s="322">
        <v>23750</v>
      </c>
      <c r="AQ35" s="323">
        <v>19378</v>
      </c>
      <c r="AR35" s="324">
        <v>22.6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531</v>
      </c>
      <c r="AL36" s="1205"/>
      <c r="AM36" s="1205"/>
      <c r="AN36" s="1206"/>
      <c r="AO36" s="322">
        <v>61766</v>
      </c>
      <c r="AP36" s="322">
        <v>3912</v>
      </c>
      <c r="AQ36" s="323">
        <v>3039</v>
      </c>
      <c r="AR36" s="324">
        <v>28.7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532</v>
      </c>
      <c r="AL37" s="1205"/>
      <c r="AM37" s="1205"/>
      <c r="AN37" s="1206"/>
      <c r="AO37" s="322">
        <v>35909</v>
      </c>
      <c r="AP37" s="322">
        <v>2275</v>
      </c>
      <c r="AQ37" s="323">
        <v>1253</v>
      </c>
      <c r="AR37" s="324">
        <v>81.599999999999994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533</v>
      </c>
      <c r="AL38" s="1208"/>
      <c r="AM38" s="1208"/>
      <c r="AN38" s="1209"/>
      <c r="AO38" s="325">
        <v>30</v>
      </c>
      <c r="AP38" s="325">
        <v>2</v>
      </c>
      <c r="AQ38" s="326">
        <v>3</v>
      </c>
      <c r="AR38" s="314">
        <v>-33.299999999999997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534</v>
      </c>
      <c r="AL39" s="1208"/>
      <c r="AM39" s="1208"/>
      <c r="AN39" s="1209"/>
      <c r="AO39" s="322">
        <v>-57308</v>
      </c>
      <c r="AP39" s="322">
        <v>-3630</v>
      </c>
      <c r="AQ39" s="323">
        <v>-3246</v>
      </c>
      <c r="AR39" s="324">
        <v>11.8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535</v>
      </c>
      <c r="AL40" s="1205"/>
      <c r="AM40" s="1205"/>
      <c r="AN40" s="1206"/>
      <c r="AO40" s="322">
        <v>-1287773</v>
      </c>
      <c r="AP40" s="322">
        <v>-81572</v>
      </c>
      <c r="AQ40" s="323">
        <v>-65677</v>
      </c>
      <c r="AR40" s="324">
        <v>24.2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409100</v>
      </c>
      <c r="AP41" s="322">
        <v>25914</v>
      </c>
      <c r="AQ41" s="323">
        <v>29272</v>
      </c>
      <c r="AR41" s="324">
        <v>-11.5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503</v>
      </c>
      <c r="AN49" s="1201" t="s">
        <v>539</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1205456</v>
      </c>
      <c r="AN51" s="344">
        <v>72684</v>
      </c>
      <c r="AO51" s="345">
        <v>66.400000000000006</v>
      </c>
      <c r="AP51" s="346">
        <v>118124</v>
      </c>
      <c r="AQ51" s="347">
        <v>49.2</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729741</v>
      </c>
      <c r="AN52" s="352">
        <v>44000</v>
      </c>
      <c r="AO52" s="353">
        <v>129</v>
      </c>
      <c r="AP52" s="354">
        <v>54614</v>
      </c>
      <c r="AQ52" s="355">
        <v>35</v>
      </c>
      <c r="AR52" s="356">
        <v>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1447300</v>
      </c>
      <c r="AN53" s="344">
        <v>88868</v>
      </c>
      <c r="AO53" s="345">
        <v>22.3</v>
      </c>
      <c r="AP53" s="346">
        <v>101693</v>
      </c>
      <c r="AQ53" s="347">
        <v>-13.9</v>
      </c>
      <c r="AR53" s="348">
        <v>36.200000000000003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594870</v>
      </c>
      <c r="AN54" s="352">
        <v>36526</v>
      </c>
      <c r="AO54" s="353">
        <v>-17</v>
      </c>
      <c r="AP54" s="354">
        <v>51066</v>
      </c>
      <c r="AQ54" s="355">
        <v>-6.5</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985837</v>
      </c>
      <c r="AN55" s="344">
        <v>61141</v>
      </c>
      <c r="AO55" s="345">
        <v>-31.2</v>
      </c>
      <c r="AP55" s="346">
        <v>96635</v>
      </c>
      <c r="AQ55" s="347">
        <v>-5</v>
      </c>
      <c r="AR55" s="348">
        <v>-26.2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620283</v>
      </c>
      <c r="AN56" s="352">
        <v>38470</v>
      </c>
      <c r="AO56" s="353">
        <v>5.3</v>
      </c>
      <c r="AP56" s="354">
        <v>44408</v>
      </c>
      <c r="AQ56" s="355">
        <v>-13</v>
      </c>
      <c r="AR56" s="356">
        <v>18.3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1130382</v>
      </c>
      <c r="AN57" s="344">
        <v>71147</v>
      </c>
      <c r="AO57" s="345">
        <v>16.399999999999999</v>
      </c>
      <c r="AP57" s="346">
        <v>97062</v>
      </c>
      <c r="AQ57" s="347">
        <v>0.4</v>
      </c>
      <c r="AR57" s="348">
        <v>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690681</v>
      </c>
      <c r="AN58" s="352">
        <v>43472</v>
      </c>
      <c r="AO58" s="353">
        <v>13</v>
      </c>
      <c r="AP58" s="354">
        <v>50112</v>
      </c>
      <c r="AQ58" s="355">
        <v>12.8</v>
      </c>
      <c r="AR58" s="356">
        <v>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1739107</v>
      </c>
      <c r="AN59" s="344">
        <v>110161</v>
      </c>
      <c r="AO59" s="345">
        <v>54.8</v>
      </c>
      <c r="AP59" s="346">
        <v>106005</v>
      </c>
      <c r="AQ59" s="347">
        <v>9.1999999999999993</v>
      </c>
      <c r="AR59" s="348">
        <v>45.6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1172362</v>
      </c>
      <c r="AN60" s="352">
        <v>74261</v>
      </c>
      <c r="AO60" s="353">
        <v>70.8</v>
      </c>
      <c r="AP60" s="354">
        <v>58359</v>
      </c>
      <c r="AQ60" s="355">
        <v>16.5</v>
      </c>
      <c r="AR60" s="356">
        <v>54.3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1301616</v>
      </c>
      <c r="AN61" s="359">
        <v>80800</v>
      </c>
      <c r="AO61" s="360">
        <v>25.7</v>
      </c>
      <c r="AP61" s="361">
        <v>103904</v>
      </c>
      <c r="AQ61" s="362">
        <v>8</v>
      </c>
      <c r="AR61" s="348">
        <v>17.7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761587</v>
      </c>
      <c r="AN62" s="352">
        <v>47346</v>
      </c>
      <c r="AO62" s="353">
        <v>40.200000000000003</v>
      </c>
      <c r="AP62" s="354">
        <v>51712</v>
      </c>
      <c r="AQ62" s="355">
        <v>9</v>
      </c>
      <c r="AR62" s="356">
        <v>31.2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2ZVt9f9/odBW5valHw9BC9xQ9BVIDgFYX2vO+GgcZ+32pSTIDi/s3xZ0l38FSPBZMFQCcgo05a6Gulg/bUwHg==" saltValue="VxWCzpmBa7W9gYX6AHam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zoomScalePageLayoutView="80"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XxhSh8t5fawCOV0ufxyFyHjI56dFc516vGGr7ZsbWKSVviPSmyMR3IO8w0ALo63RjNSm5q/x0mjtK1mVWaLw==" saltValue="mQD5WlRakZiQanH8HFc5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zoomScalePageLayoutView="70"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q4Ek0/l6C1n3r3J9jygnBOA3qMnl1X6tPloV7NcLEgPqjmQ7CmtAKSA4NFhZwEPbn1w6wzUky4fVclF3eRA4Q==" saltValue="6a4Ja0CkfiFKvbW58oPd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3" t="s">
        <v>3</v>
      </c>
      <c r="D47" s="1213"/>
      <c r="E47" s="1214"/>
      <c r="F47" s="11">
        <v>49.53</v>
      </c>
      <c r="G47" s="12">
        <v>55.1</v>
      </c>
      <c r="H47" s="12">
        <v>62.76</v>
      </c>
      <c r="I47" s="12">
        <v>76.400000000000006</v>
      </c>
      <c r="J47" s="13">
        <v>86.44</v>
      </c>
    </row>
    <row r="48" spans="2:10" ht="57.75" customHeight="1" x14ac:dyDescent="0.15">
      <c r="B48" s="14"/>
      <c r="C48" s="1215" t="s">
        <v>4</v>
      </c>
      <c r="D48" s="1215"/>
      <c r="E48" s="1216"/>
      <c r="F48" s="15">
        <v>5.99</v>
      </c>
      <c r="G48" s="16">
        <v>7.02</v>
      </c>
      <c r="H48" s="16">
        <v>10.06</v>
      </c>
      <c r="I48" s="16">
        <v>7.41</v>
      </c>
      <c r="J48" s="17">
        <v>7.52</v>
      </c>
    </row>
    <row r="49" spans="2:10" ht="57.75" customHeight="1" thickBot="1" x14ac:dyDescent="0.2">
      <c r="B49" s="18"/>
      <c r="C49" s="1217" t="s">
        <v>5</v>
      </c>
      <c r="D49" s="1217"/>
      <c r="E49" s="1218"/>
      <c r="F49" s="19">
        <v>9.1199999999999992</v>
      </c>
      <c r="G49" s="20">
        <v>5.31</v>
      </c>
      <c r="H49" s="20">
        <v>8.1</v>
      </c>
      <c r="I49" s="20">
        <v>7.51</v>
      </c>
      <c r="J49" s="21">
        <v>6.98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mWK1RbwavTLkV0qMQ9RPZ7lOCJfcQLjc4YiVfv1m0I+5T2giFs3ov3wQ5B7ndBDOSwt1PCfJ8mfmK5Z8vyN3A==" saltValue="g6hVIbiMhthq7ewaxDGc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2019-03-14T07:27:40Z</cp:lastPrinted>
  <dcterms:created xsi:type="dcterms:W3CDTF">2019-02-14T05:13:40Z</dcterms:created>
  <dcterms:modified xsi:type="dcterms:W3CDTF">2019-11-12T06:02:44Z</dcterms:modified>
</cp:coreProperties>
</file>