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CO34" i="10"/>
  <c r="CO35" i="10" s="1"/>
</calcChain>
</file>

<file path=xl/sharedStrings.xml><?xml version="1.0" encoding="utf-8"?>
<sst xmlns="http://schemas.openxmlformats.org/spreadsheetml/2006/main" count="1159" uniqueCount="614">
  <si>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</si>
  <si>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</si>
  <si>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</si>
  <si>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</si>
  <si>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</si>
  <si>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</si>
  <si>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</si>
  <si>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</si>
  <si>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</si>
  <si>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</si>
  <si>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</si>
  <si>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</si>
  <si>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</si>
  <si>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</si>
  <si>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</si>
  <si>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</si>
  <si>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</si>
  <si>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</si>
  <si>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</si>
  <si>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</si>
  <si>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</si>
  <si>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</si>
  <si>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</si>
  <si>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</si>
  <si>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</si>
  <si>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</si>
  <si>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</si>
  <si>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</si>
  <si>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</si>
  <si>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</si>
  <si>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</si>
  <si>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</si>
  <si>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</si>
  <si>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</si>
  <si>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</si>
  <si>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</si>
  <si>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</si>
  <si>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</si>
  <si>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</si>
  <si>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</si>
  <si>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</si>
  <si>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</si>
  <si>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</si>
  <si>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</si>
  <si>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</si>
  <si>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</si>
  <si>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</si>
  <si>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</si>
  <si>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</si>
  <si>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</si>
  <si>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</si>
  <si>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</si>
  <si>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</si>
  <si>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</si>
  <si>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</si>
  <si>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</si>
  <si>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</si>
  <si>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</si>
  <si>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</si>
  <si>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</si>
  <si>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</si>
  <si>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</si>
  <si>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</si>
  <si>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</si>
  <si>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</si>
  <si>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</si>
  <si>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</si>
  <si>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</si>
  <si>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</si>
  <si>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</si>
  <si>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</si>
  <si>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</si>
  <si>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</si>
  <si>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</si>
  <si>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</si>
  <si>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</si>
  <si>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</si>
  <si>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</si>
  <si>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</si>
  <si>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</si>
  <si>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</si>
  <si>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</si>
  <si>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</si>
  <si>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</si>
  <si>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</si>
  <si>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</si>
  <si>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</si>
  <si>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</si>
  <si>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</si>
  <si>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</si>
  <si>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</si>
  <si>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</si>
  <si>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</si>
  <si>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</si>
  <si>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</si>
  <si>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</si>
  <si>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</si>
  <si>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</si>
  <si>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</si>
  <si>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</si>
  <si>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</si>
  <si>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</si>
  <si>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</si>
  <si>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</si>
  <si>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</si>
  <si>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</si>
  <si>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</si>
  <si>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</si>
  <si>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</si>
  <si>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</si>
  <si>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</si>
  <si>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</si>
  <si>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</si>
  <si>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</si>
  <si>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</si>
  <si>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</si>
  <si>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</si>
  <si>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</si>
  <si>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</si>
  <si>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</si>
  <si>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</si>
  <si>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</si>
  <si>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</si>
  <si>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</si>
  <si>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</si>
  <si>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</si>
  <si>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</si>
  <si>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</si>
  <si>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</si>
  <si>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</si>
  <si>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</si>
  <si>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</si>
  <si>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</si>
  <si>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</si>
  <si>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</si>
  <si>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</si>
  <si>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</si>
  <si>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</si>
  <si>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</si>
  <si>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</si>
  <si>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</si>
  <si>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</si>
  <si>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</si>
  <si>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</si>
  <si>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</si>
  <si>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</si>
  <si>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</si>
  <si>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</si>
  <si>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</si>
  <si>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</si>
  <si>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</si>
  <si>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</si>
  <si>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</si>
  <si>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</si>
  <si>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</si>
  <si>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</si>
  <si>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</si>
  <si>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</si>
  <si>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</si>
  <si>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</si>
  <si>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</si>
  <si>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</si>
  <si>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</si>
  <si>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</si>
  <si>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</si>
  <si>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</si>
  <si>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</si>
  <si>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</si>
  <si>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</si>
  <si>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</si>
  <si>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</si>
  <si>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</si>
  <si>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</si>
  <si>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</si>
  <si>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</si>
  <si>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</si>
  <si>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</si>
  <si>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</si>
  <si>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</si>
  <si>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</si>
  <si>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</si>
  <si>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</si>
  <si>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</si>
  <si>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</si>
  <si>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</si>
  <si>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</si>
  <si>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</si>
  <si>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</si>
  <si>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</si>
  <si>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</si>
  <si>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</si>
  <si>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</si>
  <si>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</si>
  <si>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</si>
  <si>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</si>
  <si>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</si>
  <si>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</si>
  <si>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</si>
  <si>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</si>
  <si>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</si>
  <si>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</si>
  <si>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</si>
  <si>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</si>
  <si>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</si>
  <si>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</si>
  <si>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</si>
  <si>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熊本県山江村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</si>
  <si>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</si>
  <si>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</si>
  <si>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</si>
  <si>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</si>
  <si>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</si>
  <si>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</si>
  <si>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</si>
  <si>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</si>
  <si>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</si>
  <si>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</si>
  <si>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</si>
  <si>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</si>
  <si>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</si>
  <si>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</si>
  <si>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</si>
  <si>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</si>
  <si>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</si>
  <si>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</si>
  <si>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</si>
  <si>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</si>
  <si>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</si>
  <si>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</si>
  <si>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</si>
  <si>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</si>
  <si>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</si>
  <si>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</si>
  <si>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</si>
  <si>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</si>
  <si>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</si>
  <si>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</si>
  <si>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</si>
  <si>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</si>
  <si>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</si>
  <si>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</si>
  <si>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</si>
  <si>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</si>
  <si>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</si>
  <si>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</si>
  <si>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</si>
  <si>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</si>
  <si>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</si>
  <si>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</si>
  <si>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</si>
  <si>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</si>
  <si>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</si>
  <si>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</si>
  <si>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</si>
  <si>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</si>
  <si>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</si>
  <si>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</si>
  <si>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</si>
  <si>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</si>
  <si>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</si>
  <si>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</si>
  <si>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</si>
  <si>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</si>
  <si>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</si>
  <si>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</si>
  <si>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</si>
  <si>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</si>
  <si>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</si>
  <si>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</si>
  <si>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</si>
  <si>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</si>
  <si>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</si>
  <si>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</si>
  <si>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</si>
  <si>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</si>
  <si>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</si>
  <si>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</si>
  <si>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</si>
  <si>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</si>
  <si>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</si>
  <si>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</si>
  <si>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</si>
  <si>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</si>
  <si>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</si>
  <si>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</si>
  <si>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</si>
  <si>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</si>
  <si>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</si>
  <si>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</si>
  <si>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</si>
  <si>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</si>
  <si>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</si>
  <si>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</si>
  <si>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</si>
  <si>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</si>
  <si>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</si>
  <si>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</si>
  <si>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</si>
  <si>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</si>
  <si>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</si>
  <si>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</si>
  <si>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</si>
  <si>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</si>
  <si>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</si>
  <si>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</si>
  <si>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</si>
  <si>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</si>
  <si>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</si>
  <si>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</si>
  <si>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</si>
  <si>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</si>
  <si>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</si>
  <si>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</si>
  <si>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</si>
  <si>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</si>
  <si>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</si>
  <si>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</si>
  <si>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</si>
  <si>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</si>
  <si>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</si>
  <si>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</si>
  <si>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</si>
  <si>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</si>
  <si>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</si>
  <si>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</si>
  <si>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</si>
  <si>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</si>
  <si>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</si>
  <si>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</si>
  <si>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</si>
  <si>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</si>
  <si>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</si>
  <si>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</si>
  <si>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</si>
  <si>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</si>
  <si>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</si>
  <si>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</si>
  <si>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</si>
  <si>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</si>
  <si>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</si>
  <si>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</si>
  <si>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</si>
  <si>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</si>
  <si>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</si>
  <si>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</si>
  <si>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</si>
  <si>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</si>
  <si>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</si>
  <si>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</si>
  <si>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</si>
  <si>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</si>
  <si>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</si>
  <si>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</si>
  <si>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</si>
  <si>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</si>
  <si>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熊本県山江村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</si>
  <si>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</si>
  <si>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</si>
  <si>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</si>
  <si>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</si>
  <si>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</si>
  <si>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</si>
  <si>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</si>
  <si>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</si>
  <si>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</si>
  <si>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</si>
  <si>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</si>
  <si>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</si>
  <si>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</si>
  <si>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</si>
  <si>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</si>
  <si>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</si>
  <si>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</si>
  <si>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</si>
  <si>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</si>
  <si>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</si>
  <si>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</si>
  <si>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</si>
  <si>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</si>
  <si>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</si>
  <si>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</si>
  <si>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</si>
  <si>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</si>
  <si>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</si>
  <si>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</si>
  <si>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</si>
  <si>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</si>
  <si>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</si>
  <si>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</si>
  <si>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</si>
  <si>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</si>
  <si>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</si>
  <si>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</si>
  <si>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</si>
  <si>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</si>
  <si>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</si>
  <si>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</si>
  <si>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</si>
  <si>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</si>
  <si>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</si>
  <si>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</si>
  <si>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</si>
  <si>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</si>
  <si>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</si>
  <si>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</si>
  <si>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</si>
  <si>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</si>
  <si>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</si>
  <si>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</si>
  <si>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</si>
  <si>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</si>
  <si>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</si>
  <si>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</si>
  <si>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</si>
  <si>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</si>
  <si>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</si>
  <si>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</si>
  <si>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</si>
  <si>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</si>
  <si>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</si>
  <si>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</si>
  <si>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</si>
  <si>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</si>
  <si>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</si>
  <si>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</si>
  <si>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</si>
  <si>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</si>
  <si>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</si>
  <si>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</si>
  <si>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</si>
  <si>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</si>
  <si>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</si>
  <si>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</si>
  <si>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</si>
  <si>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</si>
  <si>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</si>
  <si>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</si>
  <si>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</si>
  <si>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</si>
  <si>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</si>
  <si>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</si>
  <si>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</si>
  <si>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</si>
  <si>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</si>
  <si>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</si>
  <si>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</si>
  <si>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</si>
  <si>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</si>
  <si>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</si>
  <si>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</si>
  <si>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</si>
  <si>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</si>
  <si>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</si>
  <si>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</si>
  <si>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</si>
  <si>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</si>
  <si>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</si>
  <si>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</si>
  <si>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</si>
  <si>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</si>
  <si>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</si>
  <si>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</si>
  <si>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</si>
  <si>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</si>
  <si>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</si>
  <si>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</si>
  <si>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</si>
  <si>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</si>
  <si>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</si>
  <si>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</si>
  <si>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</si>
  <si>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</si>
  <si>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</si>
  <si>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</si>
  <si>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</si>
  <si>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</si>
  <si>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</si>
  <si>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</si>
  <si>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</si>
  <si>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</si>
  <si>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</si>
  <si>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</si>
  <si>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</si>
  <si>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</si>
  <si>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</si>
  <si>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</si>
  <si>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</si>
  <si>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</si>
  <si>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</si>
  <si>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</si>
  <si>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</si>
  <si>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</si>
  <si>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</si>
  <si>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</si>
  <si>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</si>
  <si>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</si>
  <si>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</si>
  <si>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</si>
  <si>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</si>
  <si>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</si>
  <si>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</si>
  <si>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</si>
  <si>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</si>
  <si>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</si>
  <si>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</si>
  <si>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</si>
  <si>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</si>
  <si>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</si>
  <si>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</si>
  <si>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</si>
  <si>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</si>
  <si>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</si>
  <si>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</si>
  <si>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</si>
  <si>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</si>
  <si>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</si>
  <si>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</si>
  <si>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</si>
  <si>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</si>
  <si>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</si>
  <si>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</si>
  <si>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</si>
  <si>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</si>
  <si>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</si>
  <si>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</si>
  <si>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</si>
  <si>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</si>
  <si>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</si>
  <si>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</si>
  <si>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</si>
  <si>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</si>
  <si>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</si>
  <si>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</si>
  <si>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</si>
  <si>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</si>
  <si>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</si>
  <si>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</si>
  <si>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</si>
  <si>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</si>
  <si>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</si>
  <si>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</si>
  <si>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</si>
  <si>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</si>
  <si>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</si>
  <si>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</si>
  <si>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</si>
  <si>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</si>
  <si>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</si>
  <si>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</si>
  <si>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</si>
  <si>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</si>
  <si>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</si>
  <si>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</si>
  <si>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</si>
  <si>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</si>
  <si>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</si>
  <si>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4.27</t>
  </si>
  <si>
    <t>▲ 0.24</t>
  </si>
  <si>
    <t>▲ 6.25</t>
  </si>
  <si>
    <t>後期高齢者医療事業</t>
  </si>
  <si>
    <t>▲ 0.13</t>
  </si>
  <si>
    <t>▲ 0.20</t>
  </si>
  <si>
    <t>一般会計</t>
  </si>
  <si>
    <t>介護保険事業</t>
  </si>
  <si>
    <t>国民健康保険事業</t>
  </si>
  <si>
    <t>農業集落排水事業</t>
  </si>
  <si>
    <t>簡易水道事業</t>
  </si>
  <si>
    <t>その他会計（赤字）</t>
  </si>
  <si>
    <t>その他会計（黒字）</t>
  </si>
  <si>
    <t>熊本県市町村総合事務組合</t>
    <rPh sb="0" eb="2">
      <t>クマモト</t>
    </rPh>
    <rPh sb="2" eb="3">
      <t>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</si>
  <si>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</si>
  <si>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</si>
  <si>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</si>
  <si>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</si>
  <si>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</si>
  <si>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</si>
  <si>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</si>
  <si>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</si>
  <si>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</si>
  <si>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株式会社やまえ</t>
    <rPh sb="0" eb="4">
      <t>カブシキガイシャ</t>
    </rPh>
    <phoneticPr fontId="2"/>
  </si>
  <si>
    <t>くま川鉄道株式会社</t>
    <rPh sb="2" eb="3">
      <t>カワ</t>
    </rPh>
    <rPh sb="3" eb="5">
      <t>テツドウ</t>
    </rPh>
    <rPh sb="5" eb="9">
      <t>カブシキガイシャ</t>
    </rPh>
    <phoneticPr fontId="2"/>
  </si>
  <si>
    <t>－</t>
    <phoneticPr fontId="2"/>
  </si>
  <si>
    <t>－</t>
    <phoneticPr fontId="2"/>
  </si>
  <si>
    <t>－</t>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</si>
  <si>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</si>
  <si>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</si>
  <si>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</si>
  <si>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</si>
  <si>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</si>
  <si>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</si>
  <si>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</si>
  <si>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</si>
  <si>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</si>
  <si>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</si>
  <si>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t>
    <phoneticPr fontId="2"/>
  </si>
  <si>
    <t>社会福祉振興基金</t>
    <rPh sb="0" eb="2">
      <t>シャカイ</t>
    </rPh>
    <rPh sb="2" eb="4">
      <t>フクシ</t>
    </rPh>
    <rPh sb="4" eb="6">
      <t>シンコウ</t>
    </rPh>
    <rPh sb="6" eb="8">
      <t>キキン</t>
    </rPh>
    <phoneticPr fontId="11"/>
  </si>
  <si>
    <t>川辺川土地改良事業基金</t>
    <rPh sb="0" eb="3">
      <t>カワベガワ</t>
    </rPh>
    <rPh sb="3" eb="5">
      <t>トチ</t>
    </rPh>
    <rPh sb="5" eb="7">
      <t>カイリョウ</t>
    </rPh>
    <rPh sb="7" eb="9">
      <t>ジギョウ</t>
    </rPh>
    <rPh sb="9" eb="11">
      <t>キキン</t>
    </rPh>
    <phoneticPr fontId="11"/>
  </si>
  <si>
    <t>庁舎改築基金</t>
    <rPh sb="0" eb="2">
      <t>チョウシャ</t>
    </rPh>
    <rPh sb="2" eb="4">
      <t>カイチク</t>
    </rPh>
    <rPh sb="4" eb="6">
      <t>キキン</t>
    </rPh>
    <phoneticPr fontId="11"/>
  </si>
  <si>
    <t>学校建築基金</t>
    <rPh sb="0" eb="2">
      <t>ガッコウ</t>
    </rPh>
    <rPh sb="2" eb="4">
      <t>ケンチク</t>
    </rPh>
    <rPh sb="4" eb="6">
      <t>キキン</t>
    </rPh>
    <phoneticPr fontId="11"/>
  </si>
  <si>
    <t>山江村定住化促進基金</t>
    <rPh sb="0" eb="3">
      <t>ヤマエムラ</t>
    </rPh>
    <rPh sb="3" eb="6">
      <t>テイジュウカ</t>
    </rPh>
    <rPh sb="6" eb="8">
      <t>ソクシン</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</si>
  <si>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</si>
  <si>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</si>
  <si>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</si>
  <si>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地方債の発行を抑制してきたことにより、将来負担比率の算定が発生していない。</t>
    <rPh sb="0" eb="3">
      <t>チホウサイ</t>
    </rPh>
    <rPh sb="4" eb="6">
      <t>ハッコウ</t>
    </rPh>
    <rPh sb="7" eb="9">
      <t>ヨクセイ</t>
    </rPh>
    <rPh sb="19" eb="21">
      <t>ショウライ</t>
    </rPh>
    <rPh sb="21" eb="23">
      <t>フタン</t>
    </rPh>
    <rPh sb="23" eb="25">
      <t>ヒリツ</t>
    </rPh>
    <rPh sb="26" eb="28">
      <t>サンテイ</t>
    </rPh>
    <rPh sb="29" eb="31">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</si>
  <si>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</si>
  <si>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</si>
  <si>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</si>
  <si>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</si>
  <si>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</si>
  <si>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</si>
  <si>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で推移してきたが、平成２７年度より類似団体平均値を上回っている。これは、公営企業会計の元利償還金が上昇したことが主な要因である。また、将来負担比率は平成２６年度以降0％で推移しており、今後も計画的に地方債発行額の平準化を図り、健全な財政運営に努める。</t>
    <rPh sb="0" eb="2">
      <t>ジッシツ</t>
    </rPh>
    <rPh sb="2" eb="4">
      <t>コウサイ</t>
    </rPh>
    <rPh sb="4" eb="5">
      <t>ヒ</t>
    </rPh>
    <rPh sb="5" eb="7">
      <t>ヒリツ</t>
    </rPh>
    <rPh sb="8" eb="10">
      <t>ルイジ</t>
    </rPh>
    <rPh sb="10" eb="12">
      <t>ダンタイ</t>
    </rPh>
    <rPh sb="13" eb="15">
      <t>ヒカク</t>
    </rPh>
    <rPh sb="17" eb="18">
      <t>ヒク</t>
    </rPh>
    <rPh sb="19" eb="21">
      <t>スイジュン</t>
    </rPh>
    <rPh sb="22" eb="24">
      <t>スイイ</t>
    </rPh>
    <rPh sb="30" eb="32">
      <t>ヘイセイ</t>
    </rPh>
    <rPh sb="34" eb="36">
      <t>ネンド</t>
    </rPh>
    <rPh sb="38" eb="40">
      <t>ルイジ</t>
    </rPh>
    <rPh sb="40" eb="42">
      <t>ダンタイ</t>
    </rPh>
    <rPh sb="42" eb="45">
      <t>ヘイキンチ</t>
    </rPh>
    <rPh sb="46" eb="48">
      <t>ウワマワ</t>
    </rPh>
    <rPh sb="57" eb="59">
      <t>コウエイ</t>
    </rPh>
    <rPh sb="59" eb="61">
      <t>キギョウ</t>
    </rPh>
    <rPh sb="61" eb="63">
      <t>カイケイ</t>
    </rPh>
    <rPh sb="64" eb="66">
      <t>ガンリ</t>
    </rPh>
    <rPh sb="66" eb="69">
      <t>ショウカンキン</t>
    </rPh>
    <rPh sb="70" eb="72">
      <t>ジョウショウ</t>
    </rPh>
    <rPh sb="77" eb="78">
      <t>オモ</t>
    </rPh>
    <rPh sb="79" eb="81">
      <t>ヨウイン</t>
    </rPh>
    <rPh sb="88" eb="90">
      <t>ショウライ</t>
    </rPh>
    <rPh sb="90" eb="92">
      <t>フタン</t>
    </rPh>
    <rPh sb="92" eb="94">
      <t>ヒリツ</t>
    </rPh>
    <rPh sb="95" eb="97">
      <t>ヘイセイ</t>
    </rPh>
    <rPh sb="99" eb="101">
      <t>ネンド</t>
    </rPh>
    <rPh sb="101" eb="103">
      <t>イコウ</t>
    </rPh>
    <rPh sb="106" eb="108">
      <t>スイイ</t>
    </rPh>
    <rPh sb="113" eb="115">
      <t>コンゴ</t>
    </rPh>
    <rPh sb="116" eb="119">
      <t>ケイカクテキ</t>
    </rPh>
    <rPh sb="120" eb="123">
      <t>チホウサイ</t>
    </rPh>
    <rPh sb="123" eb="126">
      <t>ハッコウガク</t>
    </rPh>
    <rPh sb="127" eb="130">
      <t>ヘイジュンカ</t>
    </rPh>
    <rPh sb="131" eb="132">
      <t>ハカ</t>
    </rPh>
    <rPh sb="134" eb="136">
      <t>ケンゼン</t>
    </rPh>
    <rPh sb="137" eb="139">
      <t>ザイセイ</t>
    </rPh>
    <rPh sb="139" eb="141">
      <t>ウンエイ</t>
    </rPh>
    <rPh sb="142" eb="143">
      <t>ツト</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</si>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</sst>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0" xfId="16" applyFont="1" applyBorder="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CC9-4C94-A7BC-7DB387352E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78863</c:v>
                </c:pt>
                <c:pt idx="1">
                  <c:v>82245</c:v>
                </c:pt>
                <c:pt idx="2">
                  <c:v>56129</c:v>
                </c:pt>
                <c:pt idx="3">
                  <c:v>157392</c:v>
                </c:pt>
                <c:pt idx="4">
                  <c:v>133002</c:v>
                </c:pt>
              </c:numCache>
            </c:numRef>
          </c:val>
          <c:smooth val="0"/>
          <c:extLst>
            <c:ext xmlns:c16="http://schemas.microsoft.com/office/drawing/2014/chart" uri="{C3380CC4-5D6E-409C-BE32-E72D297353CC}">
              <c16:uniqueId val="{00000001-BCC9-4C94-A7BC-7DB387352E99}"/>
            </c:ext>
          </c:extLst>
        </c:ser>
        <c:dLbls>
          <c:showLegendKey val="0"/>
          <c:showVal val="0"/>
          <c:showCatName val="0"/>
          <c:showSerName val="0"/>
          <c:showPercent val="0"/>
          <c:showBubbleSize val="0"/>
        </c:dLbls>
        <c:marker val="1"/>
        <c:smooth val="0"/>
        <c:axId val="124656640"/>
        <c:axId val="124691584"/>
      </c:lineChart>
      <c:catAx>
        <c:axId val="12465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91584"/>
        <c:crosses val="autoZero"/>
        <c:auto val="1"/>
        <c:lblAlgn val="ctr"/>
        <c:lblOffset val="100"/>
        <c:tickLblSkip val="1"/>
        <c:tickMarkSkip val="1"/>
        <c:noMultiLvlLbl val="0"/>
      </c:catAx>
      <c:valAx>
        <c:axId val="124691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65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15.06</c:v>
                </c:pt>
                <c:pt idx="1">
                  <c:v>12.03</c:v>
                </c:pt>
                <c:pt idx="2">
                  <c:v>13.45</c:v>
                </c:pt>
                <c:pt idx="3">
                  <c:v>15.06</c:v>
                </c:pt>
                <c:pt idx="4">
                  <c:v>10.09</c:v>
                </c:pt>
              </c:numCache>
            </c:numRef>
          </c:val>
          <c:extLst>
            <c:ext xmlns:c16="http://schemas.microsoft.com/office/drawing/2014/chart" uri="{C3380CC4-5D6E-409C-BE32-E72D297353CC}">
              <c16:uniqueId val="{00000000-35A7-4250-9540-5CC508CBC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51.97</c:v>
                </c:pt>
                <c:pt idx="1">
                  <c:v>52.43</c:v>
                </c:pt>
                <c:pt idx="2">
                  <c:v>53.03</c:v>
                </c:pt>
                <c:pt idx="3">
                  <c:v>52.84</c:v>
                </c:pt>
                <c:pt idx="4">
                  <c:v>53.16</c:v>
                </c:pt>
              </c:numCache>
            </c:numRef>
          </c:val>
          <c:extLst>
            <c:ext xmlns:c16="http://schemas.microsoft.com/office/drawing/2014/chart" uri="{C3380CC4-5D6E-409C-BE32-E72D297353CC}">
              <c16:uniqueId val="{00000001-35A7-4250-9540-5CC508CBCA9B}"/>
            </c:ext>
          </c:extLst>
        </c:ser>
        <c:dLbls>
          <c:showLegendKey val="0"/>
          <c:showVal val="0"/>
          <c:showCatName val="0"/>
          <c:showSerName val="0"/>
          <c:showPercent val="0"/>
          <c:showBubbleSize val="0"/>
        </c:dLbls>
        <c:gapWidth val="250"/>
        <c:overlap val="100"/>
        <c:axId val="138888704"/>
        <c:axId val="13889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6.24</c:v>
                </c:pt>
                <c:pt idx="1">
                  <c:v>-4.2699999999999996</c:v>
                </c:pt>
                <c:pt idx="2">
                  <c:v>3.59</c:v>
                </c:pt>
                <c:pt idx="3">
                  <c:v>-0.24</c:v>
                </c:pt>
                <c:pt idx="4">
                  <c:v>-6.25</c:v>
                </c:pt>
              </c:numCache>
            </c:numRef>
          </c:val>
          <c:smooth val="0"/>
          <c:extLst>
            <c:ext xmlns:c16="http://schemas.microsoft.com/office/drawing/2014/chart" uri="{C3380CC4-5D6E-409C-BE32-E72D297353CC}">
              <c16:uniqueId val="{00000002-35A7-4250-9540-5CC508CBCA9B}"/>
            </c:ext>
          </c:extLst>
        </c:ser>
        <c:dLbls>
          <c:showLegendKey val="0"/>
          <c:showVal val="0"/>
          <c:showCatName val="0"/>
          <c:showSerName val="0"/>
          <c:showPercent val="0"/>
          <c:showBubbleSize val="0"/>
        </c:dLbls>
        <c:marker val="1"/>
        <c:smooth val="0"/>
        <c:axId val="138888704"/>
        <c:axId val="138890624"/>
      </c:lineChart>
      <c:catAx>
        <c:axId val="1388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90624"/>
        <c:crosses val="autoZero"/>
        <c:auto val="1"/>
        <c:lblAlgn val="ctr"/>
        <c:lblOffset val="100"/>
        <c:tickLblSkip val="1"/>
        <c:tickMarkSkip val="1"/>
        <c:noMultiLvlLbl val="0"/>
      </c:catAx>
      <c:valAx>
        <c:axId val="13889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8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A3-4E62-8C3B-95132758F4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3-4E62-8C3B-95132758F4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A3-4E62-8C3B-95132758F4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A3-4E62-8C3B-95132758F4EA}"/>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0.44</c:v>
                </c:pt>
                <c:pt idx="4">
                  <c:v>#N/A</c:v>
                </c:pt>
                <c:pt idx="5">
                  <c:v>0.38</c:v>
                </c:pt>
                <c:pt idx="6">
                  <c:v>#N/A</c:v>
                </c:pt>
                <c:pt idx="7">
                  <c:v>0.43</c:v>
                </c:pt>
                <c:pt idx="8">
                  <c:v>#N/A</c:v>
                </c:pt>
                <c:pt idx="9">
                  <c:v>0.27</c:v>
                </c:pt>
              </c:numCache>
            </c:numRef>
          </c:val>
          <c:extLst>
            <c:ext xmlns:c16="http://schemas.microsoft.com/office/drawing/2014/chart" uri="{C3380CC4-5D6E-409C-BE32-E72D297353CC}">
              <c16:uniqueId val="{00000004-83A3-4E62-8C3B-95132758F4EA}"/>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0.42</c:v>
                </c:pt>
                <c:pt idx="4">
                  <c:v>#N/A</c:v>
                </c:pt>
                <c:pt idx="5">
                  <c:v>0.4</c:v>
                </c:pt>
                <c:pt idx="6">
                  <c:v>#N/A</c:v>
                </c:pt>
                <c:pt idx="7">
                  <c:v>0.38</c:v>
                </c:pt>
                <c:pt idx="8">
                  <c:v>#N/A</c:v>
                </c:pt>
                <c:pt idx="9">
                  <c:v>0.31</c:v>
                </c:pt>
              </c:numCache>
            </c:numRef>
          </c:val>
          <c:extLst>
            <c:ext xmlns:c16="http://schemas.microsoft.com/office/drawing/2014/chart" uri="{C3380CC4-5D6E-409C-BE32-E72D297353CC}">
              <c16:uniqueId val="{00000005-83A3-4E62-8C3B-95132758F4E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1.66</c:v>
                </c:pt>
                <c:pt idx="2">
                  <c:v>#N/A</c:v>
                </c:pt>
                <c:pt idx="3">
                  <c:v>0.74</c:v>
                </c:pt>
                <c:pt idx="4">
                  <c:v>#N/A</c:v>
                </c:pt>
                <c:pt idx="5">
                  <c:v>0.51</c:v>
                </c:pt>
                <c:pt idx="6">
                  <c:v>#N/A</c:v>
                </c:pt>
                <c:pt idx="7">
                  <c:v>2.1800000000000002</c:v>
                </c:pt>
                <c:pt idx="8">
                  <c:v>#N/A</c:v>
                </c:pt>
                <c:pt idx="9">
                  <c:v>1.91</c:v>
                </c:pt>
              </c:numCache>
            </c:numRef>
          </c:val>
          <c:extLst>
            <c:ext xmlns:c16="http://schemas.microsoft.com/office/drawing/2014/chart" uri="{C3380CC4-5D6E-409C-BE32-E72D297353CC}">
              <c16:uniqueId val="{00000006-83A3-4E62-8C3B-95132758F4E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1.34</c:v>
                </c:pt>
                <c:pt idx="2">
                  <c:v>#N/A</c:v>
                </c:pt>
                <c:pt idx="3">
                  <c:v>0.93</c:v>
                </c:pt>
                <c:pt idx="4">
                  <c:v>#N/A</c:v>
                </c:pt>
                <c:pt idx="5">
                  <c:v>2.0299999999999998</c:v>
                </c:pt>
                <c:pt idx="6">
                  <c:v>#N/A</c:v>
                </c:pt>
                <c:pt idx="7">
                  <c:v>2.62</c:v>
                </c:pt>
                <c:pt idx="8">
                  <c:v>#N/A</c:v>
                </c:pt>
                <c:pt idx="9">
                  <c:v>3.96</c:v>
                </c:pt>
              </c:numCache>
            </c:numRef>
          </c:val>
          <c:extLst>
            <c:ext xmlns:c16="http://schemas.microsoft.com/office/drawing/2014/chart" uri="{C3380CC4-5D6E-409C-BE32-E72D297353CC}">
              <c16:uniqueId val="{00000007-83A3-4E62-8C3B-95132758F4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15.06</c:v>
                </c:pt>
                <c:pt idx="2">
                  <c:v>#N/A</c:v>
                </c:pt>
                <c:pt idx="3">
                  <c:v>12.03</c:v>
                </c:pt>
                <c:pt idx="4">
                  <c:v>#N/A</c:v>
                </c:pt>
                <c:pt idx="5">
                  <c:v>13.44</c:v>
                </c:pt>
                <c:pt idx="6">
                  <c:v>#N/A</c:v>
                </c:pt>
                <c:pt idx="7">
                  <c:v>15.14</c:v>
                </c:pt>
                <c:pt idx="8">
                  <c:v>#N/A</c:v>
                </c:pt>
                <c:pt idx="9">
                  <c:v>10.08</c:v>
                </c:pt>
              </c:numCache>
            </c:numRef>
          </c:val>
          <c:extLst>
            <c:ext xmlns:c16="http://schemas.microsoft.com/office/drawing/2014/chart" uri="{C3380CC4-5D6E-409C-BE32-E72D297353CC}">
              <c16:uniqueId val="{00000008-83A3-4E62-8C3B-95132758F4EA}"/>
            </c:ext>
          </c:extLst>
        </c:ser>
        <c:ser>
          <c:idx val="9"/>
          <c:order val="9"/>
          <c:tx>
            <c:strRef>
              <c:f>データシート!$A$36</c:f>
              <c:strCache>
                <c:ptCount val="1"/>
                <c:pt idx="0">
                  <c:v>後期高齢者医療事業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0.04</c:v>
                </c:pt>
                <c:pt idx="2">
                  <c:v>#N/A</c:v>
                </c:pt>
                <c:pt idx="3">
                  <c:v>0.05</c:v>
                </c:pt>
                <c:pt idx="4">
                  <c:v>0.13</c:v>
                </c:pt>
                <c:pt idx="5">
                  <c:v>#N/A</c:v>
                </c:pt>
                <c:pt idx="6">
                  <c:v>#N/A</c:v>
                </c:pt>
                <c:pt idx="7">
                  <c:v>7.0000000000000007E-2</c:v>
                </c:pt>
                <c:pt idx="8">
                  <c:v>0.2</c:v>
                </c:pt>
                <c:pt idx="9">
                  <c:v>#N/A</c:v>
                </c:pt>
              </c:numCache>
            </c:numRef>
          </c:val>
          <c:extLst>
            <c:ext xmlns:c16="http://schemas.microsoft.com/office/drawing/2014/chart" uri="{C3380CC4-5D6E-409C-BE32-E72D297353CC}">
              <c16:uniqueId val="{00000009-83A3-4E62-8C3B-95132758F4EA}"/>
            </c:ext>
          </c:extLst>
        </c:ser>
        <c:dLbls>
          <c:showLegendKey val="0"/>
          <c:showVal val="0"/>
          <c:showCatName val="0"/>
          <c:showSerName val="0"/>
          <c:showPercent val="0"/>
          <c:showBubbleSize val="0"/>
        </c:dLbls>
        <c:gapWidth val="150"/>
        <c:overlap val="100"/>
        <c:axId val="139009408"/>
        <c:axId val="139019392"/>
      </c:barChart>
      <c:catAx>
        <c:axId val="1390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19392"/>
        <c:crosses val="autoZero"/>
        <c:auto val="1"/>
        <c:lblAlgn val="ctr"/>
        <c:lblOffset val="100"/>
        <c:tickLblSkip val="1"/>
        <c:tickMarkSkip val="1"/>
        <c:noMultiLvlLbl val="0"/>
      </c:catAx>
      <c:valAx>
        <c:axId val="13901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0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464</c:v>
                </c:pt>
                <c:pt idx="8">
                  <c:v>391</c:v>
                </c:pt>
                <c:pt idx="11">
                  <c:v>368</c:v>
                </c:pt>
                <c:pt idx="14">
                  <c:v>371</c:v>
                </c:pt>
              </c:numCache>
            </c:numRef>
          </c:val>
          <c:extLst>
            <c:ext xmlns:c16="http://schemas.microsoft.com/office/drawing/2014/chart" uri="{C3380CC4-5D6E-409C-BE32-E72D297353CC}">
              <c16:uniqueId val="{00000000-12D2-477D-B5BA-BDC4D8A078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D2-477D-B5BA-BDC4D8A078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D2-477D-B5BA-BDC4D8A078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18</c:v>
                </c:pt>
                <c:pt idx="6">
                  <c:v>18</c:v>
                </c:pt>
                <c:pt idx="9">
                  <c:v>19</c:v>
                </c:pt>
                <c:pt idx="12">
                  <c:v>11</c:v>
                </c:pt>
              </c:numCache>
            </c:numRef>
          </c:val>
          <c:extLst>
            <c:ext xmlns:c16="http://schemas.microsoft.com/office/drawing/2014/chart" uri="{C3380CC4-5D6E-409C-BE32-E72D297353CC}">
              <c16:uniqueId val="{00000003-12D2-477D-B5BA-BDC4D8A078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142</c:v>
                </c:pt>
                <c:pt idx="3">
                  <c:v>158</c:v>
                </c:pt>
                <c:pt idx="6">
                  <c:v>178</c:v>
                </c:pt>
                <c:pt idx="9">
                  <c:v>149</c:v>
                </c:pt>
                <c:pt idx="12">
                  <c:v>160</c:v>
                </c:pt>
              </c:numCache>
            </c:numRef>
          </c:val>
          <c:extLst>
            <c:ext xmlns:c16="http://schemas.microsoft.com/office/drawing/2014/chart" uri="{C3380CC4-5D6E-409C-BE32-E72D297353CC}">
              <c16:uniqueId val="{00000004-12D2-477D-B5BA-BDC4D8A078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D2-477D-B5BA-BDC4D8A078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D2-477D-B5BA-BDC4D8A078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382</c:v>
                </c:pt>
                <c:pt idx="3">
                  <c:v>383</c:v>
                </c:pt>
                <c:pt idx="6">
                  <c:v>353</c:v>
                </c:pt>
                <c:pt idx="9">
                  <c:v>334</c:v>
                </c:pt>
                <c:pt idx="12">
                  <c:v>341</c:v>
                </c:pt>
              </c:numCache>
            </c:numRef>
          </c:val>
          <c:extLst>
            <c:ext xmlns:c16="http://schemas.microsoft.com/office/drawing/2014/chart" uri="{C3380CC4-5D6E-409C-BE32-E72D297353CC}">
              <c16:uniqueId val="{00000007-12D2-477D-B5BA-BDC4D8A078E5}"/>
            </c:ext>
          </c:extLst>
        </c:ser>
        <c:dLbls>
          <c:showLegendKey val="0"/>
          <c:showVal val="0"/>
          <c:showCatName val="0"/>
          <c:showSerName val="0"/>
          <c:showPercent val="0"/>
          <c:showBubbleSize val="0"/>
        </c:dLbls>
        <c:gapWidth val="100"/>
        <c:overlap val="100"/>
        <c:axId val="108828544"/>
        <c:axId val="1088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143</c:v>
                </c:pt>
                <c:pt idx="2">
                  <c:v>#N/A</c:v>
                </c:pt>
                <c:pt idx="3">
                  <c:v>#N/A</c:v>
                </c:pt>
                <c:pt idx="4">
                  <c:v>95</c:v>
                </c:pt>
                <c:pt idx="5">
                  <c:v>#N/A</c:v>
                </c:pt>
                <c:pt idx="6">
                  <c:v>#N/A</c:v>
                </c:pt>
                <c:pt idx="7">
                  <c:v>158</c:v>
                </c:pt>
                <c:pt idx="8">
                  <c:v>#N/A</c:v>
                </c:pt>
                <c:pt idx="9">
                  <c:v>#N/A</c:v>
                </c:pt>
                <c:pt idx="10">
                  <c:v>134</c:v>
                </c:pt>
                <c:pt idx="11">
                  <c:v>#N/A</c:v>
                </c:pt>
                <c:pt idx="12">
                  <c:v>#N/A</c:v>
                </c:pt>
                <c:pt idx="13">
                  <c:v>141</c:v>
                </c:pt>
                <c:pt idx="14">
                  <c:v>#N/A</c:v>
                </c:pt>
              </c:numCache>
            </c:numRef>
          </c:val>
          <c:smooth val="0"/>
          <c:extLst>
            <c:ext xmlns:c16="http://schemas.microsoft.com/office/drawing/2014/chart" uri="{C3380CC4-5D6E-409C-BE32-E72D297353CC}">
              <c16:uniqueId val="{00000008-12D2-477D-B5BA-BDC4D8A078E5}"/>
            </c:ext>
          </c:extLst>
        </c:ser>
        <c:dLbls>
          <c:showLegendKey val="0"/>
          <c:showVal val="0"/>
          <c:showCatName val="0"/>
          <c:showSerName val="0"/>
          <c:showPercent val="0"/>
          <c:showBubbleSize val="0"/>
        </c:dLbls>
        <c:marker val="1"/>
        <c:smooth val="0"/>
        <c:axId val="108828544"/>
        <c:axId val="108843008"/>
      </c:lineChart>
      <c:catAx>
        <c:axId val="1088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43008"/>
        <c:crosses val="autoZero"/>
        <c:auto val="1"/>
        <c:lblAlgn val="ctr"/>
        <c:lblOffset val="100"/>
        <c:tickLblSkip val="1"/>
        <c:tickMarkSkip val="1"/>
        <c:noMultiLvlLbl val="0"/>
      </c:catAx>
      <c:valAx>
        <c:axId val="1088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2872</c:v>
                </c:pt>
                <c:pt idx="5">
                  <c:v>2778</c:v>
                </c:pt>
                <c:pt idx="8">
                  <c:v>2663</c:v>
                </c:pt>
                <c:pt idx="11">
                  <c:v>2911</c:v>
                </c:pt>
                <c:pt idx="14">
                  <c:v>2584</c:v>
                </c:pt>
              </c:numCache>
            </c:numRef>
          </c:val>
          <c:extLst>
            <c:ext xmlns:c16="http://schemas.microsoft.com/office/drawing/2014/chart" uri="{C3380CC4-5D6E-409C-BE32-E72D297353CC}">
              <c16:uniqueId val="{00000000-46A3-44E5-AAC0-1EDAF60BD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291</c:v>
                </c:pt>
                <c:pt idx="5">
                  <c:v>266</c:v>
                </c:pt>
                <c:pt idx="8">
                  <c:v>241</c:v>
                </c:pt>
                <c:pt idx="11">
                  <c:v>278</c:v>
                </c:pt>
                <c:pt idx="14">
                  <c:v>344</c:v>
                </c:pt>
              </c:numCache>
            </c:numRef>
          </c:val>
          <c:extLst>
            <c:ext xmlns:c16="http://schemas.microsoft.com/office/drawing/2014/chart" uri="{C3380CC4-5D6E-409C-BE32-E72D297353CC}">
              <c16:uniqueId val="{00000001-46A3-44E5-AAC0-1EDAF60BD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2385</c:v>
                </c:pt>
                <c:pt idx="5">
                  <c:v>2392</c:v>
                </c:pt>
                <c:pt idx="8">
                  <c:v>2418</c:v>
                </c:pt>
                <c:pt idx="11">
                  <c:v>2359</c:v>
                </c:pt>
                <c:pt idx="14">
                  <c:v>2447</c:v>
                </c:pt>
              </c:numCache>
            </c:numRef>
          </c:val>
          <c:extLst>
            <c:ext xmlns:c16="http://schemas.microsoft.com/office/drawing/2014/chart" uri="{C3380CC4-5D6E-409C-BE32-E72D297353CC}">
              <c16:uniqueId val="{00000002-46A3-44E5-AAC0-1EDAF60BD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A3-44E5-AAC0-1EDAF60BD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A3-44E5-AAC0-1EDAF60BD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A3-44E5-AAC0-1EDAF60BD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571</c:v>
                </c:pt>
                <c:pt idx="3">
                  <c:v>507</c:v>
                </c:pt>
                <c:pt idx="6">
                  <c:v>500</c:v>
                </c:pt>
                <c:pt idx="9">
                  <c:v>461</c:v>
                </c:pt>
                <c:pt idx="12">
                  <c:v>431</c:v>
                </c:pt>
              </c:numCache>
            </c:numRef>
          </c:val>
          <c:extLst>
            <c:ext xmlns:c16="http://schemas.microsoft.com/office/drawing/2014/chart" uri="{C3380CC4-5D6E-409C-BE32-E72D297353CC}">
              <c16:uniqueId val="{00000006-46A3-44E5-AAC0-1EDAF60BD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c:v>
                </c:pt>
                <c:pt idx="3">
                  <c:v>45</c:v>
                </c:pt>
                <c:pt idx="6">
                  <c:v>70</c:v>
                </c:pt>
                <c:pt idx="9">
                  <c:v>54</c:v>
                </c:pt>
                <c:pt idx="12">
                  <c:v>41</c:v>
                </c:pt>
              </c:numCache>
            </c:numRef>
          </c:val>
          <c:extLst>
            <c:ext xmlns:c16="http://schemas.microsoft.com/office/drawing/2014/chart" uri="{C3380CC4-5D6E-409C-BE32-E72D297353CC}">
              <c16:uniqueId val="{00000007-46A3-44E5-AAC0-1EDAF60BD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1611</c:v>
                </c:pt>
                <c:pt idx="3">
                  <c:v>1534</c:v>
                </c:pt>
                <c:pt idx="6">
                  <c:v>1414</c:v>
                </c:pt>
                <c:pt idx="9">
                  <c:v>1363</c:v>
                </c:pt>
                <c:pt idx="12">
                  <c:v>1268</c:v>
                </c:pt>
              </c:numCache>
            </c:numRef>
          </c:val>
          <c:extLst>
            <c:ext xmlns:c16="http://schemas.microsoft.com/office/drawing/2014/chart" uri="{C3380CC4-5D6E-409C-BE32-E72D297353CC}">
              <c16:uniqueId val="{00000008-46A3-44E5-AAC0-1EDAF60BD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A3-44E5-AAC0-1EDAF60BD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3401</c:v>
                </c:pt>
                <c:pt idx="3">
                  <c:v>3252</c:v>
                </c:pt>
                <c:pt idx="6">
                  <c:v>3104</c:v>
                </c:pt>
                <c:pt idx="9">
                  <c:v>3319</c:v>
                </c:pt>
                <c:pt idx="12">
                  <c:v>3370</c:v>
                </c:pt>
              </c:numCache>
            </c:numRef>
          </c:val>
          <c:extLst>
            <c:ext xmlns:c16="http://schemas.microsoft.com/office/drawing/2014/chart" uri="{C3380CC4-5D6E-409C-BE32-E72D297353CC}">
              <c16:uniqueId val="{0000000A-46A3-44E5-AAC0-1EDAF60BDA23}"/>
            </c:ext>
          </c:extLst>
        </c:ser>
        <c:dLbls>
          <c:showLegendKey val="0"/>
          <c:showVal val="0"/>
          <c:showCatName val="0"/>
          <c:showSerName val="0"/>
          <c:showPercent val="0"/>
          <c:showBubbleSize val="0"/>
        </c:dLbls>
        <c:gapWidth val="100"/>
        <c:overlap val="100"/>
        <c:axId val="124421248"/>
        <c:axId val="12442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A3-44E5-AAC0-1EDAF60BDA23}"/>
            </c:ext>
          </c:extLst>
        </c:ser>
        <c:dLbls>
          <c:showLegendKey val="0"/>
          <c:showVal val="0"/>
          <c:showCatName val="0"/>
          <c:showSerName val="0"/>
          <c:showPercent val="0"/>
          <c:showBubbleSize val="0"/>
        </c:dLbls>
        <c:marker val="1"/>
        <c:smooth val="0"/>
        <c:axId val="124421248"/>
        <c:axId val="124423168"/>
      </c:lineChart>
      <c:catAx>
        <c:axId val="1244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23168"/>
        <c:crosses val="autoZero"/>
        <c:auto val="1"/>
        <c:lblAlgn val="ctr"/>
        <c:lblOffset val="100"/>
        <c:tickLblSkip val="1"/>
        <c:tickMarkSkip val="1"/>
        <c:noMultiLvlLbl val="0"/>
      </c:catAx>
      <c:valAx>
        <c:axId val="12442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1036</c:v>
                </c:pt>
                <c:pt idx="1">
                  <c:v>1007</c:v>
                </c:pt>
                <c:pt idx="2">
                  <c:v>990</c:v>
                </c:pt>
              </c:numCache>
            </c:numRef>
          </c:val>
          <c:extLst>
            <c:ext xmlns:c16="http://schemas.microsoft.com/office/drawing/2014/chart" uri="{C3380CC4-5D6E-409C-BE32-E72D297353CC}">
              <c16:uniqueId val="{00000000-AD75-4B68-8CAE-7EF9F6FF7C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336</c:v>
                </c:pt>
                <c:pt idx="1">
                  <c:v>337</c:v>
                </c:pt>
                <c:pt idx="2">
                  <c:v>337</c:v>
                </c:pt>
              </c:numCache>
            </c:numRef>
          </c:val>
          <c:extLst>
            <c:ext xmlns:c16="http://schemas.microsoft.com/office/drawing/2014/chart" uri="{C3380CC4-5D6E-409C-BE32-E72D297353CC}">
              <c16:uniqueId val="{00000001-AD75-4B68-8CAE-7EF9F6FF7C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559</c:v>
                </c:pt>
                <c:pt idx="1">
                  <c:v>572</c:v>
                </c:pt>
                <c:pt idx="2">
                  <c:v>583</c:v>
                </c:pt>
              </c:numCache>
            </c:numRef>
          </c:val>
          <c:extLst>
            <c:ext xmlns:c16="http://schemas.microsoft.com/office/drawing/2014/chart" uri="{C3380CC4-5D6E-409C-BE32-E72D297353CC}">
              <c16:uniqueId val="{00000002-AD75-4B68-8CAE-7EF9F6FF7C2C}"/>
            </c:ext>
          </c:extLst>
        </c:ser>
        <c:dLbls>
          <c:showLegendKey val="0"/>
          <c:showVal val="0"/>
          <c:showCatName val="0"/>
          <c:showSerName val="0"/>
          <c:showPercent val="0"/>
          <c:showBubbleSize val="0"/>
        </c:dLbls>
        <c:gapWidth val="120"/>
        <c:overlap val="100"/>
        <c:axId val="124510592"/>
        <c:axId val="124512128"/>
      </c:barChart>
      <c:catAx>
        <c:axId val="1245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512128"/>
        <c:crosses val="autoZero"/>
        <c:auto val="1"/>
        <c:lblAlgn val="ctr"/>
        <c:lblOffset val="100"/>
        <c:tickLblSkip val="1"/>
        <c:tickMarkSkip val="1"/>
        <c:noMultiLvlLbl val="0"/>
      </c:catAx>
      <c:valAx>
        <c:axId val="12451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5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{667F209D-1510-4B0B-B5AB-575BFABF12F2}</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C26-49D0-995D-B45E28BD1F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{87C249B0-1237-4572-8BAE-E7FA57E7D690}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26-49D0-995D-B45E28BD1F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{0C35595D-C0E9-4412-937E-306E06639D7C}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26-49D0-995D-B45E28BD1F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{62C0BB85-8DFE-45E8-BF2E-55CBFE6BFAA1}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26-49D0-995D-B45E28BD1F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{8680C8A3-8388-4DB1-8633-3968C9CFB79C}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26-49D0-995D-B45E28BD1F97}"/>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{E90E079C-FACD-41CE-8327-A2C1F8E76175}</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C26-49D0-995D-B45E28BD1F97}"/>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{B5BEC888-B0C1-45A2-BF03-9397F7CAAE31}</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C26-49D0-995D-B45E28BD1F97}"/>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{0B9586F5-7ACE-4A48-A870-4D95940BA163}</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C26-49D0-995D-B45E28BD1F97}"/>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{C145EA62-7A72-4672-86D3-C38FC51DE905}</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C26-49D0-995D-B45E28BD1F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47.1</c:v>
                </c:pt>
                <c:pt idx="24">
                  <c:v>74.8</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5C26-49D0-995D-B45E28BD1F97}"/>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{4E7F2A17-D3F1-4BFC-841A-FB287B81E75F}</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C26-49D0-995D-B45E28BD1F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{9DFCF508-96EE-4C5F-A44D-6D75446D3217}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26-49D0-995D-B45E28BD1F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{AE8A80DE-5FB8-492C-9C59-4D9C05BC60BC}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26-49D0-995D-B45E28BD1F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{C64ACDD0-918F-409E-8EB1-F7DCCB224B49}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26-49D0-995D-B45E28BD1F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{0E6E1B4D-0A61-4732-A958-8911C0C859F3}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26-49D0-995D-B45E28BD1F97}"/>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{7F139C45-FCD6-4434-AD4C-4FEE0BB6DC23}</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C26-49D0-995D-B45E28BD1F97}"/>
                </c:ext>
              </c:extLst>
            </c:dLbl>
            <c:dLbl>
              <c:idx val="16"/>
              <c:layout/>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{25EAA073-0E11-4BE5-BA4C-2A511CE32B88}</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C26-49D0-995D-B45E28BD1F97}"/>
                </c:ext>
              </c:extLst>
            </c:dLbl>
            <c:dLbl>
              <c:idx val="24"/>
              <c:layout/>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{798FC581-F1C4-4BEB-A9EC-10269AD35DAD}</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C26-49D0-995D-B45E28BD1F97}"/>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{947C5E2D-E7C0-4E36-972C-7FD885219DF9}</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C26-49D0-995D-B45E28BD1F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54.2</c:v>
                </c:pt>
                <c:pt idx="24">
                  <c:v>56.3</c:v>
                </c:pt>
              </c:numCache>
            </c:numRef>
          </c:xVal>
          <c:yVal>
            <c:numRef>
              <c:f>[1]公会計指標分析・財政指標組合せ分析表!$BP$55:$DC$55</c:f>
              <c:numCache>
                <c:formatCode>General</c:formatCode>
                <c:ptCount val="40"/>
                <c:pt idx="16">
                  <c:v>0</c:v>
                </c:pt>
                <c:pt idx="24">
                  <c:v>0</c:v>
                </c:pt>
              </c:numCache>
            </c:numRef>
          </c:yVal>
          <c:smooth val="0"/>
          <c:extLst>
            <c:ext xmlns:c16="http://schemas.microsoft.com/office/drawing/2014/chart" uri="{C3380CC4-5D6E-409C-BE32-E72D297353CC}">
              <c16:uniqueId val="{00000013-5C26-49D0-995D-B45E28BD1F97}"/>
            </c:ext>
          </c:extLst>
        </c:ser>
        <c:dLbls>
          <c:showLegendKey val="0"/>
          <c:showVal val="1"/>
          <c:showCatName val="0"/>
          <c:showSerName val="0"/>
          <c:showPercent val="0"/>
          <c:showBubbleSize val="0"/>
        </c:dLbls>
        <c:axId val="96303360"/>
        <c:axId val="96321920"/>
      </c:scatterChart>
      <c:valAx>
        <c:axId val="9630336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21920"/>
        <c:crosses val="autoZero"/>
        <c:crossBetween val="midCat"/>
      </c:valAx>
      <c:valAx>
        <c:axId val="96321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0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{55E943EC-C435-499A-A368-526909644F28}</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92-452A-B38D-BBDF67FFBD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{27311985-4B43-4DC8-8567-9602B2FD1353}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92-452A-B38D-BBDF67FFBD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{BB787B27-04F2-4C08-822B-4AE3E88FE5DD}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92-452A-B38D-BBDF67FFBD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{CB50FB32-9902-45BE-83F2-FC9EB77FF66A}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92-452A-B38D-BBDF67FFBD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{90085819-8B7C-449B-A859-B6333949C674}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92-452A-B38D-BBDF67FFBD1B}"/>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{A6C6D1B0-C493-4689-95C6-16B7A41FFD42}</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92-452A-B38D-BBDF67FFBD1B}"/>
                </c:ext>
              </c:extLst>
            </c:dLbl>
            <c:dLbl>
              <c:idx val="16"/>
              <c:tx>
                <c:strRef>
                  <c:f>[1]公会計指標分析・財政指標組合せ分析表!$CF$72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{114173C8-4853-4BB0-8A70-A87830D48C78}</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92-452A-B38D-BBDF67FFBD1B}"/>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{906F1F7D-ACEE-43FA-B55A-95DFE4E4E469}</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92-452A-B38D-BBDF67FFBD1B}"/>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{D2B37CBE-36E3-43B2-882B-4B9290B3A7D7}</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92-452A-B38D-BBDF67FFBD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8.3000000000000007</c:v>
                </c:pt>
                <c:pt idx="8">
                  <c:v>7.9</c:v>
                </c:pt>
                <c:pt idx="16">
                  <c:v>9.6</c:v>
                </c:pt>
                <c:pt idx="24">
                  <c:v>9.4</c:v>
                </c:pt>
                <c:pt idx="32">
                  <c:v>9.1999999999999993</c:v>
                </c:pt>
              </c:numCache>
            </c:numRef>
          </c:xVal>
          <c:yVal>
            <c:numRef>
              <c:f>[1]公会計指標分析・財政指標組合せ分析表!$BP$73:$DC$73</c:f>
              <c:numCache>
                <c:formatCode>General</c:formatCode>
                <c:ptCount val="40"/>
                <c:pt idx="0">
                  <c:v>5.9</c:v>
                </c:pt>
              </c:numCache>
            </c:numRef>
          </c:yVal>
          <c:smooth val="0"/>
          <c:extLst>
            <c:ext xmlns:c16="http://schemas.microsoft.com/office/drawing/2014/chart" uri="{C3380CC4-5D6E-409C-BE32-E72D297353CC}">
              <c16:uniqueId val="{00000009-3D92-452A-B38D-BBDF67FFBD1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{CF810FC6-0BAD-4D6E-95EC-160584623C31}</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92-452A-B38D-BBDF67FFBD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{EBF761FB-182D-4BEC-9252-A8F8CC1F2E60}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92-452A-B38D-BBDF67FFBD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{561A967D-D0D4-4F16-B221-18420DB8A045}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92-452A-B38D-BBDF67FFBD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{7915DEB2-D4EA-4E38-9B28-958F2582DCB4}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92-452A-B38D-BBDF67FFBD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{0B49E178-E2DB-4BCB-B1FD-8EF9639261E2}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92-452A-B38D-BBDF67FFBD1B}"/>
                </c:ext>
              </c:extLst>
            </c:dLbl>
            <c:dLbl>
              <c:idx val="8"/>
              <c:layout/>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{A6D5101E-B933-46C3-BD2E-460FFDB9731F}</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92-452A-B38D-BBDF67FFBD1B}"/>
                </c:ext>
              </c:extLst>
            </c:dLbl>
            <c:dLbl>
              <c:idx val="16"/>
              <c:layout/>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{90E71AA8-F649-42E5-9AB9-3A87090A42AE}</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92-452A-B38D-BBDF67FFBD1B}"/>
                </c:ext>
              </c:extLst>
            </c:dLbl>
            <c:dLbl>
              <c:idx val="24"/>
              <c:layout/>
              <c:tx>
                <c:strRef>
                  <c:f>[1]公会計指標分析・財政指標組合せ分析表!$CN$72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{C67F6EFE-AD71-4074-B242-F73CBD378722}</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92-452A-B38D-BBDF67FFBD1B}"/>
                </c:ext>
              </c:extLst>
            </c:dLbl>
            <c:dLbl>
              <c:idx val="32"/>
              <c:layout/>
              <c:tx>
                <c:strRef>
                  <c:f>[1]公会計指標分析・財政指標組合せ分析表!$CV$72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{239FE0E0-0A54-46B9-97C4-C0828F195744}</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92-452A-B38D-BBDF67FFBD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9.1999999999999993</c:v>
                </c:pt>
                <c:pt idx="8">
                  <c:v>8.1999999999999993</c:v>
                </c:pt>
                <c:pt idx="16">
                  <c:v>7.8</c:v>
                </c:pt>
                <c:pt idx="24">
                  <c:v>7.4</c:v>
                </c:pt>
                <c:pt idx="32">
                  <c:v>7.1</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92-452A-B38D-BBDF67FFBD1B}"/>
            </c:ext>
          </c:extLst>
        </c:ser>
        <c:dLbls>
          <c:showLegendKey val="0"/>
          <c:showVal val="1"/>
          <c:showCatName val="0"/>
          <c:showSerName val="0"/>
          <c:showPercent val="0"/>
          <c:showBubbleSize val="0"/>
        </c:dLbls>
        <c:axId val="83490688"/>
        <c:axId val="97120256"/>
      </c:scatterChart>
      <c:valAx>
        <c:axId val="8349068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20256"/>
        <c:crosses val="autoZero"/>
        <c:crossBetween val="midCat"/>
      </c:valAx>
      <c:valAx>
        <c:axId val="97120256"/>
        <c:scaling>
          <c:orientation val="minMax"/>
          <c:max val="6.8999999999999995"/>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490688"/>
        <c:crosses val="autoZero"/>
        <c:crossBetween val="midCat"/>
        <c:majorUnit val="0.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年度に実施した簡易水道等施設整備事業に伴う起債の元金償還が始まり、平成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年度にかけて地方債の元利償還金のピークを迎え、現在は減少傾向にある。しかし、依然として基金の取崩しによる繰入が避けられない状況にある。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今後、計画的な事業の推進及び事業の適正化を図り、財政の健全化に努める。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充当可能財源、将来負担額とも減少傾向にあるが、将来負担比率の分子は微増となっている。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生活インフラの老朽化に伴う更新費用の増加が見込まれることから、「山江村公共施設等総合管理計画」により、施設管理・更新等における長期的な計画を立て、事業の平準化を図り、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全体的に緩やかな減少傾向にある。主な要因は地方交付税等の減収を補うための財政調整基金１７百万円の取崩しであり、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特定目的基金は社会福祉振興基金２百円取り崩しや、ふるさと応援基金を１２百万円積み立てたこと等により、基金全体としては６百万円の減少となった。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の範囲内で積み立てを行っていく方針であるが、地方交付税の減や人件費・物件費の増等による経常収支比率悪化に伴い、取崩した金額の満額積戻しは、近年難し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①社会福祉振興基金：高齢者等の保健福祉の増進を図るために運用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②川辺川土地改良事業基金：川辺川土地改良事業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③庁舎改築基金：役場庁舎建築費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④学校建築基金：学校校舎建築費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⑤山江村定住化促進基金：村民福祉向上又は住民生活に関すること、村内施設又は設備の新設・維持・補修に関すること、学校教育又は社会教育に関す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ふるさと納税を積み立てたことによる、ふるさと応援基金の増、及び太陽光発電設備維持管理基金の増が主な要因である。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各特定目的金に保有目標額を設け、積立を行っているが、第三セクターの温泉施設改修など一部取崩しを行っていく方針である。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地方交付税の減額に対する補てん</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ケーブルテレビ施設に対する機器更新や国民健康保険事業の事業主体が県へ移行することに伴い、特別会計への繰出金が増加</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したことから、財政調整基金を充てて対応したことなど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が減額の要因と推察される。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保有目標額を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百万円（大規模災害を想定し、応急仮設住宅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戸建設及び応急復旧工事経費として）と設定していることから、予算の範囲内で積立を行っていく方針であるが、満額の積戻しは難しい状況にある。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年度に整備したデジタル行政防災無線の元利償還金として、平成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数値の誤り</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47.1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51.0</a:t>
          </a: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74.8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52.6</a:t>
          </a:r>
        </a:p>
        <a:p>
          <a:r>
            <a:rPr kumimoji="1" lang="ja-JP" altLang="en-US" sz="1100">
              <a:latin typeface="ＭＳ Ｐゴシック" panose="020B0600070205080204" pitchFamily="50" charset="-128"/>
              <a:ea typeface="ＭＳ Ｐゴシック" panose="020B0600070205080204" pitchFamily="50" charset="-128"/>
            </a:rPr>
            <a:t>公営住宅の老朽化により減価償却額が増加しているが、平成１８年度の中学校校舎建設や新規の公営住宅建設等により償却対象資産が増加しているため、類似団体平均を下回っている。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今後は有形固定資産の修繕など必要に応じて対応していく予定である。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122918</xdr:rowOff>
    </xdr:from>
    <xdr:to>
      <xdr:col>23</xdr:col>
      <xdr:colOff>85090</xdr:colOff>
      <xdr:row>34</xdr:row>
      <xdr:rowOff>8437</xdr:rowOff>
    </xdr:to>
    <xdr:cxnSp macro="">
      <xdr:nvCxnSpPr>
        <xdr:cNvPr id="72" name="直線コネクタ 71"/>
        <xdr:cNvCxnSpPr/>
      </xdr:nvCxnSpPr>
      <xdr:spPr>
        <a:xfrm flipV="1">
          <a:off x="4760595" y="5523593"/>
          <a:ext cx="1270" cy="108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73"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74" name="直線コネクタ 73"/>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69595</xdr:rowOff>
    </xdr:from>
    <xdr:ext cx="405111" cy="259045"/>
    <xdr:sp macro="" textlink="">
      <xdr:nvSpPr>
        <xdr:cNvPr id="75" name="有形固定資産減価償却率最大値テキスト"/>
        <xdr:cNvSpPr txBox="1"/>
      </xdr:nvSpPr>
      <xdr:spPr>
        <a:xfrm>
          <a:off x="4813300" y="52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122918</xdr:rowOff>
    </xdr:from>
    <xdr:to>
      <xdr:col>23</xdr:col>
      <xdr:colOff>174625</xdr:colOff>
      <xdr:row>27</xdr:row>
      <xdr:rowOff>122918</xdr:rowOff>
    </xdr:to>
    <xdr:cxnSp macro="">
      <xdr:nvCxnSpPr>
        <xdr:cNvPr id="76" name="直線コネクタ 75"/>
        <xdr:cNvCxnSpPr/>
      </xdr:nvCxnSpPr>
      <xdr:spPr>
        <a:xfrm>
          <a:off x="4673600" y="552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164119</xdr:rowOff>
    </xdr:from>
    <xdr:ext cx="405111" cy="259045"/>
    <xdr:sp macro="" textlink="">
      <xdr:nvSpPr>
        <xdr:cNvPr id="77"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78" name="フローチャート: 判断 77"/>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91349</xdr:rowOff>
    </xdr:from>
    <xdr:to>
      <xdr:col>15</xdr:col>
      <xdr:colOff>187325</xdr:colOff>
      <xdr:row>31</xdr:row>
      <xdr:rowOff>21499</xdr:rowOff>
    </xdr:to>
    <xdr:sp macro="" textlink="">
      <xdr:nvSpPr>
        <xdr:cNvPr id="80" name="フローチャート: 判断 79"/>
        <xdr:cNvSpPr/>
      </xdr:nvSpPr>
      <xdr:spPr>
        <a:xfrm>
          <a:off x="3238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141786</xdr:rowOff>
    </xdr:from>
    <xdr:to>
      <xdr:col>19</xdr:col>
      <xdr:colOff>187325</xdr:colOff>
      <xdr:row>27</xdr:row>
      <xdr:rowOff>71936</xdr:rowOff>
    </xdr:to>
    <xdr:sp macro="" textlink="">
      <xdr:nvSpPr>
        <xdr:cNvPr id="86" name="楕円 85"/>
        <xdr:cNvSpPr/>
      </xdr:nvSpPr>
      <xdr:spPr>
        <a:xfrm>
          <a:off x="40005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7" name="楕円 86"/>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21136</xdr:rowOff>
    </xdr:from>
    <xdr:to>
      <xdr:col>19</xdr:col>
      <xdr:colOff>136525</xdr:colOff>
      <xdr:row>32</xdr:row>
      <xdr:rowOff>18233</xdr:rowOff>
    </xdr:to>
    <xdr:cxnSp macro="">
      <xdr:nvCxnSpPr>
        <xdr:cNvPr id="88" name="直線コネクタ 87"/>
        <xdr:cNvCxnSpPr/>
      </xdr:nvCxnSpPr>
      <xdr:spPr>
        <a:xfrm flipV="1">
          <a:off x="3289300" y="5421811"/>
          <a:ext cx="762000" cy="85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9"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0" name="n_2aveValue有形固定資産減価償却率"/>
        <xdr:cNvSpPr txBox="1"/>
      </xdr:nvSpPr>
      <xdr:spPr>
        <a:xfrm>
          <a:off x="3086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88463</xdr:rowOff>
    </xdr:from>
    <xdr:ext cx="405111" cy="259045"/>
    <xdr:sp macro="" textlink="">
      <xdr:nvSpPr>
        <xdr:cNvPr id="91" name="n_1mainValue有形固定資産減価償却率"/>
        <xdr:cNvSpPr txBox="1"/>
      </xdr:nvSpPr>
      <xdr:spPr>
        <a:xfrm>
          <a:off x="3836044" y="51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92" name="n_2mainValue有形固定資産減価償却率"/>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債務償還年数は類似団体平均より数値が上回っており、借入額が比較的多いものと思われる。計画的に地方債発行額の平準化を図り、健全な財政運営に努める。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1" name="テキスト ボックス 11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3" name="テキスト ボックス 11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5" name="テキスト ボックス 11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7" name="テキスト ボックス 11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9" name="テキスト ボックス 11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3" name="直線コネクタ 122"/>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6"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7" name="直線コネクタ 126"/>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8"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9" name="フローチャート: 判断 128"/>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5" name="楕円 134"/>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134002</xdr:rowOff>
    </xdr:from>
    <xdr:ext cx="340478" cy="259045"/>
    <xdr:sp macro="" textlink="">
      <xdr:nvSpPr>
        <xdr:cNvPr id="136" name="債務償還可能年数該当値テキスト"/>
        <xdr:cNvSpPr txBox="1"/>
      </xdr:nvSpPr>
      <xdr:spPr>
        <a:xfrm>
          <a:off x="14846300" y="604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0" name="楕円 69"/>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71" name="楕円 70"/>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76200</xdr:rowOff>
    </xdr:to>
    <xdr:cxnSp macro="">
      <xdr:nvCxnSpPr>
        <xdr:cNvPr id="72" name="直線コネクタ 71"/>
        <xdr:cNvCxnSpPr/>
      </xdr:nvCxnSpPr>
      <xdr:spPr>
        <a:xfrm flipV="1">
          <a:off x="2908300" y="651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75"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6"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67373</xdr:rowOff>
    </xdr:from>
    <xdr:to>
      <xdr:col>50</xdr:col>
      <xdr:colOff>165100</xdr:colOff>
      <xdr:row>41</xdr:row>
      <xdr:rowOff>168973</xdr:rowOff>
    </xdr:to>
    <xdr:sp macro="" textlink="">
      <xdr:nvSpPr>
        <xdr:cNvPr id="114" name="楕円 113"/>
        <xdr:cNvSpPr/>
      </xdr:nvSpPr>
      <xdr:spPr>
        <a:xfrm>
          <a:off x="9588500" y="70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68228</xdr:rowOff>
    </xdr:from>
    <xdr:to>
      <xdr:col>46</xdr:col>
      <xdr:colOff>38100</xdr:colOff>
      <xdr:row>41</xdr:row>
      <xdr:rowOff>169828</xdr:rowOff>
    </xdr:to>
    <xdr:sp macro="" textlink="">
      <xdr:nvSpPr>
        <xdr:cNvPr id="115" name="楕円 114"/>
        <xdr:cNvSpPr/>
      </xdr:nvSpPr>
      <xdr:spPr>
        <a:xfrm>
          <a:off x="8699500" y="70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118173</xdr:rowOff>
    </xdr:from>
    <xdr:to>
      <xdr:col>50</xdr:col>
      <xdr:colOff>114300</xdr:colOff>
      <xdr:row>41</xdr:row>
      <xdr:rowOff>119028</xdr:rowOff>
    </xdr:to>
    <xdr:cxnSp macro="">
      <xdr:nvCxnSpPr>
        <xdr:cNvPr id="116" name="直線コネクタ 115"/>
        <xdr:cNvCxnSpPr/>
      </xdr:nvCxnSpPr>
      <xdr:spPr>
        <a:xfrm flipV="1">
          <a:off x="8750300" y="7147623"/>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160100</xdr:rowOff>
    </xdr:from>
    <xdr:ext cx="534377" cy="259045"/>
    <xdr:sp macro="" textlink="">
      <xdr:nvSpPr>
        <xdr:cNvPr id="119" name="n_1mainValue【道路】&#10;一人当たり延長"/>
        <xdr:cNvSpPr txBox="1"/>
      </xdr:nvSpPr>
      <xdr:spPr>
        <a:xfrm>
          <a:off x="9359411" y="718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160955</xdr:rowOff>
    </xdr:from>
    <xdr:ext cx="534377" cy="259045"/>
    <xdr:sp macro="" textlink="">
      <xdr:nvSpPr>
        <xdr:cNvPr id="120" name="n_2mainValue【道路】&#10;一人当たり延長"/>
        <xdr:cNvSpPr txBox="1"/>
      </xdr:nvSpPr>
      <xdr:spPr>
        <a:xfrm>
          <a:off x="8483111" y="71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59" name="楕円 158"/>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42545</xdr:rowOff>
    </xdr:from>
    <xdr:to>
      <xdr:col>15</xdr:col>
      <xdr:colOff>101600</xdr:colOff>
      <xdr:row>60</xdr:row>
      <xdr:rowOff>144145</xdr:rowOff>
    </xdr:to>
    <xdr:sp macro="" textlink="">
      <xdr:nvSpPr>
        <xdr:cNvPr id="160" name="楕円 159"/>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93345</xdr:rowOff>
    </xdr:to>
    <xdr:cxnSp macro="">
      <xdr:nvCxnSpPr>
        <xdr:cNvPr id="161" name="直線コネクタ 160"/>
        <xdr:cNvCxnSpPr/>
      </xdr:nvCxnSpPr>
      <xdr:spPr>
        <a:xfrm flipV="1">
          <a:off x="2908300" y="103193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99712</xdr:rowOff>
    </xdr:from>
    <xdr:ext cx="405111" cy="259045"/>
    <xdr:sp macro="" textlink="">
      <xdr:nvSpPr>
        <xdr:cNvPr id="164" name="n_1mainValue【橋りょう・トンネ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160672</xdr:rowOff>
    </xdr:from>
    <xdr:ext cx="405111" cy="259045"/>
    <xdr:sp macro="" textlink="">
      <xdr:nvSpPr>
        <xdr:cNvPr id="165" name="n_2mainValue【橋りょう・トンネル】&#10;有形固定資産減価償却率"/>
        <xdr:cNvSpPr txBox="1"/>
      </xdr:nvSpPr>
      <xdr:spPr>
        <a:xfrm>
          <a:off x="2705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55347</xdr:rowOff>
    </xdr:from>
    <xdr:to>
      <xdr:col>50</xdr:col>
      <xdr:colOff>165100</xdr:colOff>
      <xdr:row>64</xdr:row>
      <xdr:rowOff>156947</xdr:rowOff>
    </xdr:to>
    <xdr:sp macro="" textlink="">
      <xdr:nvSpPr>
        <xdr:cNvPr id="205" name="楕円 204"/>
        <xdr:cNvSpPr/>
      </xdr:nvSpPr>
      <xdr:spPr>
        <a:xfrm>
          <a:off x="9588500" y="110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55576</xdr:rowOff>
    </xdr:from>
    <xdr:to>
      <xdr:col>46</xdr:col>
      <xdr:colOff>38100</xdr:colOff>
      <xdr:row>64</xdr:row>
      <xdr:rowOff>157176</xdr:rowOff>
    </xdr:to>
    <xdr:sp macro="" textlink="">
      <xdr:nvSpPr>
        <xdr:cNvPr id="206" name="楕円 205"/>
        <xdr:cNvSpPr/>
      </xdr:nvSpPr>
      <xdr:spPr>
        <a:xfrm>
          <a:off x="8699500" y="110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106147</xdr:rowOff>
    </xdr:from>
    <xdr:to>
      <xdr:col>50</xdr:col>
      <xdr:colOff>114300</xdr:colOff>
      <xdr:row>64</xdr:row>
      <xdr:rowOff>106376</xdr:rowOff>
    </xdr:to>
    <xdr:cxnSp macro="">
      <xdr:nvCxnSpPr>
        <xdr:cNvPr id="207" name="直線コネクタ 206"/>
        <xdr:cNvCxnSpPr/>
      </xdr:nvCxnSpPr>
      <xdr:spPr>
        <a:xfrm flipV="1">
          <a:off x="8750300" y="110789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148074</xdr:rowOff>
    </xdr:from>
    <xdr:ext cx="534377" cy="259045"/>
    <xdr:sp macro="" textlink="">
      <xdr:nvSpPr>
        <xdr:cNvPr id="210" name="n_1mainValue【橋りょう・トンネル】&#10;一人当たり有形固定資産（償却資産）額"/>
        <xdr:cNvSpPr txBox="1"/>
      </xdr:nvSpPr>
      <xdr:spPr>
        <a:xfrm>
          <a:off x="9359411" y="111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148303</xdr:rowOff>
    </xdr:from>
    <xdr:ext cx="534377" cy="259045"/>
    <xdr:sp macro="" textlink="">
      <xdr:nvSpPr>
        <xdr:cNvPr id="211" name="n_2mainValue【橋りょう・トンネル】&#10;一人当たり有形固定資産（償却資産）額"/>
        <xdr:cNvSpPr txBox="1"/>
      </xdr:nvSpPr>
      <xdr:spPr>
        <a:xfrm>
          <a:off x="8483111" y="111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50" name="楕円 249"/>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97789</xdr:rowOff>
    </xdr:from>
    <xdr:to>
      <xdr:col>15</xdr:col>
      <xdr:colOff>101600</xdr:colOff>
      <xdr:row>81</xdr:row>
      <xdr:rowOff>27939</xdr:rowOff>
    </xdr:to>
    <xdr:sp macro="" textlink="">
      <xdr:nvSpPr>
        <xdr:cNvPr id="251" name="楕円 250"/>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148589</xdr:rowOff>
    </xdr:to>
    <xdr:cxnSp macro="">
      <xdr:nvCxnSpPr>
        <xdr:cNvPr id="252" name="直線コネクタ 251"/>
        <xdr:cNvCxnSpPr/>
      </xdr:nvCxnSpPr>
      <xdr:spPr>
        <a:xfrm flipV="1">
          <a:off x="2908300" y="137236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55"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256" name="n_2mainValue【公営住宅】&#10;有形固定資産減価償却率"/>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115278</xdr:rowOff>
    </xdr:from>
    <xdr:to>
      <xdr:col>50</xdr:col>
      <xdr:colOff>165100</xdr:colOff>
      <xdr:row>86</xdr:row>
      <xdr:rowOff>45428</xdr:rowOff>
    </xdr:to>
    <xdr:sp macro="" textlink="">
      <xdr:nvSpPr>
        <xdr:cNvPr id="294" name="楕円 293"/>
        <xdr:cNvSpPr/>
      </xdr:nvSpPr>
      <xdr:spPr>
        <a:xfrm>
          <a:off x="9588500" y="146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115812</xdr:rowOff>
    </xdr:from>
    <xdr:to>
      <xdr:col>46</xdr:col>
      <xdr:colOff>38100</xdr:colOff>
      <xdr:row>86</xdr:row>
      <xdr:rowOff>45962</xdr:rowOff>
    </xdr:to>
    <xdr:sp macro="" textlink="">
      <xdr:nvSpPr>
        <xdr:cNvPr id="295" name="楕円 294"/>
        <xdr:cNvSpPr/>
      </xdr:nvSpPr>
      <xdr:spPr>
        <a:xfrm>
          <a:off x="8699500" y="146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166078</xdr:rowOff>
    </xdr:from>
    <xdr:to>
      <xdr:col>50</xdr:col>
      <xdr:colOff>114300</xdr:colOff>
      <xdr:row>85</xdr:row>
      <xdr:rowOff>166612</xdr:rowOff>
    </xdr:to>
    <xdr:cxnSp macro="">
      <xdr:nvCxnSpPr>
        <xdr:cNvPr id="296" name="直線コネクタ 295"/>
        <xdr:cNvCxnSpPr/>
      </xdr:nvCxnSpPr>
      <xdr:spPr>
        <a:xfrm flipV="1">
          <a:off x="8750300" y="1473932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36555</xdr:rowOff>
    </xdr:from>
    <xdr:ext cx="469744" cy="259045"/>
    <xdr:sp macro="" textlink="">
      <xdr:nvSpPr>
        <xdr:cNvPr id="299" name="n_1mainValue【公営住宅】&#10;一人当たり面積"/>
        <xdr:cNvSpPr txBox="1"/>
      </xdr:nvSpPr>
      <xdr:spPr>
        <a:xfrm>
          <a:off x="9391727" y="1478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37089</xdr:rowOff>
    </xdr:from>
    <xdr:ext cx="469744" cy="259045"/>
    <xdr:sp macro="" textlink="">
      <xdr:nvSpPr>
        <xdr:cNvPr id="300" name="n_2mainValue【公営住宅】&#10;一人当たり面積"/>
        <xdr:cNvSpPr txBox="1"/>
      </xdr:nvSpPr>
      <xdr:spPr>
        <a:xfrm>
          <a:off x="8515427" y="1478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147864</xdr:rowOff>
    </xdr:from>
    <xdr:to>
      <xdr:col>81</xdr:col>
      <xdr:colOff>101600</xdr:colOff>
      <xdr:row>34</xdr:row>
      <xdr:rowOff>78014</xdr:rowOff>
    </xdr:to>
    <xdr:sp macro="" textlink="">
      <xdr:nvSpPr>
        <xdr:cNvPr id="356" name="楕円 355"/>
        <xdr:cNvSpPr/>
      </xdr:nvSpPr>
      <xdr:spPr>
        <a:xfrm>
          <a:off x="15430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57"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8"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94541</xdr:rowOff>
    </xdr:from>
    <xdr:ext cx="405111" cy="259045"/>
    <xdr:sp macro="" textlink="">
      <xdr:nvSpPr>
        <xdr:cNvPr id="359" name="n_1mainValue【認定こども園・幼稚園・保育所】&#10;有形固定資産減価償却率"/>
        <xdr:cNvSpPr txBox="1"/>
      </xdr:nvSpPr>
      <xdr:spPr>
        <a:xfrm>
          <a:off x="15266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3" name="直線コネクタ 38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5" name="直線コネクタ 38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7" name="直線コネクタ 38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8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89" name="フローチャート: 判断 38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0" name="フローチャート: 判断 38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1" name="フローチャート: 判断 39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11430</xdr:rowOff>
    </xdr:from>
    <xdr:to>
      <xdr:col>112</xdr:col>
      <xdr:colOff>38100</xdr:colOff>
      <xdr:row>40</xdr:row>
      <xdr:rowOff>113030</xdr:rowOff>
    </xdr:to>
    <xdr:sp macro="" textlink="">
      <xdr:nvSpPr>
        <xdr:cNvPr id="397" name="楕円 396"/>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98"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99"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104157</xdr:rowOff>
    </xdr:from>
    <xdr:ext cx="469744" cy="259045"/>
    <xdr:sp macro="" textlink="">
      <xdr:nvSpPr>
        <xdr:cNvPr id="400" name="n_1mainValue【認定こども園・幼稚園・保育所】&#10;一人当たり面積"/>
        <xdr:cNvSpPr txBox="1"/>
      </xdr:nvSpPr>
      <xdr:spPr>
        <a:xfrm>
          <a:off x="21075727"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5" name="直線コネクタ 42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27" name="直線コネクタ 42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29" name="直線コネクタ 42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1" name="フローチャート: 判断 43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2" name="フローチャート: 判断 43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3" name="フローチャート: 判断 43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39" name="楕円 438"/>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147320</xdr:rowOff>
    </xdr:from>
    <xdr:to>
      <xdr:col>76</xdr:col>
      <xdr:colOff>165100</xdr:colOff>
      <xdr:row>60</xdr:row>
      <xdr:rowOff>77470</xdr:rowOff>
    </xdr:to>
    <xdr:sp macro="" textlink="">
      <xdr:nvSpPr>
        <xdr:cNvPr id="440" name="楕円 439"/>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26670</xdr:rowOff>
    </xdr:to>
    <xdr:cxnSp macro="">
      <xdr:nvCxnSpPr>
        <xdr:cNvPr id="441" name="直線コネクタ 440"/>
        <xdr:cNvCxnSpPr/>
      </xdr:nvCxnSpPr>
      <xdr:spPr>
        <a:xfrm flipV="1">
          <a:off x="14592300" y="102108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3"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444" name="n_1main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445" name="n_2mainValue【学校施設】&#10;有形固定資産減価償却率"/>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1" name="テキスト ボックス 46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3" name="テキスト ボックス 46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69" name="直線コネクタ 468"/>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0"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1" name="直線コネクタ 470"/>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2"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3" name="直線コネクタ 472"/>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4"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5" name="フローチャート: 判断 474"/>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6" name="フローチャート: 判断 475"/>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77" name="フローチャート: 判断 476"/>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114554</xdr:rowOff>
    </xdr:from>
    <xdr:to>
      <xdr:col>112</xdr:col>
      <xdr:colOff>38100</xdr:colOff>
      <xdr:row>63</xdr:row>
      <xdr:rowOff>44704</xdr:rowOff>
    </xdr:to>
    <xdr:sp macro="" textlink="">
      <xdr:nvSpPr>
        <xdr:cNvPr id="483" name="楕円 482"/>
        <xdr:cNvSpPr/>
      </xdr:nvSpPr>
      <xdr:spPr>
        <a:xfrm>
          <a:off x="21272500" y="107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116916</xdr:rowOff>
    </xdr:from>
    <xdr:to>
      <xdr:col>107</xdr:col>
      <xdr:colOff>101600</xdr:colOff>
      <xdr:row>63</xdr:row>
      <xdr:rowOff>47066</xdr:rowOff>
    </xdr:to>
    <xdr:sp macro="" textlink="">
      <xdr:nvSpPr>
        <xdr:cNvPr id="484" name="楕円 483"/>
        <xdr:cNvSpPr/>
      </xdr:nvSpPr>
      <xdr:spPr>
        <a:xfrm>
          <a:off x="20383500" y="107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165354</xdr:rowOff>
    </xdr:from>
    <xdr:to>
      <xdr:col>111</xdr:col>
      <xdr:colOff>177800</xdr:colOff>
      <xdr:row>62</xdr:row>
      <xdr:rowOff>167716</xdr:rowOff>
    </xdr:to>
    <xdr:cxnSp macro="">
      <xdr:nvCxnSpPr>
        <xdr:cNvPr id="485" name="直線コネクタ 484"/>
        <xdr:cNvCxnSpPr/>
      </xdr:nvCxnSpPr>
      <xdr:spPr>
        <a:xfrm flipV="1">
          <a:off x="20434300" y="1079525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86"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87"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35831</xdr:rowOff>
    </xdr:from>
    <xdr:ext cx="469744" cy="259045"/>
    <xdr:sp macro="" textlink="">
      <xdr:nvSpPr>
        <xdr:cNvPr id="488" name="n_1mainValue【学校施設】&#10;一人当たり面積"/>
        <xdr:cNvSpPr txBox="1"/>
      </xdr:nvSpPr>
      <xdr:spPr>
        <a:xfrm>
          <a:off x="210757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38193</xdr:rowOff>
    </xdr:from>
    <xdr:ext cx="469744" cy="259045"/>
    <xdr:sp macro="" textlink="">
      <xdr:nvSpPr>
        <xdr:cNvPr id="489" name="n_2mainValue【学校施設】&#10;一人当たり面積"/>
        <xdr:cNvSpPr txBox="1"/>
      </xdr:nvSpPr>
      <xdr:spPr>
        <a:xfrm>
          <a:off x="20199427" y="108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1" name="直線コネクタ 53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2"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3" name="直線コネクタ 53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36"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37" name="フローチャート: 判断 536"/>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38" name="フローチャート: 判断 537"/>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39" name="フローチャート: 判断 538"/>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545" name="楕円 544"/>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546" name="楕円 545"/>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105</xdr:row>
      <xdr:rowOff>43543</xdr:rowOff>
    </xdr:to>
    <xdr:cxnSp macro="">
      <xdr:nvCxnSpPr>
        <xdr:cNvPr id="547" name="直線コネクタ 546"/>
        <xdr:cNvCxnSpPr/>
      </xdr:nvCxnSpPr>
      <xdr:spPr>
        <a:xfrm>
          <a:off x="14592300" y="17802498"/>
          <a:ext cx="8890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48"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49"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550" name="n_1mainValue【公民館】&#10;有形固定資産減価償却率"/>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13625</xdr:rowOff>
    </xdr:from>
    <xdr:ext cx="405111" cy="259045"/>
    <xdr:sp macro="" textlink="">
      <xdr:nvSpPr>
        <xdr:cNvPr id="551" name="n_2mainValue【公民館】&#10;有形固定資産減価償却率"/>
        <xdr:cNvSpPr txBox="1"/>
      </xdr:nvSpPr>
      <xdr:spPr>
        <a:xfrm>
          <a:off x="14389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5" name="直線コネクタ 574"/>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6"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77" name="直線コネクタ 576"/>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78"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79" name="直線コネクタ 578"/>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0"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1" name="フローチャート: 判断 580"/>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2" name="フローチャート: 判断 581"/>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3" name="フローチャート: 判断 582"/>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22352</xdr:rowOff>
    </xdr:from>
    <xdr:to>
      <xdr:col>112</xdr:col>
      <xdr:colOff>38100</xdr:colOff>
      <xdr:row>108</xdr:row>
      <xdr:rowOff>123952</xdr:rowOff>
    </xdr:to>
    <xdr:sp macro="" textlink="">
      <xdr:nvSpPr>
        <xdr:cNvPr id="589" name="楕円 588"/>
        <xdr:cNvSpPr/>
      </xdr:nvSpPr>
      <xdr:spPr>
        <a:xfrm>
          <a:off x="21272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150749</xdr:rowOff>
    </xdr:from>
    <xdr:to>
      <xdr:col>107</xdr:col>
      <xdr:colOff>101600</xdr:colOff>
      <xdr:row>108</xdr:row>
      <xdr:rowOff>80899</xdr:rowOff>
    </xdr:to>
    <xdr:sp macro="" textlink="">
      <xdr:nvSpPr>
        <xdr:cNvPr id="590" name="楕円 589"/>
        <xdr:cNvSpPr/>
      </xdr:nvSpPr>
      <xdr:spPr>
        <a:xfrm>
          <a:off x="20383500" y="184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30099</xdr:rowOff>
    </xdr:from>
    <xdr:to>
      <xdr:col>111</xdr:col>
      <xdr:colOff>177800</xdr:colOff>
      <xdr:row>108</xdr:row>
      <xdr:rowOff>73152</xdr:rowOff>
    </xdr:to>
    <xdr:cxnSp macro="">
      <xdr:nvCxnSpPr>
        <xdr:cNvPr id="591" name="直線コネクタ 590"/>
        <xdr:cNvCxnSpPr/>
      </xdr:nvCxnSpPr>
      <xdr:spPr>
        <a:xfrm>
          <a:off x="20434300" y="1854669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9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3"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115079</xdr:rowOff>
    </xdr:from>
    <xdr:ext cx="469744" cy="259045"/>
    <xdr:sp macro="" textlink="">
      <xdr:nvSpPr>
        <xdr:cNvPr id="594" name="n_1mainValue【公民館】&#10;一人当たり面積"/>
        <xdr:cNvSpPr txBox="1"/>
      </xdr:nvSpPr>
      <xdr:spPr>
        <a:xfrm>
          <a:off x="210757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72026</xdr:rowOff>
    </xdr:from>
    <xdr:ext cx="469744" cy="259045"/>
    <xdr:sp macro="" textlink="">
      <xdr:nvSpPr>
        <xdr:cNvPr id="595" name="n_2mainValue【公民館】&#10;一人当たり面積"/>
        <xdr:cNvSpPr txBox="1"/>
      </xdr:nvSpPr>
      <xdr:spPr>
        <a:xfrm>
          <a:off x="20199427" y="185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道路及橋りょう・トンネルについては、限られた予算で必要箇所の改良を行っているが、老朽化等に対応できていない状況である。今後も状況を見定めながら、随時改良を行っていく。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公営住宅については、必要に応じて住宅の修繕を行っているが、類似団体平均を大きく上回っている。築年数が経過した住宅は修繕や払下げなど適正な管理を行い減価償却の低下を図る。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学校施設については、平成１８年に中学校校舎建設を行っているが、類似団体平均を上回っている。今後は小学校の改修工事等も見込まれるため、減価償却率は減少していくと考えられる。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施設全体として、固定資産台帳の情報を基に適正管理を行っていく。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67310</xdr:rowOff>
    </xdr:from>
    <xdr:to>
      <xdr:col>20</xdr:col>
      <xdr:colOff>38100</xdr:colOff>
      <xdr:row>55</xdr:row>
      <xdr:rowOff>168910</xdr:rowOff>
    </xdr:to>
    <xdr:sp macro="" textlink="">
      <xdr:nvSpPr>
        <xdr:cNvPr id="88" name="楕円 87"/>
        <xdr:cNvSpPr/>
      </xdr:nvSpPr>
      <xdr:spPr>
        <a:xfrm>
          <a:off x="3746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17780</xdr:rowOff>
    </xdr:from>
    <xdr:to>
      <xdr:col>15</xdr:col>
      <xdr:colOff>101600</xdr:colOff>
      <xdr:row>56</xdr:row>
      <xdr:rowOff>119380</xdr:rowOff>
    </xdr:to>
    <xdr:sp macro="" textlink="">
      <xdr:nvSpPr>
        <xdr:cNvPr id="89" name="楕円 88"/>
        <xdr:cNvSpPr/>
      </xdr:nvSpPr>
      <xdr:spPr>
        <a:xfrm>
          <a:off x="2857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118110</xdr:rowOff>
    </xdr:from>
    <xdr:to>
      <xdr:col>19</xdr:col>
      <xdr:colOff>177800</xdr:colOff>
      <xdr:row>56</xdr:row>
      <xdr:rowOff>68580</xdr:rowOff>
    </xdr:to>
    <xdr:cxnSp macro="">
      <xdr:nvCxnSpPr>
        <xdr:cNvPr id="90" name="直線コネクタ 89"/>
        <xdr:cNvCxnSpPr/>
      </xdr:nvCxnSpPr>
      <xdr:spPr>
        <a:xfrm flipV="1">
          <a:off x="2908300" y="9547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13987</xdr:rowOff>
    </xdr:from>
    <xdr:ext cx="405111" cy="259045"/>
    <xdr:sp macro="" textlink="">
      <xdr:nvSpPr>
        <xdr:cNvPr id="91" name="n_1mainValue【体育館・プール】&#10;有形固定資産減価償却率"/>
        <xdr:cNvSpPr txBox="1"/>
      </xdr:nvSpPr>
      <xdr:spPr>
        <a:xfrm>
          <a:off x="35820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135907</xdr:rowOff>
    </xdr:from>
    <xdr:ext cx="405111" cy="259045"/>
    <xdr:sp macro="" textlink="">
      <xdr:nvSpPr>
        <xdr:cNvPr id="92" name="n_2mainValue【体育館・プール】&#10;有形固定資産減価償却率"/>
        <xdr:cNvSpPr txBox="1"/>
      </xdr:nvSpPr>
      <xdr:spPr>
        <a:xfrm>
          <a:off x="2705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151021</xdr:rowOff>
    </xdr:from>
    <xdr:to>
      <xdr:col>50</xdr:col>
      <xdr:colOff>165100</xdr:colOff>
      <xdr:row>64</xdr:row>
      <xdr:rowOff>81171</xdr:rowOff>
    </xdr:to>
    <xdr:sp macro="" textlink="">
      <xdr:nvSpPr>
        <xdr:cNvPr id="134" name="楕円 133"/>
        <xdr:cNvSpPr/>
      </xdr:nvSpPr>
      <xdr:spPr>
        <a:xfrm>
          <a:off x="9588500" y="10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152001</xdr:rowOff>
    </xdr:from>
    <xdr:to>
      <xdr:col>46</xdr:col>
      <xdr:colOff>38100</xdr:colOff>
      <xdr:row>64</xdr:row>
      <xdr:rowOff>82151</xdr:rowOff>
    </xdr:to>
    <xdr:sp macro="" textlink="">
      <xdr:nvSpPr>
        <xdr:cNvPr id="135" name="楕円 134"/>
        <xdr:cNvSpPr/>
      </xdr:nvSpPr>
      <xdr:spPr>
        <a:xfrm>
          <a:off x="8699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30371</xdr:rowOff>
    </xdr:from>
    <xdr:to>
      <xdr:col>50</xdr:col>
      <xdr:colOff>114300</xdr:colOff>
      <xdr:row>64</xdr:row>
      <xdr:rowOff>31351</xdr:rowOff>
    </xdr:to>
    <xdr:cxnSp macro="">
      <xdr:nvCxnSpPr>
        <xdr:cNvPr id="136" name="直線コネクタ 135"/>
        <xdr:cNvCxnSpPr/>
      </xdr:nvCxnSpPr>
      <xdr:spPr>
        <a:xfrm flipV="1">
          <a:off x="8750300" y="1100317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72298</xdr:rowOff>
    </xdr:from>
    <xdr:ext cx="469744" cy="259045"/>
    <xdr:sp macro="" textlink="">
      <xdr:nvSpPr>
        <xdr:cNvPr id="137" name="n_1mainValue【体育館・プール】&#10;一人当たり面積"/>
        <xdr:cNvSpPr txBox="1"/>
      </xdr:nvSpPr>
      <xdr:spPr>
        <a:xfrm>
          <a:off x="9391727" y="110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73278</xdr:rowOff>
    </xdr:from>
    <xdr:ext cx="469744" cy="259045"/>
    <xdr:sp macro="" textlink="">
      <xdr:nvSpPr>
        <xdr:cNvPr id="138" name="n_2mainValue【体育館・プール】&#10;一人当たり面積"/>
        <xdr:cNvSpPr txBox="1"/>
      </xdr:nvSpPr>
      <xdr:spPr>
        <a:xfrm>
          <a:off x="8515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5" name="テキスト ボックス 1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6" name="直線コネクタ 16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7" name="テキスト ボックス 16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8" name="直線コネクタ 16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9" name="テキスト ボックス 16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0" name="直線コネクタ 16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1" name="テキスト ボックス 17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2" name="直線コネクタ 17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3" name="テキスト ボックス 17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7" name="直線コネクタ 176"/>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8"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9" name="直線コネクタ 178"/>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80"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1" name="直線コネクタ 180"/>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82"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3" name="フローチャート: 判断 182"/>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4" name="フローチャート: 判断 183"/>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185"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6" name="フローチャート: 判断 185"/>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187"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8" name="テキスト ボックス 1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169418</xdr:rowOff>
    </xdr:from>
    <xdr:to>
      <xdr:col>20</xdr:col>
      <xdr:colOff>38100</xdr:colOff>
      <xdr:row>107</xdr:row>
      <xdr:rowOff>99568</xdr:rowOff>
    </xdr:to>
    <xdr:sp macro="" textlink="">
      <xdr:nvSpPr>
        <xdr:cNvPr id="193" name="楕円 192"/>
        <xdr:cNvSpPr/>
      </xdr:nvSpPr>
      <xdr:spPr>
        <a:xfrm>
          <a:off x="3746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157987</xdr:rowOff>
    </xdr:from>
    <xdr:to>
      <xdr:col>15</xdr:col>
      <xdr:colOff>101600</xdr:colOff>
      <xdr:row>106</xdr:row>
      <xdr:rowOff>88137</xdr:rowOff>
    </xdr:to>
    <xdr:sp macro="" textlink="">
      <xdr:nvSpPr>
        <xdr:cNvPr id="194" name="楕円 193"/>
        <xdr:cNvSpPr/>
      </xdr:nvSpPr>
      <xdr:spPr>
        <a:xfrm>
          <a:off x="2857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37337</xdr:rowOff>
    </xdr:from>
    <xdr:to>
      <xdr:col>19</xdr:col>
      <xdr:colOff>177800</xdr:colOff>
      <xdr:row>107</xdr:row>
      <xdr:rowOff>48768</xdr:rowOff>
    </xdr:to>
    <xdr:cxnSp macro="">
      <xdr:nvCxnSpPr>
        <xdr:cNvPr id="195" name="直線コネクタ 194"/>
        <xdr:cNvCxnSpPr/>
      </xdr:nvCxnSpPr>
      <xdr:spPr>
        <a:xfrm>
          <a:off x="2908300" y="1821103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90695</xdr:rowOff>
    </xdr:from>
    <xdr:ext cx="405111" cy="259045"/>
    <xdr:sp macro="" textlink="">
      <xdr:nvSpPr>
        <xdr:cNvPr id="196" name="n_1mainValue【市民会館】&#10;有形固定資産減価償却率"/>
        <xdr:cNvSpPr txBox="1"/>
      </xdr:nvSpPr>
      <xdr:spPr>
        <a:xfrm>
          <a:off x="35820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104664</xdr:rowOff>
    </xdr:from>
    <xdr:ext cx="405111" cy="259045"/>
    <xdr:sp macro="" textlink="">
      <xdr:nvSpPr>
        <xdr:cNvPr id="197" name="n_2mainValue【市民会館】&#10;有形固定資産減価償却率"/>
        <xdr:cNvSpPr txBox="1"/>
      </xdr:nvSpPr>
      <xdr:spPr>
        <a:xfrm>
          <a:off x="2705744" y="1793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8" name="直線コネクタ 2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9" name="テキスト ボックス 2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0" name="直線コネクタ 2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1" name="テキスト ボックス 2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4" name="直線コネクタ 2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5" name="テキスト ボックス 2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6" name="直線コネクタ 2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7" name="テキスト ボックス 2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1" name="直線コネクタ 220"/>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2"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3" name="直線コネクタ 222"/>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4"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5" name="直線コネクタ 224"/>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26"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7" name="フローチャート: 判断 226"/>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8" name="フローチャート: 判断 227"/>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229"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30" name="フローチャート: 判断 229"/>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231" name="n_2aveValue【市民会館】&#10;一人当たり面積"/>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35306</xdr:rowOff>
    </xdr:from>
    <xdr:to>
      <xdr:col>50</xdr:col>
      <xdr:colOff>165100</xdr:colOff>
      <xdr:row>106</xdr:row>
      <xdr:rowOff>136906</xdr:rowOff>
    </xdr:to>
    <xdr:sp macro="" textlink="">
      <xdr:nvSpPr>
        <xdr:cNvPr id="237" name="楕円 236"/>
        <xdr:cNvSpPr/>
      </xdr:nvSpPr>
      <xdr:spPr>
        <a:xfrm>
          <a:off x="9588500" y="182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238" name="楕円 237"/>
        <xdr:cNvSpPr/>
      </xdr:nvSpPr>
      <xdr:spPr>
        <a:xfrm>
          <a:off x="8699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86106</xdr:rowOff>
    </xdr:from>
    <xdr:to>
      <xdr:col>50</xdr:col>
      <xdr:colOff>114300</xdr:colOff>
      <xdr:row>106</xdr:row>
      <xdr:rowOff>89915</xdr:rowOff>
    </xdr:to>
    <xdr:cxnSp macro="">
      <xdr:nvCxnSpPr>
        <xdr:cNvPr id="239" name="直線コネクタ 238"/>
        <xdr:cNvCxnSpPr/>
      </xdr:nvCxnSpPr>
      <xdr:spPr>
        <a:xfrm flipV="1">
          <a:off x="8750300" y="182598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153433</xdr:rowOff>
    </xdr:from>
    <xdr:ext cx="469744" cy="259045"/>
    <xdr:sp macro="" textlink="">
      <xdr:nvSpPr>
        <xdr:cNvPr id="240" name="n_1mainValue【市民会館】&#10;一人当たり面積"/>
        <xdr:cNvSpPr txBox="1"/>
      </xdr:nvSpPr>
      <xdr:spPr>
        <a:xfrm>
          <a:off x="9391727" y="179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241" name="n_2main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6" name="正方形/長方形 2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7" name="正方形/長方形 2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8" name="正方形/長方形 2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9" name="正方形/長方形 2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0" name="正方形/長方形 2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1" name="正方形/長方形 2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2" name="正方形/長方形 2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3" name="正方形/長方形 2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2" name="正方形/長方形 2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3" name="正方形/長方形 2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4" name="正方形/長方形 2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5" name="正方形/長方形 2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6" name="正方形/長方形 2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7" name="正方形/長方形 2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8" name="正方形/長方形 2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9" name="正方形/長方形 2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0" name="直線コネクタ 2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1" name="テキスト ボックス 3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2" name="直線コネクタ 3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3" name="テキスト ボックス 3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4" name="直線コネクタ 3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5" name="テキスト ボックス 3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6" name="直線コネクタ 3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7" name="テキスト ボックス 3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8" name="直線コネクタ 3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9" name="テキスト ボックス 3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0" name="直線コネクタ 3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1" name="テキスト ボックス 3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2" name="直線コネクタ 3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3" name="テキスト ボックス 3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15" name="直線コネクタ 3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1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17" name="直線コネクタ 3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19" name="直線コネクタ 3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20"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21" name="フローチャート: 判断 32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22" name="フローチャート: 判断 32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2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24" name="フローチャート: 判断 32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2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6" name="テキスト ボックス 3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7" name="テキスト ボックス 3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8" name="テキスト ボックス 3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9" name="テキスト ボックス 3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0" name="テキスト ボックス 3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331" name="楕円 330"/>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169092</xdr:rowOff>
    </xdr:from>
    <xdr:to>
      <xdr:col>76</xdr:col>
      <xdr:colOff>165100</xdr:colOff>
      <xdr:row>104</xdr:row>
      <xdr:rowOff>99242</xdr:rowOff>
    </xdr:to>
    <xdr:sp macro="" textlink="">
      <xdr:nvSpPr>
        <xdr:cNvPr id="332" name="楕円 331"/>
        <xdr:cNvSpPr/>
      </xdr:nvSpPr>
      <xdr:spPr>
        <a:xfrm>
          <a:off x="14541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104</xdr:row>
      <xdr:rowOff>48442</xdr:rowOff>
    </xdr:to>
    <xdr:cxnSp macro="">
      <xdr:nvCxnSpPr>
        <xdr:cNvPr id="333" name="直線コネクタ 332"/>
        <xdr:cNvCxnSpPr/>
      </xdr:nvCxnSpPr>
      <xdr:spPr>
        <a:xfrm flipV="1">
          <a:off x="14592300" y="1766697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74947</xdr:rowOff>
    </xdr:from>
    <xdr:ext cx="405111" cy="259045"/>
    <xdr:sp macro="" textlink="">
      <xdr:nvSpPr>
        <xdr:cNvPr id="334" name="n_1mainValue【庁舎】&#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90369</xdr:rowOff>
    </xdr:from>
    <xdr:ext cx="405111" cy="259045"/>
    <xdr:sp macro="" textlink="">
      <xdr:nvSpPr>
        <xdr:cNvPr id="335" name="n_2mainValue【庁舎】&#10;有形固定資産減価償却率"/>
        <xdr:cNvSpPr txBox="1"/>
      </xdr:nvSpPr>
      <xdr:spPr>
        <a:xfrm>
          <a:off x="14389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6" name="正方形/長方形 3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7" name="正方形/長方形 3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8" name="正方形/長方形 3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9" name="正方形/長方形 3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0" name="正方形/長方形 3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1" name="正方形/長方形 3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2" name="正方形/長方形 3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3" name="正方形/長方形 3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4" name="テキスト ボックス 3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5" name="直線コネクタ 3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6" name="直線コネクタ 3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7" name="テキスト ボックス 3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48" name="直線コネクタ 3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49" name="テキスト ボックス 3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0" name="直線コネクタ 3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1" name="テキスト ボックス 3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2" name="直線コネクタ 3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3" name="テキスト ボックス 3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4" name="直線コネクタ 3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5" name="テキスト ボックス 3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57" name="直線コネクタ 356"/>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58"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59" name="直線コネクタ 358"/>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60"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61" name="直線コネクタ 360"/>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62"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63" name="フローチャート: 判断 362"/>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64" name="フローチャート: 判断 363"/>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365"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66" name="フローチャート: 判断 365"/>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67"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68" name="テキスト ボックス 3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69" name="テキスト ボックス 3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0" name="テキスト ボックス 3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1" name="テキスト ボックス 3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2" name="テキスト ボックス 3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113182</xdr:rowOff>
    </xdr:from>
    <xdr:to>
      <xdr:col>112</xdr:col>
      <xdr:colOff>38100</xdr:colOff>
      <xdr:row>108</xdr:row>
      <xdr:rowOff>43332</xdr:rowOff>
    </xdr:to>
    <xdr:sp macro="" textlink="">
      <xdr:nvSpPr>
        <xdr:cNvPr id="373" name="楕円 372"/>
        <xdr:cNvSpPr/>
      </xdr:nvSpPr>
      <xdr:spPr>
        <a:xfrm>
          <a:off x="21272500" y="18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114097</xdr:rowOff>
    </xdr:from>
    <xdr:to>
      <xdr:col>107</xdr:col>
      <xdr:colOff>101600</xdr:colOff>
      <xdr:row>108</xdr:row>
      <xdr:rowOff>44247</xdr:rowOff>
    </xdr:to>
    <xdr:sp macro="" textlink="">
      <xdr:nvSpPr>
        <xdr:cNvPr id="374" name="楕円 373"/>
        <xdr:cNvSpPr/>
      </xdr:nvSpPr>
      <xdr:spPr>
        <a:xfrm>
          <a:off x="20383500" y="18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163982</xdr:rowOff>
    </xdr:from>
    <xdr:to>
      <xdr:col>111</xdr:col>
      <xdr:colOff>177800</xdr:colOff>
      <xdr:row>107</xdr:row>
      <xdr:rowOff>164897</xdr:rowOff>
    </xdr:to>
    <xdr:cxnSp macro="">
      <xdr:nvCxnSpPr>
        <xdr:cNvPr id="375" name="直線コネクタ 374"/>
        <xdr:cNvCxnSpPr/>
      </xdr:nvCxnSpPr>
      <xdr:spPr>
        <a:xfrm flipV="1">
          <a:off x="20434300" y="185091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34459</xdr:rowOff>
    </xdr:from>
    <xdr:ext cx="469744" cy="259045"/>
    <xdr:sp macro="" textlink="">
      <xdr:nvSpPr>
        <xdr:cNvPr id="376" name="n_1mainValue【庁舎】&#10;一人当たり面積"/>
        <xdr:cNvSpPr txBox="1"/>
      </xdr:nvSpPr>
      <xdr:spPr>
        <a:xfrm>
          <a:off x="21075727" y="185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35374</xdr:rowOff>
    </xdr:from>
    <xdr:ext cx="469744" cy="259045"/>
    <xdr:sp macro="" textlink="">
      <xdr:nvSpPr>
        <xdr:cNvPr id="377" name="n_2mainValue【庁舎】&#10;一人当たり面積"/>
        <xdr:cNvSpPr txBox="1"/>
      </xdr:nvSpPr>
      <xdr:spPr>
        <a:xfrm>
          <a:off x="20199427" y="185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8" name="正方形/長方形 3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9" name="正方形/長方形 3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0" name="テキスト ボックス 3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市民会館は限られた予算で必要箇所の改良等を行っているが、老朽化等に対応できていない状況である。今後も状況を見定めながら、施設の統廃合も検討し随時改良等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人口減少や、村内に中心となる産業がないため、自主財源に乏しく財政基盤が非常に弱い。未だ景気の回復が見られない状況にあり、税収の増加や誘致企業の進出等が思うように進まないため、ここ数年は横ばい状態が続いている。自主財源確保のため、基幹産業である農林業振興を中心に所得の向上を図り、税収の底上げ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ポイント上回っており財政の硬直化が進んでいる状況にある。扶助費や補助費、物件費等の固定経費を抑制し、</a:t>
          </a:r>
          <a:r>
            <a:rPr kumimoji="1" lang="ja-JP" altLang="en-US" sz="1300">
              <a:solidFill>
                <a:schemeClr val="tx1"/>
              </a:solidFill>
              <a:latin typeface="ＭＳ Ｐゴシック" panose="020B0600070205080204" pitchFamily="50" charset="-128"/>
              <a:ea typeface="ＭＳ Ｐゴシック" panose="020B0600070205080204" pitchFamily="50" charset="-128"/>
            </a:rPr>
            <a:t>税徴収の強化により</a:t>
          </a:r>
          <a:r>
            <a:rPr kumimoji="1" lang="ja-JP" altLang="en-US" sz="1300">
              <a:latin typeface="ＭＳ Ｐゴシック" panose="020B0600070205080204" pitchFamily="50" charset="-128"/>
              <a:ea typeface="ＭＳ Ｐゴシック" panose="020B0600070205080204" pitchFamily="50" charset="-128"/>
            </a:rPr>
            <a:t>村税等の自主財源の確保にも努める必要がある。また、事務事業等の根本的な見直しを行い、まずは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％を切るように歳入歳出の両面から改善を図る。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119562</xdr:rowOff>
    </xdr:from>
    <xdr:to>
      <xdr:col>23</xdr:col>
      <xdr:colOff>133350</xdr:colOff>
      <xdr:row>65</xdr:row>
      <xdr:rowOff>167822</xdr:rowOff>
    </xdr:to>
    <xdr:cxnSp macro="">
      <xdr:nvCxnSpPr>
        <xdr:cNvPr id="133" name="直線コネクタ 132"/>
        <xdr:cNvCxnSpPr/>
      </xdr:nvCxnSpPr>
      <xdr:spPr>
        <a:xfrm>
          <a:off x="4114800" y="112638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98878</xdr:rowOff>
    </xdr:from>
    <xdr:to>
      <xdr:col>19</xdr:col>
      <xdr:colOff>133350</xdr:colOff>
      <xdr:row>65</xdr:row>
      <xdr:rowOff>119562</xdr:rowOff>
    </xdr:to>
    <xdr:cxnSp macro="">
      <xdr:nvCxnSpPr>
        <xdr:cNvPr id="136" name="直線コネクタ 135"/>
        <xdr:cNvCxnSpPr/>
      </xdr:nvCxnSpPr>
      <xdr:spPr>
        <a:xfrm>
          <a:off x="3225800" y="112431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98878</xdr:rowOff>
    </xdr:from>
    <xdr:to>
      <xdr:col>15</xdr:col>
      <xdr:colOff>82550</xdr:colOff>
      <xdr:row>65</xdr:row>
      <xdr:rowOff>160927</xdr:rowOff>
    </xdr:to>
    <xdr:cxnSp macro="">
      <xdr:nvCxnSpPr>
        <xdr:cNvPr id="139" name="直線コネクタ 138"/>
        <xdr:cNvCxnSpPr/>
      </xdr:nvCxnSpPr>
      <xdr:spPr>
        <a:xfrm flipV="1">
          <a:off x="2336800" y="11243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160927</xdr:rowOff>
    </xdr:to>
    <xdr:cxnSp macro="">
      <xdr:nvCxnSpPr>
        <xdr:cNvPr id="142" name="直線コネクタ 141"/>
        <xdr:cNvCxnSpPr/>
      </xdr:nvCxnSpPr>
      <xdr:spPr>
        <a:xfrm>
          <a:off x="1447800" y="1110869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2" name="楕円 151"/>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89099</xdr:rowOff>
    </xdr:from>
    <xdr:ext cx="762000" cy="259045"/>
    <xdr:sp macro="" textlink="">
      <xdr:nvSpPr>
        <xdr:cNvPr id="153"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68762</xdr:rowOff>
    </xdr:from>
    <xdr:to>
      <xdr:col>19</xdr:col>
      <xdr:colOff>184150</xdr:colOff>
      <xdr:row>65</xdr:row>
      <xdr:rowOff>170362</xdr:rowOff>
    </xdr:to>
    <xdr:sp macro="" textlink="">
      <xdr:nvSpPr>
        <xdr:cNvPr id="154" name="楕円 153"/>
        <xdr:cNvSpPr/>
      </xdr:nvSpPr>
      <xdr:spPr>
        <a:xfrm>
          <a:off x="4064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155139</xdr:rowOff>
    </xdr:from>
    <xdr:ext cx="736600" cy="259045"/>
    <xdr:sp macro="" textlink="">
      <xdr:nvSpPr>
        <xdr:cNvPr id="155" name="テキスト ボックス 154"/>
        <xdr:cNvSpPr txBox="1"/>
      </xdr:nvSpPr>
      <xdr:spPr>
        <a:xfrm>
          <a:off x="3733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6" name="楕円 155"/>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134455</xdr:rowOff>
    </xdr:from>
    <xdr:ext cx="762000" cy="259045"/>
    <xdr:sp macro="" textlink="">
      <xdr:nvSpPr>
        <xdr:cNvPr id="157" name="テキスト ボックス 156"/>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110127</xdr:rowOff>
    </xdr:from>
    <xdr:to>
      <xdr:col>11</xdr:col>
      <xdr:colOff>82550</xdr:colOff>
      <xdr:row>66</xdr:row>
      <xdr:rowOff>40277</xdr:rowOff>
    </xdr:to>
    <xdr:sp macro="" textlink="">
      <xdr:nvSpPr>
        <xdr:cNvPr id="158" name="楕円 157"/>
        <xdr:cNvSpPr/>
      </xdr:nvSpPr>
      <xdr:spPr>
        <a:xfrm>
          <a:off x="2286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25054</xdr:rowOff>
    </xdr:from>
    <xdr:ext cx="762000" cy="259045"/>
    <xdr:sp macro="" textlink="">
      <xdr:nvSpPr>
        <xdr:cNvPr id="159" name="テキスト ボックス 158"/>
        <xdr:cNvSpPr txBox="1"/>
      </xdr:nvSpPr>
      <xdr:spPr>
        <a:xfrm>
          <a:off x="1955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0" name="楕円 159"/>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1" name="テキスト ボックス 160"/>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16,851</a:t>
          </a:r>
          <a:r>
            <a:rPr kumimoji="1" lang="ja-JP" altLang="en-US" sz="1300">
              <a:latin typeface="ＭＳ Ｐゴシック" panose="020B0600070205080204" pitchFamily="50" charset="-128"/>
              <a:ea typeface="ＭＳ Ｐゴシック" panose="020B0600070205080204" pitchFamily="50" charset="-128"/>
            </a:rPr>
            <a:t>円増となっており、年々増加傾向にある。施設の老朽化に伴う維持補修費と業務委託料等の物件費上昇が主な要因と推察される。類似団体平均と比較すると</a:t>
          </a:r>
          <a:r>
            <a:rPr kumimoji="1" lang="en-US" altLang="ja-JP" sz="1300">
              <a:latin typeface="ＭＳ Ｐゴシック" panose="020B0600070205080204" pitchFamily="50" charset="-128"/>
              <a:ea typeface="ＭＳ Ｐゴシック" panose="020B0600070205080204" pitchFamily="50" charset="-128"/>
            </a:rPr>
            <a:t>131,373</a:t>
          </a:r>
          <a:r>
            <a:rPr kumimoji="1" lang="ja-JP" altLang="en-US" sz="1300">
              <a:latin typeface="ＭＳ Ｐゴシック" panose="020B0600070205080204" pitchFamily="50" charset="-128"/>
              <a:ea typeface="ＭＳ Ｐゴシック" panose="020B0600070205080204" pitchFamily="50" charset="-128"/>
            </a:rPr>
            <a:t>円低くなっているが、これは職員の平均年齢が低いことが起因しているものとみられる。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昇給・昇格に伴う人件費の増加が見込まれるため、、年齢構成等を配慮した職員数の適正な管理を行っていく必要がある。また、施設の維持補修については「山江村公共施設等総合管理計画」に従い、施設の更新・統廃合を含めた長期計画により、経費の平準化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160300</xdr:rowOff>
    </xdr:from>
    <xdr:to>
      <xdr:col>23</xdr:col>
      <xdr:colOff>133350</xdr:colOff>
      <xdr:row>82</xdr:row>
      <xdr:rowOff>8212</xdr:rowOff>
    </xdr:to>
    <xdr:cxnSp macro="">
      <xdr:nvCxnSpPr>
        <xdr:cNvPr id="197" name="直線コネクタ 196"/>
        <xdr:cNvCxnSpPr/>
      </xdr:nvCxnSpPr>
      <xdr:spPr>
        <a:xfrm>
          <a:off x="4114800" y="14047750"/>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147932</xdr:rowOff>
    </xdr:from>
    <xdr:to>
      <xdr:col>19</xdr:col>
      <xdr:colOff>133350</xdr:colOff>
      <xdr:row>81</xdr:row>
      <xdr:rowOff>160300</xdr:rowOff>
    </xdr:to>
    <xdr:cxnSp macro="">
      <xdr:nvCxnSpPr>
        <xdr:cNvPr id="200" name="直線コネクタ 199"/>
        <xdr:cNvCxnSpPr/>
      </xdr:nvCxnSpPr>
      <xdr:spPr>
        <a:xfrm>
          <a:off x="3225800" y="14035382"/>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131291</xdr:rowOff>
    </xdr:from>
    <xdr:to>
      <xdr:col>15</xdr:col>
      <xdr:colOff>82550</xdr:colOff>
      <xdr:row>81</xdr:row>
      <xdr:rowOff>147932</xdr:rowOff>
    </xdr:to>
    <xdr:cxnSp macro="">
      <xdr:nvCxnSpPr>
        <xdr:cNvPr id="203" name="直線コネクタ 202"/>
        <xdr:cNvCxnSpPr/>
      </xdr:nvCxnSpPr>
      <xdr:spPr>
        <a:xfrm>
          <a:off x="2336800" y="14018741"/>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98250</xdr:rowOff>
    </xdr:from>
    <xdr:to>
      <xdr:col>11</xdr:col>
      <xdr:colOff>31750</xdr:colOff>
      <xdr:row>81</xdr:row>
      <xdr:rowOff>131291</xdr:rowOff>
    </xdr:to>
    <xdr:cxnSp macro="">
      <xdr:nvCxnSpPr>
        <xdr:cNvPr id="206" name="直線コネクタ 205"/>
        <xdr:cNvCxnSpPr/>
      </xdr:nvCxnSpPr>
      <xdr:spPr>
        <a:xfrm>
          <a:off x="1447800" y="13985700"/>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128862</xdr:rowOff>
    </xdr:from>
    <xdr:to>
      <xdr:col>23</xdr:col>
      <xdr:colOff>184150</xdr:colOff>
      <xdr:row>82</xdr:row>
      <xdr:rowOff>59012</xdr:rowOff>
    </xdr:to>
    <xdr:sp macro="" textlink="">
      <xdr:nvSpPr>
        <xdr:cNvPr id="216" name="楕円 215"/>
        <xdr:cNvSpPr/>
      </xdr:nvSpPr>
      <xdr:spPr>
        <a:xfrm>
          <a:off x="4902200" y="14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50139</xdr:rowOff>
    </xdr:from>
    <xdr:ext cx="762000" cy="259045"/>
    <xdr:sp macro="" textlink="">
      <xdr:nvSpPr>
        <xdr:cNvPr id="217" name="人件費・物件費等の状況該当値テキスト"/>
        <xdr:cNvSpPr txBox="1"/>
      </xdr:nvSpPr>
      <xdr:spPr>
        <a:xfrm>
          <a:off x="5041900" y="1393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109500</xdr:rowOff>
    </xdr:from>
    <xdr:to>
      <xdr:col>19</xdr:col>
      <xdr:colOff>184150</xdr:colOff>
      <xdr:row>82</xdr:row>
      <xdr:rowOff>39650</xdr:rowOff>
    </xdr:to>
    <xdr:sp macro="" textlink="">
      <xdr:nvSpPr>
        <xdr:cNvPr id="218" name="楕円 217"/>
        <xdr:cNvSpPr/>
      </xdr:nvSpPr>
      <xdr:spPr>
        <a:xfrm>
          <a:off x="4064000" y="139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49827</xdr:rowOff>
    </xdr:from>
    <xdr:ext cx="736600" cy="259045"/>
    <xdr:sp macro="" textlink="">
      <xdr:nvSpPr>
        <xdr:cNvPr id="219" name="テキスト ボックス 218"/>
        <xdr:cNvSpPr txBox="1"/>
      </xdr:nvSpPr>
      <xdr:spPr>
        <a:xfrm>
          <a:off x="3733800" y="1376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97132</xdr:rowOff>
    </xdr:from>
    <xdr:to>
      <xdr:col>15</xdr:col>
      <xdr:colOff>133350</xdr:colOff>
      <xdr:row>82</xdr:row>
      <xdr:rowOff>27282</xdr:rowOff>
    </xdr:to>
    <xdr:sp macro="" textlink="">
      <xdr:nvSpPr>
        <xdr:cNvPr id="220" name="楕円 219"/>
        <xdr:cNvSpPr/>
      </xdr:nvSpPr>
      <xdr:spPr>
        <a:xfrm>
          <a:off x="3175000" y="139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37459</xdr:rowOff>
    </xdr:from>
    <xdr:ext cx="762000" cy="259045"/>
    <xdr:sp macro="" textlink="">
      <xdr:nvSpPr>
        <xdr:cNvPr id="221" name="テキスト ボックス 220"/>
        <xdr:cNvSpPr txBox="1"/>
      </xdr:nvSpPr>
      <xdr:spPr>
        <a:xfrm>
          <a:off x="2844800" y="1375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80491</xdr:rowOff>
    </xdr:from>
    <xdr:to>
      <xdr:col>11</xdr:col>
      <xdr:colOff>82550</xdr:colOff>
      <xdr:row>82</xdr:row>
      <xdr:rowOff>10641</xdr:rowOff>
    </xdr:to>
    <xdr:sp macro="" textlink="">
      <xdr:nvSpPr>
        <xdr:cNvPr id="222" name="楕円 221"/>
        <xdr:cNvSpPr/>
      </xdr:nvSpPr>
      <xdr:spPr>
        <a:xfrm>
          <a:off x="2286000" y="139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20818</xdr:rowOff>
    </xdr:from>
    <xdr:ext cx="762000" cy="259045"/>
    <xdr:sp macro="" textlink="">
      <xdr:nvSpPr>
        <xdr:cNvPr id="223" name="テキスト ボックス 222"/>
        <xdr:cNvSpPr txBox="1"/>
      </xdr:nvSpPr>
      <xdr:spPr>
        <a:xfrm>
          <a:off x="1955800" y="1373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47450</xdr:rowOff>
    </xdr:from>
    <xdr:to>
      <xdr:col>7</xdr:col>
      <xdr:colOff>31750</xdr:colOff>
      <xdr:row>81</xdr:row>
      <xdr:rowOff>149050</xdr:rowOff>
    </xdr:to>
    <xdr:sp macro="" textlink="">
      <xdr:nvSpPr>
        <xdr:cNvPr id="224" name="楕円 223"/>
        <xdr:cNvSpPr/>
      </xdr:nvSpPr>
      <xdr:spPr>
        <a:xfrm>
          <a:off x="1397000" y="139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159227</xdr:rowOff>
    </xdr:from>
    <xdr:ext cx="762000" cy="259045"/>
    <xdr:sp macro="" textlink="">
      <xdr:nvSpPr>
        <xdr:cNvPr id="225" name="テキスト ボックス 224"/>
        <xdr:cNvSpPr txBox="1"/>
      </xdr:nvSpPr>
      <xdr:spPr>
        <a:xfrm>
          <a:off x="1066800" y="13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前年度と比べ変動はないが、類似団体平均を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ポイント上回っている状況にある。今後も人員管理を進めながら、給与水準の適正な管理に努める。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24130</xdr:rowOff>
    </xdr:to>
    <xdr:cxnSp macro="">
      <xdr:nvCxnSpPr>
        <xdr:cNvPr id="258" name="直線コネクタ 257"/>
        <xdr:cNvCxnSpPr/>
      </xdr:nvCxnSpPr>
      <xdr:spPr>
        <a:xfrm flipV="1">
          <a:off x="15290800" y="150574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88</xdr:row>
      <xdr:rowOff>24130</xdr:rowOff>
    </xdr:to>
    <xdr:cxnSp macro="">
      <xdr:nvCxnSpPr>
        <xdr:cNvPr id="261" name="直線コネクタ 260"/>
        <xdr:cNvCxnSpPr/>
      </xdr:nvCxnSpPr>
      <xdr:spPr>
        <a:xfrm>
          <a:off x="14401800" y="1499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80963</xdr:rowOff>
    </xdr:to>
    <xdr:cxnSp macro="">
      <xdr:nvCxnSpPr>
        <xdr:cNvPr id="264" name="直線コネクタ 263"/>
        <xdr:cNvCxnSpPr/>
      </xdr:nvCxnSpPr>
      <xdr:spPr>
        <a:xfrm>
          <a:off x="13512800" y="1489456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8" name="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9" name="テキスト ボックス 278"/>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0" name="楕円 279"/>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1" name="テキスト ボックス 280"/>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2" name="楕円 28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3" name="テキスト ボックス 28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人の増となっているが、類似団体平均と比べ</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人の差があり、職員一人に課せられる事務量が多い傾向にある。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職員の健康管理等にも留意しつつ、住民サービスの低下に繋がらないような適正な定員管理を行っていく。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152806</xdr:rowOff>
    </xdr:from>
    <xdr:to>
      <xdr:col>81</xdr:col>
      <xdr:colOff>44450</xdr:colOff>
      <xdr:row>60</xdr:row>
      <xdr:rowOff>158839</xdr:rowOff>
    </xdr:to>
    <xdr:cxnSp macro="">
      <xdr:nvCxnSpPr>
        <xdr:cNvPr id="315" name="直線コネクタ 314"/>
        <xdr:cNvCxnSpPr/>
      </xdr:nvCxnSpPr>
      <xdr:spPr>
        <a:xfrm>
          <a:off x="16179800" y="1043980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135916</xdr:rowOff>
    </xdr:from>
    <xdr:to>
      <xdr:col>77</xdr:col>
      <xdr:colOff>44450</xdr:colOff>
      <xdr:row>60</xdr:row>
      <xdr:rowOff>152806</xdr:rowOff>
    </xdr:to>
    <xdr:cxnSp macro="">
      <xdr:nvCxnSpPr>
        <xdr:cNvPr id="318" name="直線コネクタ 317"/>
        <xdr:cNvCxnSpPr/>
      </xdr:nvCxnSpPr>
      <xdr:spPr>
        <a:xfrm>
          <a:off x="15290800" y="10422916"/>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135916</xdr:rowOff>
    </xdr:to>
    <xdr:cxnSp macro="">
      <xdr:nvCxnSpPr>
        <xdr:cNvPr id="321" name="直線コネクタ 320"/>
        <xdr:cNvCxnSpPr/>
      </xdr:nvCxnSpPr>
      <xdr:spPr>
        <a:xfrm>
          <a:off x="14401800" y="1041615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111303</xdr:rowOff>
    </xdr:from>
    <xdr:to>
      <xdr:col>68</xdr:col>
      <xdr:colOff>152400</xdr:colOff>
      <xdr:row>60</xdr:row>
      <xdr:rowOff>129159</xdr:rowOff>
    </xdr:to>
    <xdr:cxnSp macro="">
      <xdr:nvCxnSpPr>
        <xdr:cNvPr id="324" name="直線コネクタ 323"/>
        <xdr:cNvCxnSpPr/>
      </xdr:nvCxnSpPr>
      <xdr:spPr>
        <a:xfrm>
          <a:off x="13512800" y="1039830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108039</xdr:rowOff>
    </xdr:from>
    <xdr:to>
      <xdr:col>81</xdr:col>
      <xdr:colOff>95250</xdr:colOff>
      <xdr:row>61</xdr:row>
      <xdr:rowOff>38189</xdr:rowOff>
    </xdr:to>
    <xdr:sp macro="" textlink="">
      <xdr:nvSpPr>
        <xdr:cNvPr id="334" name="楕円 333"/>
        <xdr:cNvSpPr/>
      </xdr:nvSpPr>
      <xdr:spPr>
        <a:xfrm>
          <a:off x="169672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124566</xdr:rowOff>
    </xdr:from>
    <xdr:ext cx="762000" cy="259045"/>
    <xdr:sp macro="" textlink="">
      <xdr:nvSpPr>
        <xdr:cNvPr id="335" name="定員管理の状況該当値テキスト"/>
        <xdr:cNvSpPr txBox="1"/>
      </xdr:nvSpPr>
      <xdr:spPr>
        <a:xfrm>
          <a:off x="17106900" y="1024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102006</xdr:rowOff>
    </xdr:from>
    <xdr:to>
      <xdr:col>77</xdr:col>
      <xdr:colOff>95250</xdr:colOff>
      <xdr:row>61</xdr:row>
      <xdr:rowOff>32156</xdr:rowOff>
    </xdr:to>
    <xdr:sp macro="" textlink="">
      <xdr:nvSpPr>
        <xdr:cNvPr id="336" name="楕円 335"/>
        <xdr:cNvSpPr/>
      </xdr:nvSpPr>
      <xdr:spPr>
        <a:xfrm>
          <a:off x="16129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42333</xdr:rowOff>
    </xdr:from>
    <xdr:ext cx="736600" cy="259045"/>
    <xdr:sp macro="" textlink="">
      <xdr:nvSpPr>
        <xdr:cNvPr id="337" name="テキスト ボックス 336"/>
        <xdr:cNvSpPr txBox="1"/>
      </xdr:nvSpPr>
      <xdr:spPr>
        <a:xfrm>
          <a:off x="15798800" y="1015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85116</xdr:rowOff>
    </xdr:from>
    <xdr:to>
      <xdr:col>73</xdr:col>
      <xdr:colOff>44450</xdr:colOff>
      <xdr:row>61</xdr:row>
      <xdr:rowOff>15266</xdr:rowOff>
    </xdr:to>
    <xdr:sp macro="" textlink="">
      <xdr:nvSpPr>
        <xdr:cNvPr id="338" name="楕円 337"/>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25443</xdr:rowOff>
    </xdr:from>
    <xdr:ext cx="762000" cy="259045"/>
    <xdr:sp macro="" textlink="">
      <xdr:nvSpPr>
        <xdr:cNvPr id="339" name="テキスト ボックス 338"/>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78359</xdr:rowOff>
    </xdr:from>
    <xdr:to>
      <xdr:col>68</xdr:col>
      <xdr:colOff>203200</xdr:colOff>
      <xdr:row>61</xdr:row>
      <xdr:rowOff>8509</xdr:rowOff>
    </xdr:to>
    <xdr:sp macro="" textlink="">
      <xdr:nvSpPr>
        <xdr:cNvPr id="340" name="楕円 339"/>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18686</xdr:rowOff>
    </xdr:from>
    <xdr:ext cx="762000" cy="259045"/>
    <xdr:sp macro="" textlink="">
      <xdr:nvSpPr>
        <xdr:cNvPr id="341" name="テキスト ボックス 340"/>
        <xdr:cNvSpPr txBox="1"/>
      </xdr:nvSpPr>
      <xdr:spPr>
        <a:xfrm>
          <a:off x="14020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60503</xdr:rowOff>
    </xdr:from>
    <xdr:to>
      <xdr:col>64</xdr:col>
      <xdr:colOff>152400</xdr:colOff>
      <xdr:row>60</xdr:row>
      <xdr:rowOff>162103</xdr:rowOff>
    </xdr:to>
    <xdr:sp macro="" textlink="">
      <xdr:nvSpPr>
        <xdr:cNvPr id="342" name="楕円 341"/>
        <xdr:cNvSpPr/>
      </xdr:nvSpPr>
      <xdr:spPr>
        <a:xfrm>
          <a:off x="13462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830</xdr:rowOff>
    </xdr:from>
    <xdr:ext cx="762000" cy="259045"/>
    <xdr:sp macro="" textlink="">
      <xdr:nvSpPr>
        <xdr:cNvPr id="343" name="テキスト ボックス 342"/>
        <xdr:cNvSpPr txBox="1"/>
      </xdr:nvSpPr>
      <xdr:spPr>
        <a:xfrm>
          <a:off x="13131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ポイント減となっているが、類似団体平均と比して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ポイント高い状況である。今後も生活インフラの長寿命化に伴う事業が増加していくと見込まれるため、計画的な事業の実施と、公債費の平準化を図っていく。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76" name="直線コネクタ 375"/>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154094</xdr:rowOff>
    </xdr:to>
    <xdr:cxnSp macro="">
      <xdr:nvCxnSpPr>
        <xdr:cNvPr id="379" name="直線コネクタ 378"/>
        <xdr:cNvCxnSpPr/>
      </xdr:nvCxnSpPr>
      <xdr:spPr>
        <a:xfrm flipV="1">
          <a:off x="15290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154094</xdr:rowOff>
    </xdr:to>
    <xdr:cxnSp macro="">
      <xdr:nvCxnSpPr>
        <xdr:cNvPr id="382" name="直線コネクタ 381"/>
        <xdr:cNvCxnSpPr/>
      </xdr:nvCxnSpPr>
      <xdr:spPr>
        <a:xfrm>
          <a:off x="14401800" y="72182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85" name="直線コネクタ 384"/>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5" name="楕円 394"/>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6"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7" name="楕円 396"/>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8" name="テキスト ボックス 397"/>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9" name="楕円 398"/>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0" name="テキスト ボックス 399"/>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1" name="楕円 400"/>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402" name="テキスト ボックス 40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3" name="楕円 402"/>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04" name="テキスト ボックス 403"/>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将来負担比率は発生していない。今後も特別会計事業を含め、事業の効率化を図りながら、将来負担比率の動向を注視し、財政運営の健全化を図っていく必要がある。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135255</xdr:rowOff>
    </xdr:from>
    <xdr:to>
      <xdr:col>64</xdr:col>
      <xdr:colOff>152400</xdr:colOff>
      <xdr:row>14</xdr:row>
      <xdr:rowOff>65405</xdr:rowOff>
    </xdr:to>
    <xdr:sp macro="" textlink="">
      <xdr:nvSpPr>
        <xdr:cNvPr id="455" name="楕円 454"/>
        <xdr:cNvSpPr/>
      </xdr:nvSpPr>
      <xdr:spPr>
        <a:xfrm>
          <a:off x="13462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50182</xdr:rowOff>
    </xdr:from>
    <xdr:ext cx="762000" cy="259045"/>
    <xdr:sp macro="" textlink="">
      <xdr:nvSpPr>
        <xdr:cNvPr id="456" name="テキスト ボックス 455"/>
        <xdr:cNvSpPr txBox="1"/>
      </xdr:nvSpPr>
      <xdr:spPr>
        <a:xfrm>
          <a:off x="131318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ポイントの増となっている。給与改正に伴う職員給与の増加が起因しているものと思われる。類似団体平均と比して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ポイント低いものの、今後は昇給・昇格による人件費の増加が見込まれるため、適正な定員管理を行い、人件費の抑制を図る。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149860</xdr:rowOff>
    </xdr:to>
    <xdr:cxnSp macro="">
      <xdr:nvCxnSpPr>
        <xdr:cNvPr id="64" name="直線コネクタ 63"/>
        <xdr:cNvCxnSpPr/>
      </xdr:nvCxnSpPr>
      <xdr:spPr>
        <a:xfrm>
          <a:off x="3987800" y="62809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108712</xdr:rowOff>
    </xdr:to>
    <xdr:cxnSp macro="">
      <xdr:nvCxnSpPr>
        <xdr:cNvPr id="67" name="直線コネクタ 66"/>
        <xdr:cNvCxnSpPr/>
      </xdr:nvCxnSpPr>
      <xdr:spPr>
        <a:xfrm>
          <a:off x="3098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108712</xdr:rowOff>
    </xdr:to>
    <xdr:cxnSp macro="">
      <xdr:nvCxnSpPr>
        <xdr:cNvPr id="70" name="直線コネクタ 69"/>
        <xdr:cNvCxnSpPr/>
      </xdr:nvCxnSpPr>
      <xdr:spPr>
        <a:xfrm flipV="1">
          <a:off x="2209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108712</xdr:rowOff>
    </xdr:to>
    <xdr:cxnSp macro="">
      <xdr:nvCxnSpPr>
        <xdr:cNvPr id="73" name="直線コネクタ 72"/>
        <xdr:cNvCxnSpPr/>
      </xdr:nvCxnSpPr>
      <xdr:spPr>
        <a:xfrm>
          <a:off x="1320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ポイント上回っている。物件費の中でも大きなウェイトを占める業務委託</a:t>
          </a:r>
          <a:r>
            <a:rPr kumimoji="1" lang="ja-JP" altLang="en-US" sz="1300">
              <a:solidFill>
                <a:srgbClr val="FF0000"/>
              </a:solidFill>
              <a:latin typeface="ＭＳ Ｐゴシック" panose="020B0600070205080204" pitchFamily="50" charset="-128"/>
              <a:ea typeface="ＭＳ Ｐゴシック" panose="020B0600070205080204" pitchFamily="50" charset="-128"/>
            </a:rPr>
            <a:t>（○○委託事業、</a:t>
          </a:r>
          <a:r>
            <a:rPr kumimoji="1" lang="en-US" altLang="ja-JP"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事業等）</a:t>
          </a:r>
          <a:r>
            <a:rPr kumimoji="1" lang="ja-JP" altLang="en-US" sz="1300">
              <a:latin typeface="ＭＳ Ｐゴシック" panose="020B0600070205080204" pitchFamily="50" charset="-128"/>
              <a:ea typeface="ＭＳ Ｐゴシック" panose="020B0600070205080204" pitchFamily="50" charset="-128"/>
            </a:rPr>
            <a:t>を中心に見直しを行い経費削減を図りながら、</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ポイントを下回るよう努める。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11067</xdr:rowOff>
    </xdr:to>
    <xdr:cxnSp macro="">
      <xdr:nvCxnSpPr>
        <xdr:cNvPr id="127" name="直線コネクタ 126"/>
        <xdr:cNvCxnSpPr/>
      </xdr:nvCxnSpPr>
      <xdr:spPr>
        <a:xfrm flipV="1">
          <a:off x="15671800" y="29191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11067</xdr:rowOff>
    </xdr:from>
    <xdr:to>
      <xdr:col>78</xdr:col>
      <xdr:colOff>69850</xdr:colOff>
      <xdr:row>17</xdr:row>
      <xdr:rowOff>37193</xdr:rowOff>
    </xdr:to>
    <xdr:cxnSp macro="">
      <xdr:nvCxnSpPr>
        <xdr:cNvPr id="130" name="直線コネクタ 129"/>
        <xdr:cNvCxnSpPr/>
      </xdr:nvCxnSpPr>
      <xdr:spPr>
        <a:xfrm flipV="1">
          <a:off x="14782800" y="2925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37193</xdr:rowOff>
    </xdr:to>
    <xdr:cxnSp macro="">
      <xdr:nvCxnSpPr>
        <xdr:cNvPr id="133" name="直線コネクタ 132"/>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143329</xdr:rowOff>
    </xdr:to>
    <xdr:cxnSp macro="">
      <xdr:nvCxnSpPr>
        <xdr:cNvPr id="136" name="直線コネクタ 135"/>
        <xdr:cNvCxnSpPr/>
      </xdr:nvCxnSpPr>
      <xdr:spPr>
        <a:xfrm>
          <a:off x="13004800" y="27820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48" name="楕円 147"/>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49" name="テキスト ボックス 148"/>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159476</xdr:rowOff>
    </xdr:from>
    <xdr:to>
      <xdr:col>65</xdr:col>
      <xdr:colOff>53975</xdr:colOff>
      <xdr:row>16</xdr:row>
      <xdr:rowOff>89626</xdr:rowOff>
    </xdr:to>
    <xdr:sp macro="" textlink="">
      <xdr:nvSpPr>
        <xdr:cNvPr id="154" name="楕円 153"/>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74403</xdr:rowOff>
    </xdr:from>
    <xdr:ext cx="762000" cy="259045"/>
    <xdr:sp macro="" textlink="">
      <xdr:nvSpPr>
        <xdr:cNvPr id="155" name="テキスト ボックス 154"/>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ポイントの増となっており、類似団体平均と比べても</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今後も社会保障制度の経費が増大していくと予測されることから、更に事業の精査を行い改善に努めていく。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6350</xdr:rowOff>
    </xdr:to>
    <xdr:cxnSp macro="">
      <xdr:nvCxnSpPr>
        <xdr:cNvPr id="187" name="直線コネクタ 186"/>
        <xdr:cNvCxnSpPr/>
      </xdr:nvCxnSpPr>
      <xdr:spPr>
        <a:xfrm>
          <a:off x="3987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139700</xdr:rowOff>
    </xdr:to>
    <xdr:cxnSp macro="">
      <xdr:nvCxnSpPr>
        <xdr:cNvPr id="190" name="直線コネクタ 189"/>
        <xdr:cNvCxnSpPr/>
      </xdr:nvCxnSpPr>
      <xdr:spPr>
        <a:xfrm>
          <a:off x="3098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139700</xdr:rowOff>
    </xdr:to>
    <xdr:cxnSp macro="">
      <xdr:nvCxnSpPr>
        <xdr:cNvPr id="193" name="直線コネクタ 192"/>
        <xdr:cNvCxnSpPr/>
      </xdr:nvCxnSpPr>
      <xdr:spPr>
        <a:xfrm>
          <a:off x="2209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139700</xdr:rowOff>
    </xdr:to>
    <xdr:cxnSp macro="">
      <xdr:nvCxnSpPr>
        <xdr:cNvPr id="196" name="直線コネクタ 195"/>
        <xdr:cNvCxnSpPr/>
      </xdr:nvCxnSpPr>
      <xdr:spPr>
        <a:xfrm>
          <a:off x="1320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6" name="楕円 205"/>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7"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8" name="楕円 207"/>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9" name="テキスト ボックス 208"/>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0" name="楕円 209"/>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1" name="テキスト ボックス 210"/>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2" name="楕円 211"/>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3" name="テキスト ボックス 212"/>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前年度と変動はないが、類似団体平均と比較すると、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ポイント上回っている。特別会計への基準外繰出を抑制し、普通会計を圧迫しないよう財政健全化を図る。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14986</xdr:rowOff>
    </xdr:to>
    <xdr:cxnSp macro="">
      <xdr:nvCxnSpPr>
        <xdr:cNvPr id="245" name="直線コネクタ 244"/>
        <xdr:cNvCxnSpPr/>
      </xdr:nvCxnSpPr>
      <xdr:spPr>
        <a:xfrm>
          <a:off x="15671800" y="9787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57</xdr:row>
      <xdr:rowOff>14986</xdr:rowOff>
    </xdr:to>
    <xdr:cxnSp macro="">
      <xdr:nvCxnSpPr>
        <xdr:cNvPr id="248" name="直線コネクタ 247"/>
        <xdr:cNvCxnSpPr/>
      </xdr:nvCxnSpPr>
      <xdr:spPr>
        <a:xfrm>
          <a:off x="14782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10414</xdr:rowOff>
    </xdr:to>
    <xdr:cxnSp macro="">
      <xdr:nvCxnSpPr>
        <xdr:cNvPr id="251" name="直線コネクタ 250"/>
        <xdr:cNvCxnSpPr/>
      </xdr:nvCxnSpPr>
      <xdr:spPr>
        <a:xfrm flipV="1">
          <a:off x="13893800" y="9760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57</xdr:row>
      <xdr:rowOff>10414</xdr:rowOff>
    </xdr:to>
    <xdr:cxnSp macro="">
      <xdr:nvCxnSpPr>
        <xdr:cNvPr id="254" name="直線コネクタ 253"/>
        <xdr:cNvCxnSpPr/>
      </xdr:nvCxnSpPr>
      <xdr:spPr>
        <a:xfrm>
          <a:off x="13004800" y="97190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64" name="楕円 263"/>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5"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135636</xdr:rowOff>
    </xdr:from>
    <xdr:to>
      <xdr:col>78</xdr:col>
      <xdr:colOff>120650</xdr:colOff>
      <xdr:row>57</xdr:row>
      <xdr:rowOff>65786</xdr:rowOff>
    </xdr:to>
    <xdr:sp macro="" textlink="">
      <xdr:nvSpPr>
        <xdr:cNvPr id="266" name="楕円 265"/>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67" name="テキスト ボックス 266"/>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8" name="楕円 267"/>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9" name="テキスト ボックス 268"/>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70" name="楕円 269"/>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71" name="テキスト ボックス 270"/>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2" name="楕円 271"/>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73" name="テキスト ボックス 27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人吉球磨広域行政組合負担金の減により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a:t>
          </a:r>
          <a:r>
            <a:rPr kumimoji="1" lang="ja-JP" altLang="en-US" sz="1300">
              <a:solidFill>
                <a:schemeClr val="tx1"/>
              </a:solidFill>
              <a:latin typeface="ＭＳ Ｐゴシック" panose="020B0600070205080204" pitchFamily="50" charset="-128"/>
              <a:ea typeface="ＭＳ Ｐゴシック" panose="020B0600070205080204" pitchFamily="50" charset="-128"/>
            </a:rPr>
            <a:t>したものの、</a:t>
          </a:r>
          <a:r>
            <a:rPr kumimoji="1" lang="ja-JP" altLang="en-US" sz="1300">
              <a:latin typeface="ＭＳ Ｐゴシック" panose="020B0600070205080204" pitchFamily="50" charset="-128"/>
              <a:ea typeface="ＭＳ Ｐゴシック" panose="020B0600070205080204" pitchFamily="50" charset="-128"/>
            </a:rPr>
            <a:t>類似団体と比べても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今後も慢性的な補助とならないよう</a:t>
          </a:r>
          <a:r>
            <a:rPr kumimoji="1" lang="ja-JP" altLang="en-US" sz="1300">
              <a:solidFill>
                <a:schemeClr val="tx1"/>
              </a:solidFill>
              <a:latin typeface="ＭＳ Ｐゴシック" panose="020B0600070205080204" pitchFamily="50" charset="-128"/>
              <a:ea typeface="ＭＳ Ｐゴシック" panose="020B0600070205080204" pitchFamily="50" charset="-128"/>
            </a:rPr>
            <a:t>、負担金の内容の精査を進めるとともに適正な財政運営に努める。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117856</xdr:rowOff>
    </xdr:to>
    <xdr:cxnSp macro="">
      <xdr:nvCxnSpPr>
        <xdr:cNvPr id="303" name="直線コネクタ 302"/>
        <xdr:cNvCxnSpPr/>
      </xdr:nvCxnSpPr>
      <xdr:spPr>
        <a:xfrm flipV="1">
          <a:off x="15671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117856</xdr:rowOff>
    </xdr:to>
    <xdr:cxnSp macro="">
      <xdr:nvCxnSpPr>
        <xdr:cNvPr id="306" name="直線コネクタ 305"/>
        <xdr:cNvCxnSpPr/>
      </xdr:nvCxnSpPr>
      <xdr:spPr>
        <a:xfrm>
          <a:off x="14782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09" name="直線コネクタ 308"/>
        <xdr:cNvCxnSpPr/>
      </xdr:nvCxnSpPr>
      <xdr:spPr>
        <a:xfrm>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2" name="直線コネクタ 311"/>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2" name="楕円 321"/>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3"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4" name="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が、過疎対策事業債の元利償還額が増加したことが要因の一つである。過疎対策事業債の発行額が増加傾向にあるため、今後も増えていくことが予測されるが、起債事業の平準化を図り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3" name="直線コネクタ 362"/>
        <xdr:cNvCxnSpPr/>
      </xdr:nvCxnSpPr>
      <xdr:spPr>
        <a:xfrm>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104139</xdr:rowOff>
    </xdr:to>
    <xdr:cxnSp macro="">
      <xdr:nvCxnSpPr>
        <xdr:cNvPr id="366" name="直線コネクタ 365"/>
        <xdr:cNvCxnSpPr/>
      </xdr:nvCxnSpPr>
      <xdr:spPr>
        <a:xfrm flipV="1">
          <a:off x="3098800" y="13115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12700</xdr:rowOff>
    </xdr:to>
    <xdr:cxnSp macro="">
      <xdr:nvCxnSpPr>
        <xdr:cNvPr id="369" name="直線コネクタ 368"/>
        <xdr:cNvCxnSpPr/>
      </xdr:nvCxnSpPr>
      <xdr:spPr>
        <a:xfrm flipV="1">
          <a:off x="2209800" y="131343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12700</xdr:rowOff>
    </xdr:to>
    <xdr:cxnSp macro="">
      <xdr:nvCxnSpPr>
        <xdr:cNvPr id="372" name="直線コネクタ 371"/>
        <xdr:cNvCxnSpPr/>
      </xdr:nvCxnSpPr>
      <xdr:spPr>
        <a:xfrm>
          <a:off x="1320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2" name="楕円 38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83"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4" name="楕円 383"/>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5" name="テキスト ボックス 384"/>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8" name="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ポイントの増、また、類似団体平均と比しても</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ポイント高い状況にある。補助費、物件費、特別会計事業繰出金などの抑制に努め、更に事業の見直しを行い、健全な財政運営を目指す。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1270</xdr:rowOff>
    </xdr:to>
    <xdr:cxnSp macro="">
      <xdr:nvCxnSpPr>
        <xdr:cNvPr id="426" name="直線コネクタ 425"/>
        <xdr:cNvCxnSpPr/>
      </xdr:nvCxnSpPr>
      <xdr:spPr>
        <a:xfrm>
          <a:off x="15671800" y="13522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78</xdr:row>
      <xdr:rowOff>149861</xdr:rowOff>
    </xdr:to>
    <xdr:cxnSp macro="">
      <xdr:nvCxnSpPr>
        <xdr:cNvPr id="429" name="直線コネクタ 428"/>
        <xdr:cNvCxnSpPr/>
      </xdr:nvCxnSpPr>
      <xdr:spPr>
        <a:xfrm>
          <a:off x="14782800" y="134870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113937</xdr:rowOff>
    </xdr:to>
    <xdr:cxnSp macro="">
      <xdr:nvCxnSpPr>
        <xdr:cNvPr id="432" name="直線コネクタ 431"/>
        <xdr:cNvCxnSpPr/>
      </xdr:nvCxnSpPr>
      <xdr:spPr>
        <a:xfrm>
          <a:off x="13893800" y="134772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102507</xdr:rowOff>
    </xdr:from>
    <xdr:to>
      <xdr:col>69</xdr:col>
      <xdr:colOff>92075</xdr:colOff>
      <xdr:row>78</xdr:row>
      <xdr:rowOff>104139</xdr:rowOff>
    </xdr:to>
    <xdr:cxnSp macro="">
      <xdr:nvCxnSpPr>
        <xdr:cNvPr id="435" name="直線コネクタ 434"/>
        <xdr:cNvCxnSpPr/>
      </xdr:nvCxnSpPr>
      <xdr:spPr>
        <a:xfrm>
          <a:off x="13004800" y="13304157"/>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7" name="楕円 446"/>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8" name="テキスト ボックス 447"/>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9" name="楕円 448"/>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50" name="テキスト ボックス 449"/>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1" name="楕円 450"/>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2" name="テキスト ボックス 451"/>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53" name="楕円 452"/>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138084</xdr:rowOff>
    </xdr:from>
    <xdr:ext cx="762000" cy="259045"/>
    <xdr:sp macro="" textlink="">
      <xdr:nvSpPr>
        <xdr:cNvPr id="454" name="テキスト ボックス 453"/>
        <xdr:cNvSpPr txBox="1"/>
      </xdr:nvSpPr>
      <xdr:spPr>
        <a:xfrm>
          <a:off x="12623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121782</xdr:rowOff>
    </xdr:from>
    <xdr:to>
      <xdr:col>29</xdr:col>
      <xdr:colOff>127000</xdr:colOff>
      <xdr:row>18</xdr:row>
      <xdr:rowOff>138375</xdr:rowOff>
    </xdr:to>
    <xdr:cxnSp macro="">
      <xdr:nvCxnSpPr>
        <xdr:cNvPr id="49" name="直線コネクタ 48"/>
        <xdr:cNvCxnSpPr/>
      </xdr:nvCxnSpPr>
      <xdr:spPr bwMode="auto">
        <a:xfrm flipV="1">
          <a:off x="5003800" y="3255507"/>
          <a:ext cx="6477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138375</xdr:rowOff>
    </xdr:from>
    <xdr:to>
      <xdr:col>26</xdr:col>
      <xdr:colOff>50800</xdr:colOff>
      <xdr:row>18</xdr:row>
      <xdr:rowOff>141741</xdr:rowOff>
    </xdr:to>
    <xdr:cxnSp macro="">
      <xdr:nvCxnSpPr>
        <xdr:cNvPr id="52" name="直線コネクタ 51"/>
        <xdr:cNvCxnSpPr/>
      </xdr:nvCxnSpPr>
      <xdr:spPr bwMode="auto">
        <a:xfrm flipV="1">
          <a:off x="4305300" y="3272100"/>
          <a:ext cx="698500" cy="3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141741</xdr:rowOff>
    </xdr:from>
    <xdr:to>
      <xdr:col>22</xdr:col>
      <xdr:colOff>114300</xdr:colOff>
      <xdr:row>18</xdr:row>
      <xdr:rowOff>152409</xdr:rowOff>
    </xdr:to>
    <xdr:cxnSp macro="">
      <xdr:nvCxnSpPr>
        <xdr:cNvPr id="55" name="直線コネクタ 54"/>
        <xdr:cNvCxnSpPr/>
      </xdr:nvCxnSpPr>
      <xdr:spPr bwMode="auto">
        <a:xfrm flipV="1">
          <a:off x="3606800" y="3275466"/>
          <a:ext cx="6985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152409</xdr:rowOff>
    </xdr:from>
    <xdr:to>
      <xdr:col>18</xdr:col>
      <xdr:colOff>177800</xdr:colOff>
      <xdr:row>19</xdr:row>
      <xdr:rowOff>653</xdr:rowOff>
    </xdr:to>
    <xdr:cxnSp macro="">
      <xdr:nvCxnSpPr>
        <xdr:cNvPr id="58" name="直線コネクタ 57"/>
        <xdr:cNvCxnSpPr/>
      </xdr:nvCxnSpPr>
      <xdr:spPr bwMode="auto">
        <a:xfrm flipV="1">
          <a:off x="2908300" y="3286134"/>
          <a:ext cx="698500" cy="19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70982</xdr:rowOff>
    </xdr:from>
    <xdr:to>
      <xdr:col>29</xdr:col>
      <xdr:colOff>177800</xdr:colOff>
      <xdr:row>19</xdr:row>
      <xdr:rowOff>1132</xdr:rowOff>
    </xdr:to>
    <xdr:sp macro="" textlink="">
      <xdr:nvSpPr>
        <xdr:cNvPr id="68" name="楕円 67"/>
        <xdr:cNvSpPr/>
      </xdr:nvSpPr>
      <xdr:spPr bwMode="auto">
        <a:xfrm>
          <a:off x="5600700" y="32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151009</xdr:rowOff>
    </xdr:from>
    <xdr:ext cx="762000" cy="259045"/>
    <xdr:sp macro="" textlink="">
      <xdr:nvSpPr>
        <xdr:cNvPr id="69" name="人口1人当たり決算額の推移該当値テキスト130"/>
        <xdr:cNvSpPr txBox="1"/>
      </xdr:nvSpPr>
      <xdr:spPr>
        <a:xfrm>
          <a:off x="5740400" y="31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87575</xdr:rowOff>
    </xdr:from>
    <xdr:to>
      <xdr:col>26</xdr:col>
      <xdr:colOff>101600</xdr:colOff>
      <xdr:row>19</xdr:row>
      <xdr:rowOff>17724</xdr:rowOff>
    </xdr:to>
    <xdr:sp macro="" textlink="">
      <xdr:nvSpPr>
        <xdr:cNvPr id="70" name="楕円 69"/>
        <xdr:cNvSpPr/>
      </xdr:nvSpPr>
      <xdr:spPr bwMode="auto">
        <a:xfrm>
          <a:off x="4953000" y="32213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2502</xdr:rowOff>
    </xdr:from>
    <xdr:ext cx="736600" cy="259045"/>
    <xdr:sp macro="" textlink="">
      <xdr:nvSpPr>
        <xdr:cNvPr id="71" name="テキスト ボックス 70"/>
        <xdr:cNvSpPr txBox="1"/>
      </xdr:nvSpPr>
      <xdr:spPr>
        <a:xfrm>
          <a:off x="4622800" y="33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90941</xdr:rowOff>
    </xdr:from>
    <xdr:to>
      <xdr:col>22</xdr:col>
      <xdr:colOff>165100</xdr:colOff>
      <xdr:row>19</xdr:row>
      <xdr:rowOff>21091</xdr:rowOff>
    </xdr:to>
    <xdr:sp macro="" textlink="">
      <xdr:nvSpPr>
        <xdr:cNvPr id="72" name="楕円 71"/>
        <xdr:cNvSpPr/>
      </xdr:nvSpPr>
      <xdr:spPr bwMode="auto">
        <a:xfrm>
          <a:off x="4254500" y="322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5868</xdr:rowOff>
    </xdr:from>
    <xdr:ext cx="762000" cy="259045"/>
    <xdr:sp macro="" textlink="">
      <xdr:nvSpPr>
        <xdr:cNvPr id="73" name="テキスト ボックス 72"/>
        <xdr:cNvSpPr txBox="1"/>
      </xdr:nvSpPr>
      <xdr:spPr>
        <a:xfrm>
          <a:off x="3924300" y="33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101609</xdr:rowOff>
    </xdr:from>
    <xdr:to>
      <xdr:col>19</xdr:col>
      <xdr:colOff>38100</xdr:colOff>
      <xdr:row>19</xdr:row>
      <xdr:rowOff>31759</xdr:rowOff>
    </xdr:to>
    <xdr:sp macro="" textlink="">
      <xdr:nvSpPr>
        <xdr:cNvPr id="74" name="楕円 73"/>
        <xdr:cNvSpPr/>
      </xdr:nvSpPr>
      <xdr:spPr bwMode="auto">
        <a:xfrm>
          <a:off x="3556000" y="323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16536</xdr:rowOff>
    </xdr:from>
    <xdr:ext cx="762000" cy="259045"/>
    <xdr:sp macro="" textlink="">
      <xdr:nvSpPr>
        <xdr:cNvPr id="75" name="テキスト ボックス 74"/>
        <xdr:cNvSpPr txBox="1"/>
      </xdr:nvSpPr>
      <xdr:spPr>
        <a:xfrm>
          <a:off x="3225800" y="332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121303</xdr:rowOff>
    </xdr:from>
    <xdr:to>
      <xdr:col>15</xdr:col>
      <xdr:colOff>101600</xdr:colOff>
      <xdr:row>19</xdr:row>
      <xdr:rowOff>51453</xdr:rowOff>
    </xdr:to>
    <xdr:sp macro="" textlink="">
      <xdr:nvSpPr>
        <xdr:cNvPr id="76" name="楕円 75"/>
        <xdr:cNvSpPr/>
      </xdr:nvSpPr>
      <xdr:spPr bwMode="auto">
        <a:xfrm>
          <a:off x="2857500" y="32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36230</xdr:rowOff>
    </xdr:from>
    <xdr:ext cx="762000" cy="259045"/>
    <xdr:sp macro="" textlink="">
      <xdr:nvSpPr>
        <xdr:cNvPr id="77" name="テキスト ボックス 76"/>
        <xdr:cNvSpPr txBox="1"/>
      </xdr:nvSpPr>
      <xdr:spPr>
        <a:xfrm>
          <a:off x="2527300" y="33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231726</xdr:rowOff>
    </xdr:from>
    <xdr:to>
      <xdr:col>29</xdr:col>
      <xdr:colOff>127000</xdr:colOff>
      <xdr:row>35</xdr:row>
      <xdr:rowOff>242584</xdr:rowOff>
    </xdr:to>
    <xdr:cxnSp macro="">
      <xdr:nvCxnSpPr>
        <xdr:cNvPr id="108" name="直線コネクタ 107"/>
        <xdr:cNvCxnSpPr/>
      </xdr:nvCxnSpPr>
      <xdr:spPr bwMode="auto">
        <a:xfrm flipV="1">
          <a:off x="5003800" y="6842076"/>
          <a:ext cx="6477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213694</xdr:rowOff>
    </xdr:from>
    <xdr:to>
      <xdr:col>26</xdr:col>
      <xdr:colOff>50800</xdr:colOff>
      <xdr:row>35</xdr:row>
      <xdr:rowOff>242584</xdr:rowOff>
    </xdr:to>
    <xdr:cxnSp macro="">
      <xdr:nvCxnSpPr>
        <xdr:cNvPr id="111" name="直線コネクタ 110"/>
        <xdr:cNvCxnSpPr/>
      </xdr:nvCxnSpPr>
      <xdr:spPr bwMode="auto">
        <a:xfrm>
          <a:off x="4305300" y="6824044"/>
          <a:ext cx="698500" cy="28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213694</xdr:rowOff>
    </xdr:from>
    <xdr:to>
      <xdr:col>22</xdr:col>
      <xdr:colOff>114300</xdr:colOff>
      <xdr:row>35</xdr:row>
      <xdr:rowOff>295912</xdr:rowOff>
    </xdr:to>
    <xdr:cxnSp macro="">
      <xdr:nvCxnSpPr>
        <xdr:cNvPr id="114" name="直線コネクタ 113"/>
        <xdr:cNvCxnSpPr/>
      </xdr:nvCxnSpPr>
      <xdr:spPr bwMode="auto">
        <a:xfrm flipV="1">
          <a:off x="3606800" y="6824044"/>
          <a:ext cx="698500" cy="8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239576</xdr:rowOff>
    </xdr:from>
    <xdr:to>
      <xdr:col>18</xdr:col>
      <xdr:colOff>177800</xdr:colOff>
      <xdr:row>35</xdr:row>
      <xdr:rowOff>295912</xdr:rowOff>
    </xdr:to>
    <xdr:cxnSp macro="">
      <xdr:nvCxnSpPr>
        <xdr:cNvPr id="117" name="直線コネクタ 116"/>
        <xdr:cNvCxnSpPr/>
      </xdr:nvCxnSpPr>
      <xdr:spPr bwMode="auto">
        <a:xfrm>
          <a:off x="2908300" y="6849926"/>
          <a:ext cx="698500" cy="5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180926</xdr:rowOff>
    </xdr:from>
    <xdr:to>
      <xdr:col>29</xdr:col>
      <xdr:colOff>177800</xdr:colOff>
      <xdr:row>35</xdr:row>
      <xdr:rowOff>282526</xdr:rowOff>
    </xdr:to>
    <xdr:sp macro="" textlink="">
      <xdr:nvSpPr>
        <xdr:cNvPr id="127" name="楕円 126"/>
        <xdr:cNvSpPr/>
      </xdr:nvSpPr>
      <xdr:spPr bwMode="auto">
        <a:xfrm>
          <a:off x="5600700" y="679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153003</xdr:rowOff>
    </xdr:from>
    <xdr:ext cx="762000" cy="259045"/>
    <xdr:sp macro="" textlink="">
      <xdr:nvSpPr>
        <xdr:cNvPr id="128" name="人口1人当たり決算額の推移該当値テキスト445"/>
        <xdr:cNvSpPr txBox="1"/>
      </xdr:nvSpPr>
      <xdr:spPr>
        <a:xfrm>
          <a:off x="5740400" y="67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191784</xdr:rowOff>
    </xdr:from>
    <xdr:to>
      <xdr:col>26</xdr:col>
      <xdr:colOff>101600</xdr:colOff>
      <xdr:row>35</xdr:row>
      <xdr:rowOff>293384</xdr:rowOff>
    </xdr:to>
    <xdr:sp macro="" textlink="">
      <xdr:nvSpPr>
        <xdr:cNvPr id="129" name="楕円 128"/>
        <xdr:cNvSpPr/>
      </xdr:nvSpPr>
      <xdr:spPr bwMode="auto">
        <a:xfrm>
          <a:off x="4953000" y="680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278161</xdr:rowOff>
    </xdr:from>
    <xdr:ext cx="736600" cy="259045"/>
    <xdr:sp macro="" textlink="">
      <xdr:nvSpPr>
        <xdr:cNvPr id="130" name="テキスト ボックス 129"/>
        <xdr:cNvSpPr txBox="1"/>
      </xdr:nvSpPr>
      <xdr:spPr>
        <a:xfrm>
          <a:off x="4622800" y="688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162894</xdr:rowOff>
    </xdr:from>
    <xdr:to>
      <xdr:col>22</xdr:col>
      <xdr:colOff>165100</xdr:colOff>
      <xdr:row>35</xdr:row>
      <xdr:rowOff>264494</xdr:rowOff>
    </xdr:to>
    <xdr:sp macro="" textlink="">
      <xdr:nvSpPr>
        <xdr:cNvPr id="131" name="楕円 130"/>
        <xdr:cNvSpPr/>
      </xdr:nvSpPr>
      <xdr:spPr bwMode="auto">
        <a:xfrm>
          <a:off x="4254500" y="67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274671</xdr:rowOff>
    </xdr:from>
    <xdr:ext cx="762000" cy="259045"/>
    <xdr:sp macro="" textlink="">
      <xdr:nvSpPr>
        <xdr:cNvPr id="132" name="テキスト ボックス 131"/>
        <xdr:cNvSpPr txBox="1"/>
      </xdr:nvSpPr>
      <xdr:spPr>
        <a:xfrm>
          <a:off x="3924300" y="65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245112</xdr:rowOff>
    </xdr:from>
    <xdr:to>
      <xdr:col>19</xdr:col>
      <xdr:colOff>38100</xdr:colOff>
      <xdr:row>36</xdr:row>
      <xdr:rowOff>3812</xdr:rowOff>
    </xdr:to>
    <xdr:sp macro="" textlink="">
      <xdr:nvSpPr>
        <xdr:cNvPr id="133" name="楕円 132"/>
        <xdr:cNvSpPr/>
      </xdr:nvSpPr>
      <xdr:spPr bwMode="auto">
        <a:xfrm>
          <a:off x="3556000" y="685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331489</xdr:rowOff>
    </xdr:from>
    <xdr:ext cx="762000" cy="259045"/>
    <xdr:sp macro="" textlink="">
      <xdr:nvSpPr>
        <xdr:cNvPr id="134" name="テキスト ボックス 133"/>
        <xdr:cNvSpPr txBox="1"/>
      </xdr:nvSpPr>
      <xdr:spPr>
        <a:xfrm>
          <a:off x="3225800" y="6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188776</xdr:rowOff>
    </xdr:from>
    <xdr:to>
      <xdr:col>15</xdr:col>
      <xdr:colOff>101600</xdr:colOff>
      <xdr:row>35</xdr:row>
      <xdr:rowOff>290376</xdr:rowOff>
    </xdr:to>
    <xdr:sp macro="" textlink="">
      <xdr:nvSpPr>
        <xdr:cNvPr id="135" name="楕円 134"/>
        <xdr:cNvSpPr/>
      </xdr:nvSpPr>
      <xdr:spPr bwMode="auto">
        <a:xfrm>
          <a:off x="2857500" y="679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275153</xdr:rowOff>
    </xdr:from>
    <xdr:ext cx="762000" cy="259045"/>
    <xdr:sp macro="" textlink="">
      <xdr:nvSpPr>
        <xdr:cNvPr id="136" name="テキスト ボックス 135"/>
        <xdr:cNvSpPr txBox="1"/>
      </xdr:nvSpPr>
      <xdr:spPr>
        <a:xfrm>
          <a:off x="2527300" y="688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14395</xdr:rowOff>
    </xdr:from>
    <xdr:to>
      <xdr:col>24</xdr:col>
      <xdr:colOff>63500</xdr:colOff>
      <xdr:row>37</xdr:row>
      <xdr:rowOff>26241</xdr:rowOff>
    </xdr:to>
    <xdr:cxnSp macro="">
      <xdr:nvCxnSpPr>
        <xdr:cNvPr id="58" name="直線コネクタ 57"/>
        <xdr:cNvCxnSpPr/>
      </xdr:nvCxnSpPr>
      <xdr:spPr>
        <a:xfrm flipV="1">
          <a:off x="3797300" y="6358045"/>
          <a:ext cx="8382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26241</xdr:rowOff>
    </xdr:from>
    <xdr:to>
      <xdr:col>19</xdr:col>
      <xdr:colOff>177800</xdr:colOff>
      <xdr:row>37</xdr:row>
      <xdr:rowOff>26550</xdr:rowOff>
    </xdr:to>
    <xdr:cxnSp macro="">
      <xdr:nvCxnSpPr>
        <xdr:cNvPr id="61" name="直線コネクタ 60"/>
        <xdr:cNvCxnSpPr/>
      </xdr:nvCxnSpPr>
      <xdr:spPr>
        <a:xfrm flipV="1">
          <a:off x="2908300" y="6369891"/>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26550</xdr:rowOff>
    </xdr:from>
    <xdr:to>
      <xdr:col>15</xdr:col>
      <xdr:colOff>50800</xdr:colOff>
      <xdr:row>37</xdr:row>
      <xdr:rowOff>37861</xdr:rowOff>
    </xdr:to>
    <xdr:cxnSp macro="">
      <xdr:nvCxnSpPr>
        <xdr:cNvPr id="64" name="直線コネクタ 63"/>
        <xdr:cNvCxnSpPr/>
      </xdr:nvCxnSpPr>
      <xdr:spPr>
        <a:xfrm flipV="1">
          <a:off x="2019300" y="6370200"/>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37861</xdr:rowOff>
    </xdr:from>
    <xdr:to>
      <xdr:col>10</xdr:col>
      <xdr:colOff>114300</xdr:colOff>
      <xdr:row>37</xdr:row>
      <xdr:rowOff>52265</xdr:rowOff>
    </xdr:to>
    <xdr:cxnSp macro="">
      <xdr:nvCxnSpPr>
        <xdr:cNvPr id="67" name="直線コネクタ 66"/>
        <xdr:cNvCxnSpPr/>
      </xdr:nvCxnSpPr>
      <xdr:spPr>
        <a:xfrm flipV="1">
          <a:off x="1130300" y="6381511"/>
          <a:ext cx="889000" cy="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135045</xdr:rowOff>
    </xdr:from>
    <xdr:to>
      <xdr:col>24</xdr:col>
      <xdr:colOff>114300</xdr:colOff>
      <xdr:row>37</xdr:row>
      <xdr:rowOff>65195</xdr:rowOff>
    </xdr:to>
    <xdr:sp macro="" textlink="">
      <xdr:nvSpPr>
        <xdr:cNvPr id="77" name="楕円 76"/>
        <xdr:cNvSpPr/>
      </xdr:nvSpPr>
      <xdr:spPr>
        <a:xfrm>
          <a:off x="4584700" y="63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49972</xdr:rowOff>
    </xdr:from>
    <xdr:ext cx="599010" cy="259045"/>
    <xdr:sp macro="" textlink="">
      <xdr:nvSpPr>
        <xdr:cNvPr id="78" name="人件費該当値テキスト"/>
        <xdr:cNvSpPr txBox="1"/>
      </xdr:nvSpPr>
      <xdr:spPr>
        <a:xfrm>
          <a:off x="4686300" y="62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146891</xdr:rowOff>
    </xdr:from>
    <xdr:to>
      <xdr:col>20</xdr:col>
      <xdr:colOff>38100</xdr:colOff>
      <xdr:row>37</xdr:row>
      <xdr:rowOff>77041</xdr:rowOff>
    </xdr:to>
    <xdr:sp macro="" textlink="">
      <xdr:nvSpPr>
        <xdr:cNvPr id="79" name="楕円 78"/>
        <xdr:cNvSpPr/>
      </xdr:nvSpPr>
      <xdr:spPr>
        <a:xfrm>
          <a:off x="3746500" y="63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68168</xdr:rowOff>
    </xdr:from>
    <xdr:ext cx="599010" cy="259045"/>
    <xdr:sp macro="" textlink="">
      <xdr:nvSpPr>
        <xdr:cNvPr id="80" name="テキスト ボックス 79"/>
        <xdr:cNvSpPr txBox="1"/>
      </xdr:nvSpPr>
      <xdr:spPr>
        <a:xfrm>
          <a:off x="3497795" y="641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147200</xdr:rowOff>
    </xdr:from>
    <xdr:to>
      <xdr:col>15</xdr:col>
      <xdr:colOff>101600</xdr:colOff>
      <xdr:row>37</xdr:row>
      <xdr:rowOff>77350</xdr:rowOff>
    </xdr:to>
    <xdr:sp macro="" textlink="">
      <xdr:nvSpPr>
        <xdr:cNvPr id="81" name="楕円 80"/>
        <xdr:cNvSpPr/>
      </xdr:nvSpPr>
      <xdr:spPr>
        <a:xfrm>
          <a:off x="2857500" y="63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68477</xdr:rowOff>
    </xdr:from>
    <xdr:ext cx="599010" cy="259045"/>
    <xdr:sp macro="" textlink="">
      <xdr:nvSpPr>
        <xdr:cNvPr id="82" name="テキスト ボックス 81"/>
        <xdr:cNvSpPr txBox="1"/>
      </xdr:nvSpPr>
      <xdr:spPr>
        <a:xfrm>
          <a:off x="2608795" y="641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158511</xdr:rowOff>
    </xdr:from>
    <xdr:to>
      <xdr:col>10</xdr:col>
      <xdr:colOff>165100</xdr:colOff>
      <xdr:row>37</xdr:row>
      <xdr:rowOff>88661</xdr:rowOff>
    </xdr:to>
    <xdr:sp macro="" textlink="">
      <xdr:nvSpPr>
        <xdr:cNvPr id="83" name="楕円 82"/>
        <xdr:cNvSpPr/>
      </xdr:nvSpPr>
      <xdr:spPr>
        <a:xfrm>
          <a:off x="1968500" y="63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79788</xdr:rowOff>
    </xdr:from>
    <xdr:ext cx="599010" cy="259045"/>
    <xdr:sp macro="" textlink="">
      <xdr:nvSpPr>
        <xdr:cNvPr id="84" name="テキスト ボックス 83"/>
        <xdr:cNvSpPr txBox="1"/>
      </xdr:nvSpPr>
      <xdr:spPr>
        <a:xfrm>
          <a:off x="1719795" y="642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1465</xdr:rowOff>
    </xdr:from>
    <xdr:to>
      <xdr:col>6</xdr:col>
      <xdr:colOff>38100</xdr:colOff>
      <xdr:row>37</xdr:row>
      <xdr:rowOff>103065</xdr:rowOff>
    </xdr:to>
    <xdr:sp macro="" textlink="">
      <xdr:nvSpPr>
        <xdr:cNvPr id="85" name="楕円 84"/>
        <xdr:cNvSpPr/>
      </xdr:nvSpPr>
      <xdr:spPr>
        <a:xfrm>
          <a:off x="1079500" y="63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94192</xdr:rowOff>
    </xdr:from>
    <xdr:ext cx="599010" cy="259045"/>
    <xdr:sp macro="" textlink="">
      <xdr:nvSpPr>
        <xdr:cNvPr id="86" name="テキスト ボックス 85"/>
        <xdr:cNvSpPr txBox="1"/>
      </xdr:nvSpPr>
      <xdr:spPr>
        <a:xfrm>
          <a:off x="830795" y="643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16989</xdr:rowOff>
    </xdr:from>
    <xdr:to>
      <xdr:col>24</xdr:col>
      <xdr:colOff>63500</xdr:colOff>
      <xdr:row>58</xdr:row>
      <xdr:rowOff>33519</xdr:rowOff>
    </xdr:to>
    <xdr:cxnSp macro="">
      <xdr:nvCxnSpPr>
        <xdr:cNvPr id="117" name="直線コネクタ 116"/>
        <xdr:cNvCxnSpPr/>
      </xdr:nvCxnSpPr>
      <xdr:spPr>
        <a:xfrm flipV="1">
          <a:off x="3797300" y="9961089"/>
          <a:ext cx="8382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33519</xdr:rowOff>
    </xdr:from>
    <xdr:to>
      <xdr:col>19</xdr:col>
      <xdr:colOff>177800</xdr:colOff>
      <xdr:row>58</xdr:row>
      <xdr:rowOff>48675</xdr:rowOff>
    </xdr:to>
    <xdr:cxnSp macro="">
      <xdr:nvCxnSpPr>
        <xdr:cNvPr id="120" name="直線コネクタ 119"/>
        <xdr:cNvCxnSpPr/>
      </xdr:nvCxnSpPr>
      <xdr:spPr>
        <a:xfrm flipV="1">
          <a:off x="2908300" y="997761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48675</xdr:rowOff>
    </xdr:from>
    <xdr:to>
      <xdr:col>15</xdr:col>
      <xdr:colOff>50800</xdr:colOff>
      <xdr:row>58</xdr:row>
      <xdr:rowOff>62257</xdr:rowOff>
    </xdr:to>
    <xdr:cxnSp macro="">
      <xdr:nvCxnSpPr>
        <xdr:cNvPr id="123" name="直線コネクタ 122"/>
        <xdr:cNvCxnSpPr/>
      </xdr:nvCxnSpPr>
      <xdr:spPr>
        <a:xfrm flipV="1">
          <a:off x="2019300" y="9992775"/>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62257</xdr:rowOff>
    </xdr:from>
    <xdr:to>
      <xdr:col>10</xdr:col>
      <xdr:colOff>114300</xdr:colOff>
      <xdr:row>58</xdr:row>
      <xdr:rowOff>96343</xdr:rowOff>
    </xdr:to>
    <xdr:cxnSp macro="">
      <xdr:nvCxnSpPr>
        <xdr:cNvPr id="126" name="直線コネクタ 125"/>
        <xdr:cNvCxnSpPr/>
      </xdr:nvCxnSpPr>
      <xdr:spPr>
        <a:xfrm flipV="1">
          <a:off x="1130300" y="10006357"/>
          <a:ext cx="889000" cy="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137639</xdr:rowOff>
    </xdr:from>
    <xdr:to>
      <xdr:col>24</xdr:col>
      <xdr:colOff>114300</xdr:colOff>
      <xdr:row>58</xdr:row>
      <xdr:rowOff>67789</xdr:rowOff>
    </xdr:to>
    <xdr:sp macro="" textlink="">
      <xdr:nvSpPr>
        <xdr:cNvPr id="136" name="楕円 135"/>
        <xdr:cNvSpPr/>
      </xdr:nvSpPr>
      <xdr:spPr>
        <a:xfrm>
          <a:off x="4584700" y="99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52566</xdr:rowOff>
    </xdr:from>
    <xdr:ext cx="599010" cy="259045"/>
    <xdr:sp macro="" textlink="">
      <xdr:nvSpPr>
        <xdr:cNvPr id="137" name="物件費該当値テキスト"/>
        <xdr:cNvSpPr txBox="1"/>
      </xdr:nvSpPr>
      <xdr:spPr>
        <a:xfrm>
          <a:off x="4686300" y="982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154169</xdr:rowOff>
    </xdr:from>
    <xdr:to>
      <xdr:col>20</xdr:col>
      <xdr:colOff>38100</xdr:colOff>
      <xdr:row>58</xdr:row>
      <xdr:rowOff>84319</xdr:rowOff>
    </xdr:to>
    <xdr:sp macro="" textlink="">
      <xdr:nvSpPr>
        <xdr:cNvPr id="138" name="楕円 137"/>
        <xdr:cNvSpPr/>
      </xdr:nvSpPr>
      <xdr:spPr>
        <a:xfrm>
          <a:off x="3746500" y="99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75446</xdr:rowOff>
    </xdr:from>
    <xdr:ext cx="599010" cy="259045"/>
    <xdr:sp macro="" textlink="">
      <xdr:nvSpPr>
        <xdr:cNvPr id="139" name="テキスト ボックス 138"/>
        <xdr:cNvSpPr txBox="1"/>
      </xdr:nvSpPr>
      <xdr:spPr>
        <a:xfrm>
          <a:off x="3497795" y="100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169325</xdr:rowOff>
    </xdr:from>
    <xdr:to>
      <xdr:col>15</xdr:col>
      <xdr:colOff>101600</xdr:colOff>
      <xdr:row>58</xdr:row>
      <xdr:rowOff>99475</xdr:rowOff>
    </xdr:to>
    <xdr:sp macro="" textlink="">
      <xdr:nvSpPr>
        <xdr:cNvPr id="140" name="楕円 139"/>
        <xdr:cNvSpPr/>
      </xdr:nvSpPr>
      <xdr:spPr>
        <a:xfrm>
          <a:off x="2857500" y="9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90602</xdr:rowOff>
    </xdr:from>
    <xdr:ext cx="599010" cy="259045"/>
    <xdr:sp macro="" textlink="">
      <xdr:nvSpPr>
        <xdr:cNvPr id="141" name="テキスト ボックス 140"/>
        <xdr:cNvSpPr txBox="1"/>
      </xdr:nvSpPr>
      <xdr:spPr>
        <a:xfrm>
          <a:off x="2608795" y="1003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11457</xdr:rowOff>
    </xdr:from>
    <xdr:to>
      <xdr:col>10</xdr:col>
      <xdr:colOff>165100</xdr:colOff>
      <xdr:row>58</xdr:row>
      <xdr:rowOff>113057</xdr:rowOff>
    </xdr:to>
    <xdr:sp macro="" textlink="">
      <xdr:nvSpPr>
        <xdr:cNvPr id="142" name="楕円 141"/>
        <xdr:cNvSpPr/>
      </xdr:nvSpPr>
      <xdr:spPr>
        <a:xfrm>
          <a:off x="1968500" y="99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104184</xdr:rowOff>
    </xdr:from>
    <xdr:ext cx="599010" cy="259045"/>
    <xdr:sp macro="" textlink="">
      <xdr:nvSpPr>
        <xdr:cNvPr id="143" name="テキスト ボックス 142"/>
        <xdr:cNvSpPr txBox="1"/>
      </xdr:nvSpPr>
      <xdr:spPr>
        <a:xfrm>
          <a:off x="1719795" y="100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45543</xdr:rowOff>
    </xdr:from>
    <xdr:to>
      <xdr:col>6</xdr:col>
      <xdr:colOff>38100</xdr:colOff>
      <xdr:row>58</xdr:row>
      <xdr:rowOff>147143</xdr:rowOff>
    </xdr:to>
    <xdr:sp macro="" textlink="">
      <xdr:nvSpPr>
        <xdr:cNvPr id="144" name="楕円 143"/>
        <xdr:cNvSpPr/>
      </xdr:nvSpPr>
      <xdr:spPr>
        <a:xfrm>
          <a:off x="1079500" y="99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138270</xdr:rowOff>
    </xdr:from>
    <xdr:ext cx="599010" cy="259045"/>
    <xdr:sp macro="" textlink="">
      <xdr:nvSpPr>
        <xdr:cNvPr id="145" name="テキスト ボックス 144"/>
        <xdr:cNvSpPr txBox="1"/>
      </xdr:nvSpPr>
      <xdr:spPr>
        <a:xfrm>
          <a:off x="830795" y="1008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149690</xdr:rowOff>
    </xdr:from>
    <xdr:to>
      <xdr:col>24</xdr:col>
      <xdr:colOff>63500</xdr:colOff>
      <xdr:row>77</xdr:row>
      <xdr:rowOff>155068</xdr:rowOff>
    </xdr:to>
    <xdr:cxnSp macro="">
      <xdr:nvCxnSpPr>
        <xdr:cNvPr id="170" name="直線コネクタ 169"/>
        <xdr:cNvCxnSpPr/>
      </xdr:nvCxnSpPr>
      <xdr:spPr>
        <a:xfrm>
          <a:off x="3797300" y="13351340"/>
          <a:ext cx="8382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149690</xdr:rowOff>
    </xdr:from>
    <xdr:to>
      <xdr:col>19</xdr:col>
      <xdr:colOff>177800</xdr:colOff>
      <xdr:row>77</xdr:row>
      <xdr:rowOff>151747</xdr:rowOff>
    </xdr:to>
    <xdr:cxnSp macro="">
      <xdr:nvCxnSpPr>
        <xdr:cNvPr id="173" name="直線コネクタ 172"/>
        <xdr:cNvCxnSpPr/>
      </xdr:nvCxnSpPr>
      <xdr:spPr>
        <a:xfrm flipV="1">
          <a:off x="2908300" y="133513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151747</xdr:rowOff>
    </xdr:from>
    <xdr:to>
      <xdr:col>15</xdr:col>
      <xdr:colOff>50800</xdr:colOff>
      <xdr:row>77</xdr:row>
      <xdr:rowOff>170396</xdr:rowOff>
    </xdr:to>
    <xdr:cxnSp macro="">
      <xdr:nvCxnSpPr>
        <xdr:cNvPr id="176" name="直線コネクタ 175"/>
        <xdr:cNvCxnSpPr/>
      </xdr:nvCxnSpPr>
      <xdr:spPr>
        <a:xfrm flipV="1">
          <a:off x="2019300" y="13353397"/>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170396</xdr:rowOff>
    </xdr:from>
    <xdr:to>
      <xdr:col>10</xdr:col>
      <xdr:colOff>114300</xdr:colOff>
      <xdr:row>78</xdr:row>
      <xdr:rowOff>733</xdr:rowOff>
    </xdr:to>
    <xdr:cxnSp macro="">
      <xdr:nvCxnSpPr>
        <xdr:cNvPr id="179" name="直線コネクタ 178"/>
        <xdr:cNvCxnSpPr/>
      </xdr:nvCxnSpPr>
      <xdr:spPr>
        <a:xfrm flipV="1">
          <a:off x="1130300" y="13372046"/>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104268</xdr:rowOff>
    </xdr:from>
    <xdr:to>
      <xdr:col>24</xdr:col>
      <xdr:colOff>114300</xdr:colOff>
      <xdr:row>78</xdr:row>
      <xdr:rowOff>34418</xdr:rowOff>
    </xdr:to>
    <xdr:sp macro="" textlink="">
      <xdr:nvSpPr>
        <xdr:cNvPr id="189" name="楕円 188"/>
        <xdr:cNvSpPr/>
      </xdr:nvSpPr>
      <xdr:spPr>
        <a:xfrm>
          <a:off x="4584700" y="133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19195</xdr:rowOff>
    </xdr:from>
    <xdr:ext cx="469744" cy="259045"/>
    <xdr:sp macro="" textlink="">
      <xdr:nvSpPr>
        <xdr:cNvPr id="190" name="維持補修費該当値テキスト"/>
        <xdr:cNvSpPr txBox="1"/>
      </xdr:nvSpPr>
      <xdr:spPr>
        <a:xfrm>
          <a:off x="4686300" y="132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98890</xdr:rowOff>
    </xdr:from>
    <xdr:to>
      <xdr:col>20</xdr:col>
      <xdr:colOff>38100</xdr:colOff>
      <xdr:row>78</xdr:row>
      <xdr:rowOff>29040</xdr:rowOff>
    </xdr:to>
    <xdr:sp macro="" textlink="">
      <xdr:nvSpPr>
        <xdr:cNvPr id="191" name="楕円 190"/>
        <xdr:cNvSpPr/>
      </xdr:nvSpPr>
      <xdr:spPr>
        <a:xfrm>
          <a:off x="3746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20167</xdr:rowOff>
    </xdr:from>
    <xdr:ext cx="469744" cy="259045"/>
    <xdr:sp macro="" textlink="">
      <xdr:nvSpPr>
        <xdr:cNvPr id="192" name="テキスト ボックス 191"/>
        <xdr:cNvSpPr txBox="1"/>
      </xdr:nvSpPr>
      <xdr:spPr>
        <a:xfrm>
          <a:off x="3562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100947</xdr:rowOff>
    </xdr:from>
    <xdr:to>
      <xdr:col>15</xdr:col>
      <xdr:colOff>101600</xdr:colOff>
      <xdr:row>78</xdr:row>
      <xdr:rowOff>31097</xdr:rowOff>
    </xdr:to>
    <xdr:sp macro="" textlink="">
      <xdr:nvSpPr>
        <xdr:cNvPr id="193" name="楕円 192"/>
        <xdr:cNvSpPr/>
      </xdr:nvSpPr>
      <xdr:spPr>
        <a:xfrm>
          <a:off x="2857500" y="133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22224</xdr:rowOff>
    </xdr:from>
    <xdr:ext cx="469744" cy="259045"/>
    <xdr:sp macro="" textlink="">
      <xdr:nvSpPr>
        <xdr:cNvPr id="194" name="テキスト ボックス 193"/>
        <xdr:cNvSpPr txBox="1"/>
      </xdr:nvSpPr>
      <xdr:spPr>
        <a:xfrm>
          <a:off x="2673428" y="133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119596</xdr:rowOff>
    </xdr:from>
    <xdr:to>
      <xdr:col>10</xdr:col>
      <xdr:colOff>165100</xdr:colOff>
      <xdr:row>78</xdr:row>
      <xdr:rowOff>49746</xdr:rowOff>
    </xdr:to>
    <xdr:sp macro="" textlink="">
      <xdr:nvSpPr>
        <xdr:cNvPr id="195" name="楕円 194"/>
        <xdr:cNvSpPr/>
      </xdr:nvSpPr>
      <xdr:spPr>
        <a:xfrm>
          <a:off x="1968500" y="133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40873</xdr:rowOff>
    </xdr:from>
    <xdr:ext cx="469744" cy="259045"/>
    <xdr:sp macro="" textlink="">
      <xdr:nvSpPr>
        <xdr:cNvPr id="196" name="テキスト ボックス 195"/>
        <xdr:cNvSpPr txBox="1"/>
      </xdr:nvSpPr>
      <xdr:spPr>
        <a:xfrm>
          <a:off x="1784428" y="134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121383</xdr:rowOff>
    </xdr:from>
    <xdr:to>
      <xdr:col>6</xdr:col>
      <xdr:colOff>38100</xdr:colOff>
      <xdr:row>78</xdr:row>
      <xdr:rowOff>51533</xdr:rowOff>
    </xdr:to>
    <xdr:sp macro="" textlink="">
      <xdr:nvSpPr>
        <xdr:cNvPr id="197" name="楕円 196"/>
        <xdr:cNvSpPr/>
      </xdr:nvSpPr>
      <xdr:spPr>
        <a:xfrm>
          <a:off x="1079500" y="133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42660</xdr:rowOff>
    </xdr:from>
    <xdr:ext cx="469744" cy="259045"/>
    <xdr:sp macro="" textlink="">
      <xdr:nvSpPr>
        <xdr:cNvPr id="198" name="テキスト ボックス 197"/>
        <xdr:cNvSpPr txBox="1"/>
      </xdr:nvSpPr>
      <xdr:spPr>
        <a:xfrm>
          <a:off x="895428" y="1341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41535</xdr:rowOff>
    </xdr:from>
    <xdr:to>
      <xdr:col>24</xdr:col>
      <xdr:colOff>63500</xdr:colOff>
      <xdr:row>92</xdr:row>
      <xdr:rowOff>46983</xdr:rowOff>
    </xdr:to>
    <xdr:cxnSp macro="">
      <xdr:nvCxnSpPr>
        <xdr:cNvPr id="231" name="直線コネクタ 230"/>
        <xdr:cNvCxnSpPr/>
      </xdr:nvCxnSpPr>
      <xdr:spPr>
        <a:xfrm flipV="1">
          <a:off x="3797300" y="15814935"/>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17342</xdr:rowOff>
    </xdr:from>
    <xdr:to>
      <xdr:col>19</xdr:col>
      <xdr:colOff>177800</xdr:colOff>
      <xdr:row>92</xdr:row>
      <xdr:rowOff>46983</xdr:rowOff>
    </xdr:to>
    <xdr:cxnSp macro="">
      <xdr:nvCxnSpPr>
        <xdr:cNvPr id="234" name="直線コネクタ 233"/>
        <xdr:cNvCxnSpPr/>
      </xdr:nvCxnSpPr>
      <xdr:spPr>
        <a:xfrm>
          <a:off x="2908300" y="15790742"/>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17342</xdr:rowOff>
    </xdr:from>
    <xdr:to>
      <xdr:col>15</xdr:col>
      <xdr:colOff>50800</xdr:colOff>
      <xdr:row>92</xdr:row>
      <xdr:rowOff>90884</xdr:rowOff>
    </xdr:to>
    <xdr:cxnSp macro="">
      <xdr:nvCxnSpPr>
        <xdr:cNvPr id="237" name="直線コネクタ 236"/>
        <xdr:cNvCxnSpPr/>
      </xdr:nvCxnSpPr>
      <xdr:spPr>
        <a:xfrm flipV="1">
          <a:off x="2019300" y="15790742"/>
          <a:ext cx="889000" cy="7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90884</xdr:rowOff>
    </xdr:from>
    <xdr:to>
      <xdr:col>10</xdr:col>
      <xdr:colOff>114300</xdr:colOff>
      <xdr:row>93</xdr:row>
      <xdr:rowOff>11418</xdr:rowOff>
    </xdr:to>
    <xdr:cxnSp macro="">
      <xdr:nvCxnSpPr>
        <xdr:cNvPr id="240" name="直線コネクタ 239"/>
        <xdr:cNvCxnSpPr/>
      </xdr:nvCxnSpPr>
      <xdr:spPr>
        <a:xfrm flipV="1">
          <a:off x="1130300" y="15864284"/>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162185</xdr:rowOff>
    </xdr:from>
    <xdr:to>
      <xdr:col>24</xdr:col>
      <xdr:colOff>114300</xdr:colOff>
      <xdr:row>92</xdr:row>
      <xdr:rowOff>92335</xdr:rowOff>
    </xdr:to>
    <xdr:sp macro="" textlink="">
      <xdr:nvSpPr>
        <xdr:cNvPr id="250" name="楕円 249"/>
        <xdr:cNvSpPr/>
      </xdr:nvSpPr>
      <xdr:spPr>
        <a:xfrm>
          <a:off x="4584700" y="15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13612</xdr:rowOff>
    </xdr:from>
    <xdr:ext cx="599010" cy="259045"/>
    <xdr:sp macro="" textlink="">
      <xdr:nvSpPr>
        <xdr:cNvPr id="251" name="扶助費該当値テキスト"/>
        <xdr:cNvSpPr txBox="1"/>
      </xdr:nvSpPr>
      <xdr:spPr>
        <a:xfrm>
          <a:off x="4686300" y="1561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167633</xdr:rowOff>
    </xdr:from>
    <xdr:to>
      <xdr:col>20</xdr:col>
      <xdr:colOff>38100</xdr:colOff>
      <xdr:row>92</xdr:row>
      <xdr:rowOff>97783</xdr:rowOff>
    </xdr:to>
    <xdr:sp macro="" textlink="">
      <xdr:nvSpPr>
        <xdr:cNvPr id="252" name="楕円 251"/>
        <xdr:cNvSpPr/>
      </xdr:nvSpPr>
      <xdr:spPr>
        <a:xfrm>
          <a:off x="3746500" y="157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114310</xdr:rowOff>
    </xdr:from>
    <xdr:ext cx="599010" cy="259045"/>
    <xdr:sp macro="" textlink="">
      <xdr:nvSpPr>
        <xdr:cNvPr id="253" name="テキスト ボックス 252"/>
        <xdr:cNvSpPr txBox="1"/>
      </xdr:nvSpPr>
      <xdr:spPr>
        <a:xfrm>
          <a:off x="3497795" y="155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137992</xdr:rowOff>
    </xdr:from>
    <xdr:to>
      <xdr:col>15</xdr:col>
      <xdr:colOff>101600</xdr:colOff>
      <xdr:row>92</xdr:row>
      <xdr:rowOff>68142</xdr:rowOff>
    </xdr:to>
    <xdr:sp macro="" textlink="">
      <xdr:nvSpPr>
        <xdr:cNvPr id="254" name="楕円 253"/>
        <xdr:cNvSpPr/>
      </xdr:nvSpPr>
      <xdr:spPr>
        <a:xfrm>
          <a:off x="2857500" y="157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84669</xdr:rowOff>
    </xdr:from>
    <xdr:ext cx="599010" cy="259045"/>
    <xdr:sp macro="" textlink="">
      <xdr:nvSpPr>
        <xdr:cNvPr id="255" name="テキスト ボックス 254"/>
        <xdr:cNvSpPr txBox="1"/>
      </xdr:nvSpPr>
      <xdr:spPr>
        <a:xfrm>
          <a:off x="2608795" y="155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40084</xdr:rowOff>
    </xdr:from>
    <xdr:to>
      <xdr:col>10</xdr:col>
      <xdr:colOff>165100</xdr:colOff>
      <xdr:row>92</xdr:row>
      <xdr:rowOff>141684</xdr:rowOff>
    </xdr:to>
    <xdr:sp macro="" textlink="">
      <xdr:nvSpPr>
        <xdr:cNvPr id="256" name="楕円 255"/>
        <xdr:cNvSpPr/>
      </xdr:nvSpPr>
      <xdr:spPr>
        <a:xfrm>
          <a:off x="1968500" y="158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158211</xdr:rowOff>
    </xdr:from>
    <xdr:ext cx="599010" cy="259045"/>
    <xdr:sp macro="" textlink="">
      <xdr:nvSpPr>
        <xdr:cNvPr id="257" name="テキスト ボックス 256"/>
        <xdr:cNvSpPr txBox="1"/>
      </xdr:nvSpPr>
      <xdr:spPr>
        <a:xfrm>
          <a:off x="1719795" y="1558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132068</xdr:rowOff>
    </xdr:from>
    <xdr:to>
      <xdr:col>6</xdr:col>
      <xdr:colOff>38100</xdr:colOff>
      <xdr:row>93</xdr:row>
      <xdr:rowOff>62218</xdr:rowOff>
    </xdr:to>
    <xdr:sp macro="" textlink="">
      <xdr:nvSpPr>
        <xdr:cNvPr id="258" name="楕円 257"/>
        <xdr:cNvSpPr/>
      </xdr:nvSpPr>
      <xdr:spPr>
        <a:xfrm>
          <a:off x="1079500" y="15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78745</xdr:rowOff>
    </xdr:from>
    <xdr:ext cx="599010" cy="259045"/>
    <xdr:sp macro="" textlink="">
      <xdr:nvSpPr>
        <xdr:cNvPr id="259" name="テキスト ボックス 258"/>
        <xdr:cNvSpPr txBox="1"/>
      </xdr:nvSpPr>
      <xdr:spPr>
        <a:xfrm>
          <a:off x="830795" y="1568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94669</xdr:rowOff>
    </xdr:from>
    <xdr:to>
      <xdr:col>55</xdr:col>
      <xdr:colOff>0</xdr:colOff>
      <xdr:row>38</xdr:row>
      <xdr:rowOff>98155</xdr:rowOff>
    </xdr:to>
    <xdr:cxnSp macro="">
      <xdr:nvCxnSpPr>
        <xdr:cNvPr id="290" name="直線コネクタ 289"/>
        <xdr:cNvCxnSpPr/>
      </xdr:nvCxnSpPr>
      <xdr:spPr>
        <a:xfrm flipV="1">
          <a:off x="9639300" y="6609769"/>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98155</xdr:rowOff>
    </xdr:from>
    <xdr:to>
      <xdr:col>50</xdr:col>
      <xdr:colOff>114300</xdr:colOff>
      <xdr:row>38</xdr:row>
      <xdr:rowOff>102898</xdr:rowOff>
    </xdr:to>
    <xdr:cxnSp macro="">
      <xdr:nvCxnSpPr>
        <xdr:cNvPr id="293" name="直線コネクタ 292"/>
        <xdr:cNvCxnSpPr/>
      </xdr:nvCxnSpPr>
      <xdr:spPr>
        <a:xfrm flipV="1">
          <a:off x="8750300" y="661325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102898</xdr:rowOff>
    </xdr:from>
    <xdr:to>
      <xdr:col>45</xdr:col>
      <xdr:colOff>177800</xdr:colOff>
      <xdr:row>38</xdr:row>
      <xdr:rowOff>128260</xdr:rowOff>
    </xdr:to>
    <xdr:cxnSp macro="">
      <xdr:nvCxnSpPr>
        <xdr:cNvPr id="296" name="直線コネクタ 295"/>
        <xdr:cNvCxnSpPr/>
      </xdr:nvCxnSpPr>
      <xdr:spPr>
        <a:xfrm flipV="1">
          <a:off x="7861300" y="6617998"/>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128260</xdr:rowOff>
    </xdr:from>
    <xdr:to>
      <xdr:col>41</xdr:col>
      <xdr:colOff>50800</xdr:colOff>
      <xdr:row>38</xdr:row>
      <xdr:rowOff>134656</xdr:rowOff>
    </xdr:to>
    <xdr:cxnSp macro="">
      <xdr:nvCxnSpPr>
        <xdr:cNvPr id="299" name="直線コネクタ 298"/>
        <xdr:cNvCxnSpPr/>
      </xdr:nvCxnSpPr>
      <xdr:spPr>
        <a:xfrm flipV="1">
          <a:off x="6972300" y="6643360"/>
          <a:ext cx="8890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43869</xdr:rowOff>
    </xdr:from>
    <xdr:to>
      <xdr:col>55</xdr:col>
      <xdr:colOff>50800</xdr:colOff>
      <xdr:row>38</xdr:row>
      <xdr:rowOff>145469</xdr:rowOff>
    </xdr:to>
    <xdr:sp macro="" textlink="">
      <xdr:nvSpPr>
        <xdr:cNvPr id="309" name="楕円 308"/>
        <xdr:cNvSpPr/>
      </xdr:nvSpPr>
      <xdr:spPr>
        <a:xfrm>
          <a:off x="10426700" y="65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130246</xdr:rowOff>
    </xdr:from>
    <xdr:ext cx="599010" cy="259045"/>
    <xdr:sp macro="" textlink="">
      <xdr:nvSpPr>
        <xdr:cNvPr id="310" name="補助費等該当値テキスト"/>
        <xdr:cNvSpPr txBox="1"/>
      </xdr:nvSpPr>
      <xdr:spPr>
        <a:xfrm>
          <a:off x="10528300" y="64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47355</xdr:rowOff>
    </xdr:from>
    <xdr:to>
      <xdr:col>50</xdr:col>
      <xdr:colOff>165100</xdr:colOff>
      <xdr:row>38</xdr:row>
      <xdr:rowOff>148955</xdr:rowOff>
    </xdr:to>
    <xdr:sp macro="" textlink="">
      <xdr:nvSpPr>
        <xdr:cNvPr id="311" name="楕円 310"/>
        <xdr:cNvSpPr/>
      </xdr:nvSpPr>
      <xdr:spPr>
        <a:xfrm>
          <a:off x="9588500" y="6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140082</xdr:rowOff>
    </xdr:from>
    <xdr:ext cx="599010" cy="259045"/>
    <xdr:sp macro="" textlink="">
      <xdr:nvSpPr>
        <xdr:cNvPr id="312" name="テキスト ボックス 311"/>
        <xdr:cNvSpPr txBox="1"/>
      </xdr:nvSpPr>
      <xdr:spPr>
        <a:xfrm>
          <a:off x="9339795" y="66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52098</xdr:rowOff>
    </xdr:from>
    <xdr:to>
      <xdr:col>46</xdr:col>
      <xdr:colOff>38100</xdr:colOff>
      <xdr:row>38</xdr:row>
      <xdr:rowOff>153698</xdr:rowOff>
    </xdr:to>
    <xdr:sp macro="" textlink="">
      <xdr:nvSpPr>
        <xdr:cNvPr id="313" name="楕円 312"/>
        <xdr:cNvSpPr/>
      </xdr:nvSpPr>
      <xdr:spPr>
        <a:xfrm>
          <a:off x="8699500" y="65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144825</xdr:rowOff>
    </xdr:from>
    <xdr:ext cx="599010" cy="259045"/>
    <xdr:sp macro="" textlink="">
      <xdr:nvSpPr>
        <xdr:cNvPr id="314" name="テキスト ボックス 313"/>
        <xdr:cNvSpPr txBox="1"/>
      </xdr:nvSpPr>
      <xdr:spPr>
        <a:xfrm>
          <a:off x="8450795" y="665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77460</xdr:rowOff>
    </xdr:from>
    <xdr:to>
      <xdr:col>41</xdr:col>
      <xdr:colOff>101600</xdr:colOff>
      <xdr:row>39</xdr:row>
      <xdr:rowOff>7610</xdr:rowOff>
    </xdr:to>
    <xdr:sp macro="" textlink="">
      <xdr:nvSpPr>
        <xdr:cNvPr id="315" name="楕円 314"/>
        <xdr:cNvSpPr/>
      </xdr:nvSpPr>
      <xdr:spPr>
        <a:xfrm>
          <a:off x="7810500" y="65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170187</xdr:rowOff>
    </xdr:from>
    <xdr:ext cx="534377" cy="259045"/>
    <xdr:sp macro="" textlink="">
      <xdr:nvSpPr>
        <xdr:cNvPr id="316" name="テキスト ボックス 315"/>
        <xdr:cNvSpPr txBox="1"/>
      </xdr:nvSpPr>
      <xdr:spPr>
        <a:xfrm>
          <a:off x="7594111" y="66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83856</xdr:rowOff>
    </xdr:from>
    <xdr:to>
      <xdr:col>36</xdr:col>
      <xdr:colOff>165100</xdr:colOff>
      <xdr:row>39</xdr:row>
      <xdr:rowOff>14006</xdr:rowOff>
    </xdr:to>
    <xdr:sp macro="" textlink="">
      <xdr:nvSpPr>
        <xdr:cNvPr id="317" name="楕円 316"/>
        <xdr:cNvSpPr/>
      </xdr:nvSpPr>
      <xdr:spPr>
        <a:xfrm>
          <a:off x="6921500" y="6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5133</xdr:rowOff>
    </xdr:from>
    <xdr:ext cx="534377" cy="259045"/>
    <xdr:sp macro="" textlink="">
      <xdr:nvSpPr>
        <xdr:cNvPr id="318" name="テキスト ボックス 317"/>
        <xdr:cNvSpPr txBox="1"/>
      </xdr:nvSpPr>
      <xdr:spPr>
        <a:xfrm>
          <a:off x="6705111" y="66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67740</xdr:rowOff>
    </xdr:from>
    <xdr:to>
      <xdr:col>55</xdr:col>
      <xdr:colOff>0</xdr:colOff>
      <xdr:row>58</xdr:row>
      <xdr:rowOff>78891</xdr:rowOff>
    </xdr:to>
    <xdr:cxnSp macro="">
      <xdr:nvCxnSpPr>
        <xdr:cNvPr id="345" name="直線コネクタ 344"/>
        <xdr:cNvCxnSpPr/>
      </xdr:nvCxnSpPr>
      <xdr:spPr>
        <a:xfrm>
          <a:off x="9639300" y="10011840"/>
          <a:ext cx="8382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67740</xdr:rowOff>
    </xdr:from>
    <xdr:to>
      <xdr:col>50</xdr:col>
      <xdr:colOff>114300</xdr:colOff>
      <xdr:row>58</xdr:row>
      <xdr:rowOff>114038</xdr:rowOff>
    </xdr:to>
    <xdr:cxnSp macro="">
      <xdr:nvCxnSpPr>
        <xdr:cNvPr id="348" name="直線コネクタ 347"/>
        <xdr:cNvCxnSpPr/>
      </xdr:nvCxnSpPr>
      <xdr:spPr>
        <a:xfrm flipV="1">
          <a:off x="8750300" y="10011840"/>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102098</xdr:rowOff>
    </xdr:from>
    <xdr:to>
      <xdr:col>45</xdr:col>
      <xdr:colOff>177800</xdr:colOff>
      <xdr:row>58</xdr:row>
      <xdr:rowOff>114038</xdr:rowOff>
    </xdr:to>
    <xdr:cxnSp macro="">
      <xdr:nvCxnSpPr>
        <xdr:cNvPr id="351" name="直線コネクタ 350"/>
        <xdr:cNvCxnSpPr/>
      </xdr:nvCxnSpPr>
      <xdr:spPr>
        <a:xfrm>
          <a:off x="7861300" y="10046198"/>
          <a:ext cx="8890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102098</xdr:rowOff>
    </xdr:from>
    <xdr:to>
      <xdr:col>41</xdr:col>
      <xdr:colOff>50800</xdr:colOff>
      <xdr:row>58</xdr:row>
      <xdr:rowOff>103644</xdr:rowOff>
    </xdr:to>
    <xdr:cxnSp macro="">
      <xdr:nvCxnSpPr>
        <xdr:cNvPr id="354" name="直線コネクタ 353"/>
        <xdr:cNvCxnSpPr/>
      </xdr:nvCxnSpPr>
      <xdr:spPr>
        <a:xfrm flipV="1">
          <a:off x="6972300" y="10046198"/>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28091</xdr:rowOff>
    </xdr:from>
    <xdr:to>
      <xdr:col>55</xdr:col>
      <xdr:colOff>50800</xdr:colOff>
      <xdr:row>58</xdr:row>
      <xdr:rowOff>129691</xdr:rowOff>
    </xdr:to>
    <xdr:sp macro="" textlink="">
      <xdr:nvSpPr>
        <xdr:cNvPr id="364" name="楕円 363"/>
        <xdr:cNvSpPr/>
      </xdr:nvSpPr>
      <xdr:spPr>
        <a:xfrm>
          <a:off x="10426700" y="99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114468</xdr:rowOff>
    </xdr:from>
    <xdr:ext cx="599010" cy="259045"/>
    <xdr:sp macro="" textlink="">
      <xdr:nvSpPr>
        <xdr:cNvPr id="365" name="普通建設事業費該当値テキスト"/>
        <xdr:cNvSpPr txBox="1"/>
      </xdr:nvSpPr>
      <xdr:spPr>
        <a:xfrm>
          <a:off x="10528300" y="98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16940</xdr:rowOff>
    </xdr:from>
    <xdr:to>
      <xdr:col>50</xdr:col>
      <xdr:colOff>165100</xdr:colOff>
      <xdr:row>58</xdr:row>
      <xdr:rowOff>118540</xdr:rowOff>
    </xdr:to>
    <xdr:sp macro="" textlink="">
      <xdr:nvSpPr>
        <xdr:cNvPr id="366" name="楕円 365"/>
        <xdr:cNvSpPr/>
      </xdr:nvSpPr>
      <xdr:spPr>
        <a:xfrm>
          <a:off x="9588500" y="99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109667</xdr:rowOff>
    </xdr:from>
    <xdr:ext cx="599010" cy="259045"/>
    <xdr:sp macro="" textlink="">
      <xdr:nvSpPr>
        <xdr:cNvPr id="367" name="テキスト ボックス 366"/>
        <xdr:cNvSpPr txBox="1"/>
      </xdr:nvSpPr>
      <xdr:spPr>
        <a:xfrm>
          <a:off x="9339795" y="1005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63238</xdr:rowOff>
    </xdr:from>
    <xdr:to>
      <xdr:col>46</xdr:col>
      <xdr:colOff>38100</xdr:colOff>
      <xdr:row>58</xdr:row>
      <xdr:rowOff>164838</xdr:rowOff>
    </xdr:to>
    <xdr:sp macro="" textlink="">
      <xdr:nvSpPr>
        <xdr:cNvPr id="368" name="楕円 367"/>
        <xdr:cNvSpPr/>
      </xdr:nvSpPr>
      <xdr:spPr>
        <a:xfrm>
          <a:off x="8699500" y="100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155965</xdr:rowOff>
    </xdr:from>
    <xdr:ext cx="534377" cy="259045"/>
    <xdr:sp macro="" textlink="">
      <xdr:nvSpPr>
        <xdr:cNvPr id="369" name="テキスト ボックス 368"/>
        <xdr:cNvSpPr txBox="1"/>
      </xdr:nvSpPr>
      <xdr:spPr>
        <a:xfrm>
          <a:off x="8483111" y="101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51298</xdr:rowOff>
    </xdr:from>
    <xdr:to>
      <xdr:col>41</xdr:col>
      <xdr:colOff>101600</xdr:colOff>
      <xdr:row>58</xdr:row>
      <xdr:rowOff>152898</xdr:rowOff>
    </xdr:to>
    <xdr:sp macro="" textlink="">
      <xdr:nvSpPr>
        <xdr:cNvPr id="370" name="楕円 369"/>
        <xdr:cNvSpPr/>
      </xdr:nvSpPr>
      <xdr:spPr>
        <a:xfrm>
          <a:off x="7810500" y="99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144025</xdr:rowOff>
    </xdr:from>
    <xdr:ext cx="534377" cy="259045"/>
    <xdr:sp macro="" textlink="">
      <xdr:nvSpPr>
        <xdr:cNvPr id="371" name="テキスト ボックス 370"/>
        <xdr:cNvSpPr txBox="1"/>
      </xdr:nvSpPr>
      <xdr:spPr>
        <a:xfrm>
          <a:off x="7594111" y="100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52844</xdr:rowOff>
    </xdr:from>
    <xdr:to>
      <xdr:col>36</xdr:col>
      <xdr:colOff>165100</xdr:colOff>
      <xdr:row>58</xdr:row>
      <xdr:rowOff>154444</xdr:rowOff>
    </xdr:to>
    <xdr:sp macro="" textlink="">
      <xdr:nvSpPr>
        <xdr:cNvPr id="372" name="楕円 371"/>
        <xdr:cNvSpPr/>
      </xdr:nvSpPr>
      <xdr:spPr>
        <a:xfrm>
          <a:off x="6921500" y="99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145571</xdr:rowOff>
    </xdr:from>
    <xdr:ext cx="534377" cy="259045"/>
    <xdr:sp macro="" textlink="">
      <xdr:nvSpPr>
        <xdr:cNvPr id="373" name="テキスト ボックス 372"/>
        <xdr:cNvSpPr txBox="1"/>
      </xdr:nvSpPr>
      <xdr:spPr>
        <a:xfrm>
          <a:off x="6705111" y="100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21352</xdr:rowOff>
    </xdr:from>
    <xdr:to>
      <xdr:col>55</xdr:col>
      <xdr:colOff>0</xdr:colOff>
      <xdr:row>79</xdr:row>
      <xdr:rowOff>45469</xdr:rowOff>
    </xdr:to>
    <xdr:cxnSp macro="">
      <xdr:nvCxnSpPr>
        <xdr:cNvPr id="404" name="直線コネクタ 403"/>
        <xdr:cNvCxnSpPr/>
      </xdr:nvCxnSpPr>
      <xdr:spPr>
        <a:xfrm flipV="1">
          <a:off x="9639300" y="13565902"/>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45469</xdr:rowOff>
    </xdr:from>
    <xdr:to>
      <xdr:col>50</xdr:col>
      <xdr:colOff>114300</xdr:colOff>
      <xdr:row>79</xdr:row>
      <xdr:rowOff>96258</xdr:rowOff>
    </xdr:to>
    <xdr:cxnSp macro="">
      <xdr:nvCxnSpPr>
        <xdr:cNvPr id="407" name="直線コネクタ 406"/>
        <xdr:cNvCxnSpPr/>
      </xdr:nvCxnSpPr>
      <xdr:spPr>
        <a:xfrm flipV="1">
          <a:off x="8750300" y="13590019"/>
          <a:ext cx="889000" cy="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71113</xdr:rowOff>
    </xdr:from>
    <xdr:to>
      <xdr:col>45</xdr:col>
      <xdr:colOff>177800</xdr:colOff>
      <xdr:row>79</xdr:row>
      <xdr:rowOff>96258</xdr:rowOff>
    </xdr:to>
    <xdr:cxnSp macro="">
      <xdr:nvCxnSpPr>
        <xdr:cNvPr id="410" name="直線コネクタ 409"/>
        <xdr:cNvCxnSpPr/>
      </xdr:nvCxnSpPr>
      <xdr:spPr>
        <a:xfrm>
          <a:off x="7861300" y="136156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142002</xdr:rowOff>
    </xdr:from>
    <xdr:to>
      <xdr:col>55</xdr:col>
      <xdr:colOff>50800</xdr:colOff>
      <xdr:row>79</xdr:row>
      <xdr:rowOff>72152</xdr:rowOff>
    </xdr:to>
    <xdr:sp macro="" textlink="">
      <xdr:nvSpPr>
        <xdr:cNvPr id="420" name="楕円 419"/>
        <xdr:cNvSpPr/>
      </xdr:nvSpPr>
      <xdr:spPr>
        <a:xfrm>
          <a:off x="10426700" y="13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166119</xdr:rowOff>
    </xdr:from>
    <xdr:to>
      <xdr:col>50</xdr:col>
      <xdr:colOff>165100</xdr:colOff>
      <xdr:row>79</xdr:row>
      <xdr:rowOff>96269</xdr:rowOff>
    </xdr:to>
    <xdr:sp macro="" textlink="">
      <xdr:nvSpPr>
        <xdr:cNvPr id="422" name="楕円 421"/>
        <xdr:cNvSpPr/>
      </xdr:nvSpPr>
      <xdr:spPr>
        <a:xfrm>
          <a:off x="9588500" y="135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87396</xdr:rowOff>
    </xdr:from>
    <xdr:ext cx="534377" cy="259045"/>
    <xdr:sp macro="" textlink="">
      <xdr:nvSpPr>
        <xdr:cNvPr id="423" name="テキスト ボックス 422"/>
        <xdr:cNvSpPr txBox="1"/>
      </xdr:nvSpPr>
      <xdr:spPr>
        <a:xfrm>
          <a:off x="9372111" y="136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45458</xdr:rowOff>
    </xdr:from>
    <xdr:to>
      <xdr:col>46</xdr:col>
      <xdr:colOff>38100</xdr:colOff>
      <xdr:row>79</xdr:row>
      <xdr:rowOff>147058</xdr:rowOff>
    </xdr:to>
    <xdr:sp macro="" textlink="">
      <xdr:nvSpPr>
        <xdr:cNvPr id="424" name="楕円 423"/>
        <xdr:cNvSpPr/>
      </xdr:nvSpPr>
      <xdr:spPr>
        <a:xfrm>
          <a:off x="8699500" y="135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138185</xdr:rowOff>
    </xdr:from>
    <xdr:ext cx="469744" cy="259045"/>
    <xdr:sp macro="" textlink="">
      <xdr:nvSpPr>
        <xdr:cNvPr id="425" name="テキスト ボックス 424"/>
        <xdr:cNvSpPr txBox="1"/>
      </xdr:nvSpPr>
      <xdr:spPr>
        <a:xfrm>
          <a:off x="8515428" y="136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20313</xdr:rowOff>
    </xdr:from>
    <xdr:to>
      <xdr:col>41</xdr:col>
      <xdr:colOff>101600</xdr:colOff>
      <xdr:row>79</xdr:row>
      <xdr:rowOff>121913</xdr:rowOff>
    </xdr:to>
    <xdr:sp macro="" textlink="">
      <xdr:nvSpPr>
        <xdr:cNvPr id="426" name="楕円 425"/>
        <xdr:cNvSpPr/>
      </xdr:nvSpPr>
      <xdr:spPr>
        <a:xfrm>
          <a:off x="7810500" y="13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113040</xdr:rowOff>
    </xdr:from>
    <xdr:ext cx="534377" cy="259045"/>
    <xdr:sp macro="" textlink="">
      <xdr:nvSpPr>
        <xdr:cNvPr id="427" name="テキスト ボックス 426"/>
        <xdr:cNvSpPr txBox="1"/>
      </xdr:nvSpPr>
      <xdr:spPr>
        <a:xfrm>
          <a:off x="7594111" y="1365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128746</xdr:rowOff>
    </xdr:from>
    <xdr:to>
      <xdr:col>55</xdr:col>
      <xdr:colOff>0</xdr:colOff>
      <xdr:row>97</xdr:row>
      <xdr:rowOff>150124</xdr:rowOff>
    </xdr:to>
    <xdr:cxnSp macro="">
      <xdr:nvCxnSpPr>
        <xdr:cNvPr id="452" name="直線コネクタ 451"/>
        <xdr:cNvCxnSpPr/>
      </xdr:nvCxnSpPr>
      <xdr:spPr>
        <a:xfrm>
          <a:off x="9639300" y="16759396"/>
          <a:ext cx="8382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128746</xdr:rowOff>
    </xdr:from>
    <xdr:to>
      <xdr:col>50</xdr:col>
      <xdr:colOff>114300</xdr:colOff>
      <xdr:row>97</xdr:row>
      <xdr:rowOff>167303</xdr:rowOff>
    </xdr:to>
    <xdr:cxnSp macro="">
      <xdr:nvCxnSpPr>
        <xdr:cNvPr id="455" name="直線コネクタ 454"/>
        <xdr:cNvCxnSpPr/>
      </xdr:nvCxnSpPr>
      <xdr:spPr>
        <a:xfrm flipV="1">
          <a:off x="8750300" y="16759396"/>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164767</xdr:rowOff>
    </xdr:from>
    <xdr:to>
      <xdr:col>45</xdr:col>
      <xdr:colOff>177800</xdr:colOff>
      <xdr:row>97</xdr:row>
      <xdr:rowOff>167303</xdr:rowOff>
    </xdr:to>
    <xdr:cxnSp macro="">
      <xdr:nvCxnSpPr>
        <xdr:cNvPr id="458" name="直線コネクタ 457"/>
        <xdr:cNvCxnSpPr/>
      </xdr:nvCxnSpPr>
      <xdr:spPr>
        <a:xfrm>
          <a:off x="7861300" y="16795417"/>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99324</xdr:rowOff>
    </xdr:from>
    <xdr:to>
      <xdr:col>55</xdr:col>
      <xdr:colOff>50800</xdr:colOff>
      <xdr:row>98</xdr:row>
      <xdr:rowOff>29474</xdr:rowOff>
    </xdr:to>
    <xdr:sp macro="" textlink="">
      <xdr:nvSpPr>
        <xdr:cNvPr id="468" name="楕円 467"/>
        <xdr:cNvSpPr/>
      </xdr:nvSpPr>
      <xdr:spPr>
        <a:xfrm>
          <a:off x="10426700" y="167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77946</xdr:rowOff>
    </xdr:from>
    <xdr:to>
      <xdr:col>50</xdr:col>
      <xdr:colOff>165100</xdr:colOff>
      <xdr:row>98</xdr:row>
      <xdr:rowOff>8096</xdr:rowOff>
    </xdr:to>
    <xdr:sp macro="" textlink="">
      <xdr:nvSpPr>
        <xdr:cNvPr id="470" name="楕円 469"/>
        <xdr:cNvSpPr/>
      </xdr:nvSpPr>
      <xdr:spPr>
        <a:xfrm>
          <a:off x="9588500" y="167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170673</xdr:rowOff>
    </xdr:from>
    <xdr:ext cx="599010" cy="259045"/>
    <xdr:sp macro="" textlink="">
      <xdr:nvSpPr>
        <xdr:cNvPr id="471" name="テキスト ボックス 470"/>
        <xdr:cNvSpPr txBox="1"/>
      </xdr:nvSpPr>
      <xdr:spPr>
        <a:xfrm>
          <a:off x="9339795" y="168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116503</xdr:rowOff>
    </xdr:from>
    <xdr:to>
      <xdr:col>46</xdr:col>
      <xdr:colOff>38100</xdr:colOff>
      <xdr:row>98</xdr:row>
      <xdr:rowOff>46653</xdr:rowOff>
    </xdr:to>
    <xdr:sp macro="" textlink="">
      <xdr:nvSpPr>
        <xdr:cNvPr id="472" name="楕円 471"/>
        <xdr:cNvSpPr/>
      </xdr:nvSpPr>
      <xdr:spPr>
        <a:xfrm>
          <a:off x="8699500" y="167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37780</xdr:rowOff>
    </xdr:from>
    <xdr:ext cx="534377" cy="259045"/>
    <xdr:sp macro="" textlink="">
      <xdr:nvSpPr>
        <xdr:cNvPr id="473" name="テキスト ボックス 472"/>
        <xdr:cNvSpPr txBox="1"/>
      </xdr:nvSpPr>
      <xdr:spPr>
        <a:xfrm>
          <a:off x="8483111" y="168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113967</xdr:rowOff>
    </xdr:from>
    <xdr:to>
      <xdr:col>41</xdr:col>
      <xdr:colOff>101600</xdr:colOff>
      <xdr:row>98</xdr:row>
      <xdr:rowOff>44117</xdr:rowOff>
    </xdr:to>
    <xdr:sp macro="" textlink="">
      <xdr:nvSpPr>
        <xdr:cNvPr id="474" name="楕円 473"/>
        <xdr:cNvSpPr/>
      </xdr:nvSpPr>
      <xdr:spPr>
        <a:xfrm>
          <a:off x="7810500" y="167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35244</xdr:rowOff>
    </xdr:from>
    <xdr:ext cx="534377" cy="259045"/>
    <xdr:sp macro="" textlink="">
      <xdr:nvSpPr>
        <xdr:cNvPr id="475" name="テキスト ボックス 474"/>
        <xdr:cNvSpPr txBox="1"/>
      </xdr:nvSpPr>
      <xdr:spPr>
        <a:xfrm>
          <a:off x="7594111" y="168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35257</xdr:rowOff>
    </xdr:from>
    <xdr:to>
      <xdr:col>85</xdr:col>
      <xdr:colOff>127000</xdr:colOff>
      <xdr:row>39</xdr:row>
      <xdr:rowOff>43562</xdr:rowOff>
    </xdr:to>
    <xdr:cxnSp macro="">
      <xdr:nvCxnSpPr>
        <xdr:cNvPr id="504" name="直線コネクタ 503"/>
        <xdr:cNvCxnSpPr/>
      </xdr:nvCxnSpPr>
      <xdr:spPr>
        <a:xfrm>
          <a:off x="15481300" y="6721807"/>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34826</xdr:rowOff>
    </xdr:from>
    <xdr:to>
      <xdr:col>81</xdr:col>
      <xdr:colOff>50800</xdr:colOff>
      <xdr:row>39</xdr:row>
      <xdr:rowOff>35257</xdr:rowOff>
    </xdr:to>
    <xdr:cxnSp macro="">
      <xdr:nvCxnSpPr>
        <xdr:cNvPr id="507" name="直線コネクタ 506"/>
        <xdr:cNvCxnSpPr/>
      </xdr:nvCxnSpPr>
      <xdr:spPr>
        <a:xfrm>
          <a:off x="14592300" y="6721376"/>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34826</xdr:rowOff>
    </xdr:from>
    <xdr:to>
      <xdr:col>76</xdr:col>
      <xdr:colOff>114300</xdr:colOff>
      <xdr:row>39</xdr:row>
      <xdr:rowOff>39322</xdr:rowOff>
    </xdr:to>
    <xdr:cxnSp macro="">
      <xdr:nvCxnSpPr>
        <xdr:cNvPr id="510" name="直線コネクタ 509"/>
        <xdr:cNvCxnSpPr/>
      </xdr:nvCxnSpPr>
      <xdr:spPr>
        <a:xfrm flipV="1">
          <a:off x="13703300" y="672137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13646</xdr:rowOff>
    </xdr:from>
    <xdr:to>
      <xdr:col>71</xdr:col>
      <xdr:colOff>177800</xdr:colOff>
      <xdr:row>39</xdr:row>
      <xdr:rowOff>39322</xdr:rowOff>
    </xdr:to>
    <xdr:cxnSp macro="">
      <xdr:nvCxnSpPr>
        <xdr:cNvPr id="513" name="直線コネクタ 512"/>
        <xdr:cNvCxnSpPr/>
      </xdr:nvCxnSpPr>
      <xdr:spPr>
        <a:xfrm>
          <a:off x="12814300" y="6700196"/>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164212</xdr:rowOff>
    </xdr:from>
    <xdr:to>
      <xdr:col>85</xdr:col>
      <xdr:colOff>177800</xdr:colOff>
      <xdr:row>39</xdr:row>
      <xdr:rowOff>94362</xdr:rowOff>
    </xdr:to>
    <xdr:sp macro="" textlink="">
      <xdr:nvSpPr>
        <xdr:cNvPr id="523" name="楕円 522"/>
        <xdr:cNvSpPr/>
      </xdr:nvSpPr>
      <xdr:spPr>
        <a:xfrm>
          <a:off x="16268700" y="66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79139</xdr:rowOff>
    </xdr:from>
    <xdr:ext cx="378565" cy="259045"/>
    <xdr:sp macro="" textlink="">
      <xdr:nvSpPr>
        <xdr:cNvPr id="524" name="災害復旧事業費該当値テキスト"/>
        <xdr:cNvSpPr txBox="1"/>
      </xdr:nvSpPr>
      <xdr:spPr>
        <a:xfrm>
          <a:off x="16370300" y="659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155907</xdr:rowOff>
    </xdr:from>
    <xdr:to>
      <xdr:col>81</xdr:col>
      <xdr:colOff>101600</xdr:colOff>
      <xdr:row>39</xdr:row>
      <xdr:rowOff>86057</xdr:rowOff>
    </xdr:to>
    <xdr:sp macro="" textlink="">
      <xdr:nvSpPr>
        <xdr:cNvPr id="525" name="楕円 524"/>
        <xdr:cNvSpPr/>
      </xdr:nvSpPr>
      <xdr:spPr>
        <a:xfrm>
          <a:off x="15430500" y="66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77184</xdr:rowOff>
    </xdr:from>
    <xdr:ext cx="469744" cy="259045"/>
    <xdr:sp macro="" textlink="">
      <xdr:nvSpPr>
        <xdr:cNvPr id="526" name="テキスト ボックス 525"/>
        <xdr:cNvSpPr txBox="1"/>
      </xdr:nvSpPr>
      <xdr:spPr>
        <a:xfrm>
          <a:off x="15246428" y="67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155476</xdr:rowOff>
    </xdr:from>
    <xdr:to>
      <xdr:col>76</xdr:col>
      <xdr:colOff>165100</xdr:colOff>
      <xdr:row>39</xdr:row>
      <xdr:rowOff>85626</xdr:rowOff>
    </xdr:to>
    <xdr:sp macro="" textlink="">
      <xdr:nvSpPr>
        <xdr:cNvPr id="527" name="楕円 526"/>
        <xdr:cNvSpPr/>
      </xdr:nvSpPr>
      <xdr:spPr>
        <a:xfrm>
          <a:off x="14541500" y="66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76753</xdr:rowOff>
    </xdr:from>
    <xdr:ext cx="469744" cy="259045"/>
    <xdr:sp macro="" textlink="">
      <xdr:nvSpPr>
        <xdr:cNvPr id="528" name="テキスト ボックス 527"/>
        <xdr:cNvSpPr txBox="1"/>
      </xdr:nvSpPr>
      <xdr:spPr>
        <a:xfrm>
          <a:off x="14357428" y="67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159972</xdr:rowOff>
    </xdr:from>
    <xdr:to>
      <xdr:col>72</xdr:col>
      <xdr:colOff>38100</xdr:colOff>
      <xdr:row>39</xdr:row>
      <xdr:rowOff>90122</xdr:rowOff>
    </xdr:to>
    <xdr:sp macro="" textlink="">
      <xdr:nvSpPr>
        <xdr:cNvPr id="529" name="楕円 528"/>
        <xdr:cNvSpPr/>
      </xdr:nvSpPr>
      <xdr:spPr>
        <a:xfrm>
          <a:off x="13652500" y="66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81249</xdr:rowOff>
    </xdr:from>
    <xdr:ext cx="469744" cy="259045"/>
    <xdr:sp macro="" textlink="">
      <xdr:nvSpPr>
        <xdr:cNvPr id="530" name="テキスト ボックス 529"/>
        <xdr:cNvSpPr txBox="1"/>
      </xdr:nvSpPr>
      <xdr:spPr>
        <a:xfrm>
          <a:off x="13468428" y="67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134296</xdr:rowOff>
    </xdr:from>
    <xdr:to>
      <xdr:col>67</xdr:col>
      <xdr:colOff>101600</xdr:colOff>
      <xdr:row>39</xdr:row>
      <xdr:rowOff>64446</xdr:rowOff>
    </xdr:to>
    <xdr:sp macro="" textlink="">
      <xdr:nvSpPr>
        <xdr:cNvPr id="531" name="楕円 530"/>
        <xdr:cNvSpPr/>
      </xdr:nvSpPr>
      <xdr:spPr>
        <a:xfrm>
          <a:off x="12763500" y="66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55573</xdr:rowOff>
    </xdr:from>
    <xdr:ext cx="469744" cy="259045"/>
    <xdr:sp macro="" textlink="">
      <xdr:nvSpPr>
        <xdr:cNvPr id="532" name="テキスト ボックス 531"/>
        <xdr:cNvSpPr txBox="1"/>
      </xdr:nvSpPr>
      <xdr:spPr>
        <a:xfrm>
          <a:off x="12579428" y="674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32389</xdr:rowOff>
    </xdr:from>
    <xdr:to>
      <xdr:col>85</xdr:col>
      <xdr:colOff>127000</xdr:colOff>
      <xdr:row>78</xdr:row>
      <xdr:rowOff>39410</xdr:rowOff>
    </xdr:to>
    <xdr:cxnSp macro="">
      <xdr:nvCxnSpPr>
        <xdr:cNvPr id="616" name="直線コネクタ 615"/>
        <xdr:cNvCxnSpPr/>
      </xdr:nvCxnSpPr>
      <xdr:spPr>
        <a:xfrm flipV="1">
          <a:off x="15481300" y="13405489"/>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30851</xdr:rowOff>
    </xdr:from>
    <xdr:to>
      <xdr:col>81</xdr:col>
      <xdr:colOff>50800</xdr:colOff>
      <xdr:row>78</xdr:row>
      <xdr:rowOff>39410</xdr:rowOff>
    </xdr:to>
    <xdr:cxnSp macro="">
      <xdr:nvCxnSpPr>
        <xdr:cNvPr id="619" name="直線コネクタ 618"/>
        <xdr:cNvCxnSpPr/>
      </xdr:nvCxnSpPr>
      <xdr:spPr>
        <a:xfrm>
          <a:off x="14592300" y="1340395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18890</xdr:rowOff>
    </xdr:from>
    <xdr:to>
      <xdr:col>76</xdr:col>
      <xdr:colOff>114300</xdr:colOff>
      <xdr:row>78</xdr:row>
      <xdr:rowOff>30851</xdr:rowOff>
    </xdr:to>
    <xdr:cxnSp macro="">
      <xdr:nvCxnSpPr>
        <xdr:cNvPr id="622" name="直線コネクタ 621"/>
        <xdr:cNvCxnSpPr/>
      </xdr:nvCxnSpPr>
      <xdr:spPr>
        <a:xfrm>
          <a:off x="13703300" y="13391990"/>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18890</xdr:rowOff>
    </xdr:from>
    <xdr:to>
      <xdr:col>71</xdr:col>
      <xdr:colOff>177800</xdr:colOff>
      <xdr:row>78</xdr:row>
      <xdr:rowOff>22485</xdr:rowOff>
    </xdr:to>
    <xdr:cxnSp macro="">
      <xdr:nvCxnSpPr>
        <xdr:cNvPr id="625" name="直線コネクタ 624"/>
        <xdr:cNvCxnSpPr/>
      </xdr:nvCxnSpPr>
      <xdr:spPr>
        <a:xfrm flipV="1">
          <a:off x="12814300" y="13391990"/>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153039</xdr:rowOff>
    </xdr:from>
    <xdr:to>
      <xdr:col>85</xdr:col>
      <xdr:colOff>177800</xdr:colOff>
      <xdr:row>78</xdr:row>
      <xdr:rowOff>83189</xdr:rowOff>
    </xdr:to>
    <xdr:sp macro="" textlink="">
      <xdr:nvSpPr>
        <xdr:cNvPr id="635" name="楕円 634"/>
        <xdr:cNvSpPr/>
      </xdr:nvSpPr>
      <xdr:spPr>
        <a:xfrm>
          <a:off x="16268700" y="13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131466</xdr:rowOff>
    </xdr:from>
    <xdr:ext cx="534377" cy="259045"/>
    <xdr:sp macro="" textlink="">
      <xdr:nvSpPr>
        <xdr:cNvPr id="636" name="公債費該当値テキスト"/>
        <xdr:cNvSpPr txBox="1"/>
      </xdr:nvSpPr>
      <xdr:spPr>
        <a:xfrm>
          <a:off x="16370300" y="133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160060</xdr:rowOff>
    </xdr:from>
    <xdr:to>
      <xdr:col>81</xdr:col>
      <xdr:colOff>101600</xdr:colOff>
      <xdr:row>78</xdr:row>
      <xdr:rowOff>90210</xdr:rowOff>
    </xdr:to>
    <xdr:sp macro="" textlink="">
      <xdr:nvSpPr>
        <xdr:cNvPr id="637" name="楕円 636"/>
        <xdr:cNvSpPr/>
      </xdr:nvSpPr>
      <xdr:spPr>
        <a:xfrm>
          <a:off x="15430500" y="13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81337</xdr:rowOff>
    </xdr:from>
    <xdr:ext cx="534377" cy="259045"/>
    <xdr:sp macro="" textlink="">
      <xdr:nvSpPr>
        <xdr:cNvPr id="638" name="テキスト ボックス 637"/>
        <xdr:cNvSpPr txBox="1"/>
      </xdr:nvSpPr>
      <xdr:spPr>
        <a:xfrm>
          <a:off x="15214111" y="134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151501</xdr:rowOff>
    </xdr:from>
    <xdr:to>
      <xdr:col>76</xdr:col>
      <xdr:colOff>165100</xdr:colOff>
      <xdr:row>78</xdr:row>
      <xdr:rowOff>81651</xdr:rowOff>
    </xdr:to>
    <xdr:sp macro="" textlink="">
      <xdr:nvSpPr>
        <xdr:cNvPr id="639" name="楕円 638"/>
        <xdr:cNvSpPr/>
      </xdr:nvSpPr>
      <xdr:spPr>
        <a:xfrm>
          <a:off x="14541500" y="133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72778</xdr:rowOff>
    </xdr:from>
    <xdr:ext cx="534377" cy="259045"/>
    <xdr:sp macro="" textlink="">
      <xdr:nvSpPr>
        <xdr:cNvPr id="640" name="テキスト ボックス 639"/>
        <xdr:cNvSpPr txBox="1"/>
      </xdr:nvSpPr>
      <xdr:spPr>
        <a:xfrm>
          <a:off x="14325111" y="134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139540</xdr:rowOff>
    </xdr:from>
    <xdr:to>
      <xdr:col>72</xdr:col>
      <xdr:colOff>38100</xdr:colOff>
      <xdr:row>78</xdr:row>
      <xdr:rowOff>69690</xdr:rowOff>
    </xdr:to>
    <xdr:sp macro="" textlink="">
      <xdr:nvSpPr>
        <xdr:cNvPr id="641" name="楕円 640"/>
        <xdr:cNvSpPr/>
      </xdr:nvSpPr>
      <xdr:spPr>
        <a:xfrm>
          <a:off x="13652500" y="133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60817</xdr:rowOff>
    </xdr:from>
    <xdr:ext cx="599010" cy="259045"/>
    <xdr:sp macro="" textlink="">
      <xdr:nvSpPr>
        <xdr:cNvPr id="642" name="テキスト ボックス 641"/>
        <xdr:cNvSpPr txBox="1"/>
      </xdr:nvSpPr>
      <xdr:spPr>
        <a:xfrm>
          <a:off x="13403795" y="1343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143135</xdr:rowOff>
    </xdr:from>
    <xdr:to>
      <xdr:col>67</xdr:col>
      <xdr:colOff>101600</xdr:colOff>
      <xdr:row>78</xdr:row>
      <xdr:rowOff>73285</xdr:rowOff>
    </xdr:to>
    <xdr:sp macro="" textlink="">
      <xdr:nvSpPr>
        <xdr:cNvPr id="643" name="楕円 642"/>
        <xdr:cNvSpPr/>
      </xdr:nvSpPr>
      <xdr:spPr>
        <a:xfrm>
          <a:off x="12763500" y="13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64412</xdr:rowOff>
    </xdr:from>
    <xdr:ext cx="599010" cy="259045"/>
    <xdr:sp macro="" textlink="">
      <xdr:nvSpPr>
        <xdr:cNvPr id="644" name="テキスト ボックス 643"/>
        <xdr:cNvSpPr txBox="1"/>
      </xdr:nvSpPr>
      <xdr:spPr>
        <a:xfrm>
          <a:off x="12514795" y="134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99462</xdr:rowOff>
    </xdr:from>
    <xdr:to>
      <xdr:col>85</xdr:col>
      <xdr:colOff>127000</xdr:colOff>
      <xdr:row>98</xdr:row>
      <xdr:rowOff>106083</xdr:rowOff>
    </xdr:to>
    <xdr:cxnSp macro="">
      <xdr:nvCxnSpPr>
        <xdr:cNvPr id="671" name="直線コネクタ 670"/>
        <xdr:cNvCxnSpPr/>
      </xdr:nvCxnSpPr>
      <xdr:spPr>
        <a:xfrm flipV="1">
          <a:off x="15481300" y="16901562"/>
          <a:ext cx="8382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80533</xdr:rowOff>
    </xdr:from>
    <xdr:to>
      <xdr:col>81</xdr:col>
      <xdr:colOff>50800</xdr:colOff>
      <xdr:row>98</xdr:row>
      <xdr:rowOff>106083</xdr:rowOff>
    </xdr:to>
    <xdr:cxnSp macro="">
      <xdr:nvCxnSpPr>
        <xdr:cNvPr id="674" name="直線コネクタ 673"/>
        <xdr:cNvCxnSpPr/>
      </xdr:nvCxnSpPr>
      <xdr:spPr>
        <a:xfrm>
          <a:off x="14592300" y="16882633"/>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80533</xdr:rowOff>
    </xdr:from>
    <xdr:to>
      <xdr:col>76</xdr:col>
      <xdr:colOff>114300</xdr:colOff>
      <xdr:row>98</xdr:row>
      <xdr:rowOff>120679</xdr:rowOff>
    </xdr:to>
    <xdr:cxnSp macro="">
      <xdr:nvCxnSpPr>
        <xdr:cNvPr id="677" name="直線コネクタ 676"/>
        <xdr:cNvCxnSpPr/>
      </xdr:nvCxnSpPr>
      <xdr:spPr>
        <a:xfrm flipV="1">
          <a:off x="13703300" y="16882633"/>
          <a:ext cx="8890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119261</xdr:rowOff>
    </xdr:from>
    <xdr:to>
      <xdr:col>71</xdr:col>
      <xdr:colOff>177800</xdr:colOff>
      <xdr:row>98</xdr:row>
      <xdr:rowOff>120679</xdr:rowOff>
    </xdr:to>
    <xdr:cxnSp macro="">
      <xdr:nvCxnSpPr>
        <xdr:cNvPr id="680" name="直線コネクタ 679"/>
        <xdr:cNvCxnSpPr/>
      </xdr:nvCxnSpPr>
      <xdr:spPr>
        <a:xfrm>
          <a:off x="12814300" y="1692136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48662</xdr:rowOff>
    </xdr:from>
    <xdr:to>
      <xdr:col>85</xdr:col>
      <xdr:colOff>177800</xdr:colOff>
      <xdr:row>98</xdr:row>
      <xdr:rowOff>150262</xdr:rowOff>
    </xdr:to>
    <xdr:sp macro="" textlink="">
      <xdr:nvSpPr>
        <xdr:cNvPr id="690" name="楕円 689"/>
        <xdr:cNvSpPr/>
      </xdr:nvSpPr>
      <xdr:spPr>
        <a:xfrm>
          <a:off x="16268700" y="168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55283</xdr:rowOff>
    </xdr:from>
    <xdr:to>
      <xdr:col>81</xdr:col>
      <xdr:colOff>101600</xdr:colOff>
      <xdr:row>98</xdr:row>
      <xdr:rowOff>156883</xdr:rowOff>
    </xdr:to>
    <xdr:sp macro="" textlink="">
      <xdr:nvSpPr>
        <xdr:cNvPr id="692" name="楕円 691"/>
        <xdr:cNvSpPr/>
      </xdr:nvSpPr>
      <xdr:spPr>
        <a:xfrm>
          <a:off x="15430500" y="168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148010</xdr:rowOff>
    </xdr:from>
    <xdr:ext cx="534377" cy="259045"/>
    <xdr:sp macro="" textlink="">
      <xdr:nvSpPr>
        <xdr:cNvPr id="693" name="テキスト ボックス 692"/>
        <xdr:cNvSpPr txBox="1"/>
      </xdr:nvSpPr>
      <xdr:spPr>
        <a:xfrm>
          <a:off x="15214111" y="169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29733</xdr:rowOff>
    </xdr:from>
    <xdr:to>
      <xdr:col>76</xdr:col>
      <xdr:colOff>165100</xdr:colOff>
      <xdr:row>98</xdr:row>
      <xdr:rowOff>131333</xdr:rowOff>
    </xdr:to>
    <xdr:sp macro="" textlink="">
      <xdr:nvSpPr>
        <xdr:cNvPr id="694" name="楕円 693"/>
        <xdr:cNvSpPr/>
      </xdr:nvSpPr>
      <xdr:spPr>
        <a:xfrm>
          <a:off x="14541500" y="168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122460</xdr:rowOff>
    </xdr:from>
    <xdr:ext cx="534377" cy="259045"/>
    <xdr:sp macro="" textlink="">
      <xdr:nvSpPr>
        <xdr:cNvPr id="695" name="テキスト ボックス 694"/>
        <xdr:cNvSpPr txBox="1"/>
      </xdr:nvSpPr>
      <xdr:spPr>
        <a:xfrm>
          <a:off x="14325111" y="169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69879</xdr:rowOff>
    </xdr:from>
    <xdr:to>
      <xdr:col>72</xdr:col>
      <xdr:colOff>38100</xdr:colOff>
      <xdr:row>99</xdr:row>
      <xdr:rowOff>29</xdr:rowOff>
    </xdr:to>
    <xdr:sp macro="" textlink="">
      <xdr:nvSpPr>
        <xdr:cNvPr id="696" name="楕円 695"/>
        <xdr:cNvSpPr/>
      </xdr:nvSpPr>
      <xdr:spPr>
        <a:xfrm>
          <a:off x="13652500" y="16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162606</xdr:rowOff>
    </xdr:from>
    <xdr:ext cx="534377" cy="259045"/>
    <xdr:sp macro="" textlink="">
      <xdr:nvSpPr>
        <xdr:cNvPr id="697" name="テキスト ボックス 696"/>
        <xdr:cNvSpPr txBox="1"/>
      </xdr:nvSpPr>
      <xdr:spPr>
        <a:xfrm>
          <a:off x="13436111" y="169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68461</xdr:rowOff>
    </xdr:from>
    <xdr:to>
      <xdr:col>67</xdr:col>
      <xdr:colOff>101600</xdr:colOff>
      <xdr:row>98</xdr:row>
      <xdr:rowOff>170061</xdr:rowOff>
    </xdr:to>
    <xdr:sp macro="" textlink="">
      <xdr:nvSpPr>
        <xdr:cNvPr id="698" name="楕円 697"/>
        <xdr:cNvSpPr/>
      </xdr:nvSpPr>
      <xdr:spPr>
        <a:xfrm>
          <a:off x="12763500" y="168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161188</xdr:rowOff>
    </xdr:from>
    <xdr:ext cx="534377" cy="259045"/>
    <xdr:sp macro="" textlink="">
      <xdr:nvSpPr>
        <xdr:cNvPr id="699" name="テキスト ボックス 698"/>
        <xdr:cNvSpPr txBox="1"/>
      </xdr:nvSpPr>
      <xdr:spPr>
        <a:xfrm>
          <a:off x="12547111" y="169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26518</xdr:rowOff>
    </xdr:from>
    <xdr:to>
      <xdr:col>116</xdr:col>
      <xdr:colOff>63500</xdr:colOff>
      <xdr:row>59</xdr:row>
      <xdr:rowOff>26810</xdr:rowOff>
    </xdr:to>
    <xdr:cxnSp macro="">
      <xdr:nvCxnSpPr>
        <xdr:cNvPr id="783" name="直線コネクタ 782"/>
        <xdr:cNvCxnSpPr/>
      </xdr:nvCxnSpPr>
      <xdr:spPr>
        <a:xfrm flipV="1">
          <a:off x="21323300" y="10142068"/>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26810</xdr:rowOff>
    </xdr:from>
    <xdr:to>
      <xdr:col>111</xdr:col>
      <xdr:colOff>177800</xdr:colOff>
      <xdr:row>59</xdr:row>
      <xdr:rowOff>26975</xdr:rowOff>
    </xdr:to>
    <xdr:cxnSp macro="">
      <xdr:nvCxnSpPr>
        <xdr:cNvPr id="786" name="直線コネクタ 785"/>
        <xdr:cNvCxnSpPr/>
      </xdr:nvCxnSpPr>
      <xdr:spPr>
        <a:xfrm flipV="1">
          <a:off x="20434300" y="1014236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26975</xdr:rowOff>
    </xdr:from>
    <xdr:to>
      <xdr:col>107</xdr:col>
      <xdr:colOff>50800</xdr:colOff>
      <xdr:row>59</xdr:row>
      <xdr:rowOff>27318</xdr:rowOff>
    </xdr:to>
    <xdr:cxnSp macro="">
      <xdr:nvCxnSpPr>
        <xdr:cNvPr id="789" name="直線コネクタ 788"/>
        <xdr:cNvCxnSpPr/>
      </xdr:nvCxnSpPr>
      <xdr:spPr>
        <a:xfrm flipV="1">
          <a:off x="19545300" y="1014252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27318</xdr:rowOff>
    </xdr:from>
    <xdr:to>
      <xdr:col>102</xdr:col>
      <xdr:colOff>114300</xdr:colOff>
      <xdr:row>59</xdr:row>
      <xdr:rowOff>27559</xdr:rowOff>
    </xdr:to>
    <xdr:cxnSp macro="">
      <xdr:nvCxnSpPr>
        <xdr:cNvPr id="792" name="直線コネクタ 791"/>
        <xdr:cNvCxnSpPr/>
      </xdr:nvCxnSpPr>
      <xdr:spPr>
        <a:xfrm flipV="1">
          <a:off x="18656300" y="10142868"/>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147168</xdr:rowOff>
    </xdr:from>
    <xdr:to>
      <xdr:col>116</xdr:col>
      <xdr:colOff>114300</xdr:colOff>
      <xdr:row>59</xdr:row>
      <xdr:rowOff>77318</xdr:rowOff>
    </xdr:to>
    <xdr:sp macro="" textlink="">
      <xdr:nvSpPr>
        <xdr:cNvPr id="802" name="楕円 801"/>
        <xdr:cNvSpPr/>
      </xdr:nvSpPr>
      <xdr:spPr>
        <a:xfrm>
          <a:off x="22110700" y="100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62095</xdr:rowOff>
    </xdr:from>
    <xdr:ext cx="469744" cy="259045"/>
    <xdr:sp macro="" textlink="">
      <xdr:nvSpPr>
        <xdr:cNvPr id="803" name="貸付金該当値テキスト"/>
        <xdr:cNvSpPr txBox="1"/>
      </xdr:nvSpPr>
      <xdr:spPr>
        <a:xfrm>
          <a:off x="22212300" y="10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147460</xdr:rowOff>
    </xdr:from>
    <xdr:to>
      <xdr:col>112</xdr:col>
      <xdr:colOff>38100</xdr:colOff>
      <xdr:row>59</xdr:row>
      <xdr:rowOff>77610</xdr:rowOff>
    </xdr:to>
    <xdr:sp macro="" textlink="">
      <xdr:nvSpPr>
        <xdr:cNvPr id="804" name="楕円 803"/>
        <xdr:cNvSpPr/>
      </xdr:nvSpPr>
      <xdr:spPr>
        <a:xfrm>
          <a:off x="21272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68737</xdr:rowOff>
    </xdr:from>
    <xdr:ext cx="469744" cy="259045"/>
    <xdr:sp macro="" textlink="">
      <xdr:nvSpPr>
        <xdr:cNvPr id="805" name="テキスト ボックス 804"/>
        <xdr:cNvSpPr txBox="1"/>
      </xdr:nvSpPr>
      <xdr:spPr>
        <a:xfrm>
          <a:off x="21088428" y="101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147625</xdr:rowOff>
    </xdr:from>
    <xdr:to>
      <xdr:col>107</xdr:col>
      <xdr:colOff>101600</xdr:colOff>
      <xdr:row>59</xdr:row>
      <xdr:rowOff>77775</xdr:rowOff>
    </xdr:to>
    <xdr:sp macro="" textlink="">
      <xdr:nvSpPr>
        <xdr:cNvPr id="806" name="楕円 805"/>
        <xdr:cNvSpPr/>
      </xdr:nvSpPr>
      <xdr:spPr>
        <a:xfrm>
          <a:off x="203835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68902</xdr:rowOff>
    </xdr:from>
    <xdr:ext cx="469744" cy="259045"/>
    <xdr:sp macro="" textlink="">
      <xdr:nvSpPr>
        <xdr:cNvPr id="807" name="テキスト ボックス 806"/>
        <xdr:cNvSpPr txBox="1"/>
      </xdr:nvSpPr>
      <xdr:spPr>
        <a:xfrm>
          <a:off x="20199428" y="101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147968</xdr:rowOff>
    </xdr:from>
    <xdr:to>
      <xdr:col>102</xdr:col>
      <xdr:colOff>165100</xdr:colOff>
      <xdr:row>59</xdr:row>
      <xdr:rowOff>78118</xdr:rowOff>
    </xdr:to>
    <xdr:sp macro="" textlink="">
      <xdr:nvSpPr>
        <xdr:cNvPr id="808" name="楕円 807"/>
        <xdr:cNvSpPr/>
      </xdr:nvSpPr>
      <xdr:spPr>
        <a:xfrm>
          <a:off x="19494500" y="100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69245</xdr:rowOff>
    </xdr:from>
    <xdr:ext cx="469744" cy="259045"/>
    <xdr:sp macro="" textlink="">
      <xdr:nvSpPr>
        <xdr:cNvPr id="809" name="テキスト ボックス 808"/>
        <xdr:cNvSpPr txBox="1"/>
      </xdr:nvSpPr>
      <xdr:spPr>
        <a:xfrm>
          <a:off x="19310428" y="101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148209</xdr:rowOff>
    </xdr:from>
    <xdr:to>
      <xdr:col>98</xdr:col>
      <xdr:colOff>38100</xdr:colOff>
      <xdr:row>59</xdr:row>
      <xdr:rowOff>78359</xdr:rowOff>
    </xdr:to>
    <xdr:sp macro="" textlink="">
      <xdr:nvSpPr>
        <xdr:cNvPr id="810" name="楕円 809"/>
        <xdr:cNvSpPr/>
      </xdr:nvSpPr>
      <xdr:spPr>
        <a:xfrm>
          <a:off x="18605500" y="100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69486</xdr:rowOff>
    </xdr:from>
    <xdr:ext cx="469744" cy="259045"/>
    <xdr:sp macro="" textlink="">
      <xdr:nvSpPr>
        <xdr:cNvPr id="811" name="テキスト ボックス 810"/>
        <xdr:cNvSpPr txBox="1"/>
      </xdr:nvSpPr>
      <xdr:spPr>
        <a:xfrm>
          <a:off x="18421428" y="1018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102983</xdr:rowOff>
    </xdr:from>
    <xdr:to>
      <xdr:col>116</xdr:col>
      <xdr:colOff>63500</xdr:colOff>
      <xdr:row>76</xdr:row>
      <xdr:rowOff>121314</xdr:rowOff>
    </xdr:to>
    <xdr:cxnSp macro="">
      <xdr:nvCxnSpPr>
        <xdr:cNvPr id="840" name="直線コネクタ 839"/>
        <xdr:cNvCxnSpPr/>
      </xdr:nvCxnSpPr>
      <xdr:spPr>
        <a:xfrm flipV="1">
          <a:off x="21323300" y="13133183"/>
          <a:ext cx="8382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121314</xdr:rowOff>
    </xdr:from>
    <xdr:to>
      <xdr:col>111</xdr:col>
      <xdr:colOff>177800</xdr:colOff>
      <xdr:row>76</xdr:row>
      <xdr:rowOff>139193</xdr:rowOff>
    </xdr:to>
    <xdr:cxnSp macro="">
      <xdr:nvCxnSpPr>
        <xdr:cNvPr id="843" name="直線コネクタ 842"/>
        <xdr:cNvCxnSpPr/>
      </xdr:nvCxnSpPr>
      <xdr:spPr>
        <a:xfrm flipV="1">
          <a:off x="20434300" y="13151514"/>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139193</xdr:rowOff>
    </xdr:from>
    <xdr:to>
      <xdr:col>107</xdr:col>
      <xdr:colOff>50800</xdr:colOff>
      <xdr:row>76</xdr:row>
      <xdr:rowOff>149320</xdr:rowOff>
    </xdr:to>
    <xdr:cxnSp macro="">
      <xdr:nvCxnSpPr>
        <xdr:cNvPr id="846" name="直線コネクタ 845"/>
        <xdr:cNvCxnSpPr/>
      </xdr:nvCxnSpPr>
      <xdr:spPr>
        <a:xfrm flipV="1">
          <a:off x="19545300" y="1316939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149320</xdr:rowOff>
    </xdr:from>
    <xdr:to>
      <xdr:col>102</xdr:col>
      <xdr:colOff>114300</xdr:colOff>
      <xdr:row>76</xdr:row>
      <xdr:rowOff>163852</xdr:rowOff>
    </xdr:to>
    <xdr:cxnSp macro="">
      <xdr:nvCxnSpPr>
        <xdr:cNvPr id="849" name="直線コネクタ 848"/>
        <xdr:cNvCxnSpPr/>
      </xdr:nvCxnSpPr>
      <xdr:spPr>
        <a:xfrm flipV="1">
          <a:off x="18656300" y="13179520"/>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52183</xdr:rowOff>
    </xdr:from>
    <xdr:to>
      <xdr:col>116</xdr:col>
      <xdr:colOff>114300</xdr:colOff>
      <xdr:row>76</xdr:row>
      <xdr:rowOff>153783</xdr:rowOff>
    </xdr:to>
    <xdr:sp macro="" textlink="">
      <xdr:nvSpPr>
        <xdr:cNvPr id="859" name="楕円 858"/>
        <xdr:cNvSpPr/>
      </xdr:nvSpPr>
      <xdr:spPr>
        <a:xfrm>
          <a:off x="22110700" y="130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75060</xdr:rowOff>
    </xdr:from>
    <xdr:ext cx="599010" cy="259045"/>
    <xdr:sp macro="" textlink="">
      <xdr:nvSpPr>
        <xdr:cNvPr id="860" name="繰出金該当値テキスト"/>
        <xdr:cNvSpPr txBox="1"/>
      </xdr:nvSpPr>
      <xdr:spPr>
        <a:xfrm>
          <a:off x="22212300" y="129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70514</xdr:rowOff>
    </xdr:from>
    <xdr:to>
      <xdr:col>112</xdr:col>
      <xdr:colOff>38100</xdr:colOff>
      <xdr:row>77</xdr:row>
      <xdr:rowOff>664</xdr:rowOff>
    </xdr:to>
    <xdr:sp macro="" textlink="">
      <xdr:nvSpPr>
        <xdr:cNvPr id="861" name="楕円 860"/>
        <xdr:cNvSpPr/>
      </xdr:nvSpPr>
      <xdr:spPr>
        <a:xfrm>
          <a:off x="21272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17190</xdr:rowOff>
    </xdr:from>
    <xdr:ext cx="599010" cy="259045"/>
    <xdr:sp macro="" textlink="">
      <xdr:nvSpPr>
        <xdr:cNvPr id="862" name="テキスト ボックス 861"/>
        <xdr:cNvSpPr txBox="1"/>
      </xdr:nvSpPr>
      <xdr:spPr>
        <a:xfrm>
          <a:off x="21023795" y="128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88393</xdr:rowOff>
    </xdr:from>
    <xdr:to>
      <xdr:col>107</xdr:col>
      <xdr:colOff>101600</xdr:colOff>
      <xdr:row>77</xdr:row>
      <xdr:rowOff>18543</xdr:rowOff>
    </xdr:to>
    <xdr:sp macro="" textlink="">
      <xdr:nvSpPr>
        <xdr:cNvPr id="863" name="楕円 862"/>
        <xdr:cNvSpPr/>
      </xdr:nvSpPr>
      <xdr:spPr>
        <a:xfrm>
          <a:off x="20383500" y="131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35070</xdr:rowOff>
    </xdr:from>
    <xdr:ext cx="599010" cy="259045"/>
    <xdr:sp macro="" textlink="">
      <xdr:nvSpPr>
        <xdr:cNvPr id="864" name="テキスト ボックス 863"/>
        <xdr:cNvSpPr txBox="1"/>
      </xdr:nvSpPr>
      <xdr:spPr>
        <a:xfrm>
          <a:off x="20134795" y="1289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98520</xdr:rowOff>
    </xdr:from>
    <xdr:to>
      <xdr:col>102</xdr:col>
      <xdr:colOff>165100</xdr:colOff>
      <xdr:row>77</xdr:row>
      <xdr:rowOff>28670</xdr:rowOff>
    </xdr:to>
    <xdr:sp macro="" textlink="">
      <xdr:nvSpPr>
        <xdr:cNvPr id="865" name="楕円 864"/>
        <xdr:cNvSpPr/>
      </xdr:nvSpPr>
      <xdr:spPr>
        <a:xfrm>
          <a:off x="19494500" y="131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45197</xdr:rowOff>
    </xdr:from>
    <xdr:ext cx="599010" cy="259045"/>
    <xdr:sp macro="" textlink="">
      <xdr:nvSpPr>
        <xdr:cNvPr id="866" name="テキスト ボックス 865"/>
        <xdr:cNvSpPr txBox="1"/>
      </xdr:nvSpPr>
      <xdr:spPr>
        <a:xfrm>
          <a:off x="19245795" y="129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113052</xdr:rowOff>
    </xdr:from>
    <xdr:to>
      <xdr:col>98</xdr:col>
      <xdr:colOff>38100</xdr:colOff>
      <xdr:row>77</xdr:row>
      <xdr:rowOff>43202</xdr:rowOff>
    </xdr:to>
    <xdr:sp macro="" textlink="">
      <xdr:nvSpPr>
        <xdr:cNvPr id="867" name="楕円 866"/>
        <xdr:cNvSpPr/>
      </xdr:nvSpPr>
      <xdr:spPr>
        <a:xfrm>
          <a:off x="18605500" y="131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59728</xdr:rowOff>
    </xdr:from>
    <xdr:ext cx="599010" cy="259045"/>
    <xdr:sp macro="" textlink="">
      <xdr:nvSpPr>
        <xdr:cNvPr id="868" name="テキスト ボックス 867"/>
        <xdr:cNvSpPr txBox="1"/>
      </xdr:nvSpPr>
      <xdr:spPr>
        <a:xfrm>
          <a:off x="18356795" y="1291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930,778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129,814</a:t>
          </a:r>
          <a:r>
            <a:rPr kumimoji="1" lang="ja-JP" altLang="en-US" sz="1300">
              <a:latin typeface="ＭＳ Ｐゴシック" panose="020B0600070205080204" pitchFamily="50" charset="-128"/>
              <a:ea typeface="ＭＳ Ｐゴシック" panose="020B0600070205080204" pitchFamily="50" charset="-128"/>
            </a:rPr>
            <a:t>円となっており、類似団体と比べ低いものの年々増加傾向にある。今後も計画的な職員採用を図っていく必要がある。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136,305</a:t>
          </a:r>
          <a:r>
            <a:rPr kumimoji="1" lang="ja-JP" altLang="en-US" sz="1300">
              <a:latin typeface="ＭＳ Ｐゴシック" panose="020B0600070205080204" pitchFamily="50" charset="-128"/>
              <a:ea typeface="ＭＳ Ｐゴシック" panose="020B0600070205080204" pitchFamily="50" charset="-128"/>
            </a:rPr>
            <a:t>円と類似団体平均の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倍程度で推移しているが、子育て環境の充実を図るため重点的に取り組んできたことによるものである。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latin typeface="ＭＳ Ｐゴシック" panose="020B0600070205080204" pitchFamily="50" charset="-128"/>
              <a:ea typeface="ＭＳ Ｐゴシック" panose="020B0600070205080204" pitchFamily="50" charset="-128"/>
            </a:rPr>
            <a:t>133,002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24,390</a:t>
          </a:r>
          <a:r>
            <a:rPr kumimoji="1" lang="ja-JP" altLang="en-US" sz="1300">
              <a:latin typeface="ＭＳ Ｐゴシック" panose="020B0600070205080204" pitchFamily="50" charset="-128"/>
              <a:ea typeface="ＭＳ Ｐゴシック" panose="020B0600070205080204" pitchFamily="50" charset="-128"/>
            </a:rPr>
            <a:t>円減少している。防災無線のデジタル化が完了したことによる減と推察されるが、類似団体平均の半分以下とかなり低い状況にある。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3,536
121.19
3,511,672
3,296,817
187,885
1,862,230
3,369,853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67691</xdr:rowOff>
    </xdr:from>
    <xdr:to>
      <xdr:col>24</xdr:col>
      <xdr:colOff>63500</xdr:colOff>
      <xdr:row>37</xdr:row>
      <xdr:rowOff>73196</xdr:rowOff>
    </xdr:to>
    <xdr:cxnSp macro="">
      <xdr:nvCxnSpPr>
        <xdr:cNvPr id="60" name="直線コネクタ 59"/>
        <xdr:cNvCxnSpPr/>
      </xdr:nvCxnSpPr>
      <xdr:spPr>
        <a:xfrm flipV="1">
          <a:off x="3797300" y="6411341"/>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51289</xdr:rowOff>
    </xdr:from>
    <xdr:to>
      <xdr:col>19</xdr:col>
      <xdr:colOff>177800</xdr:colOff>
      <xdr:row>37</xdr:row>
      <xdr:rowOff>73196</xdr:rowOff>
    </xdr:to>
    <xdr:cxnSp macro="">
      <xdr:nvCxnSpPr>
        <xdr:cNvPr id="63" name="直線コネクタ 62"/>
        <xdr:cNvCxnSpPr/>
      </xdr:nvCxnSpPr>
      <xdr:spPr>
        <a:xfrm>
          <a:off x="2908300" y="6394939"/>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51289</xdr:rowOff>
    </xdr:from>
    <xdr:to>
      <xdr:col>15</xdr:col>
      <xdr:colOff>50800</xdr:colOff>
      <xdr:row>37</xdr:row>
      <xdr:rowOff>81788</xdr:rowOff>
    </xdr:to>
    <xdr:cxnSp macro="">
      <xdr:nvCxnSpPr>
        <xdr:cNvPr id="66" name="直線コネクタ 65"/>
        <xdr:cNvCxnSpPr/>
      </xdr:nvCxnSpPr>
      <xdr:spPr>
        <a:xfrm flipV="1">
          <a:off x="2019300" y="6394939"/>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81788</xdr:rowOff>
    </xdr:from>
    <xdr:to>
      <xdr:col>10</xdr:col>
      <xdr:colOff>114300</xdr:colOff>
      <xdr:row>37</xdr:row>
      <xdr:rowOff>101333</xdr:rowOff>
    </xdr:to>
    <xdr:cxnSp macro="">
      <xdr:nvCxnSpPr>
        <xdr:cNvPr id="69" name="直線コネクタ 68"/>
        <xdr:cNvCxnSpPr/>
      </xdr:nvCxnSpPr>
      <xdr:spPr>
        <a:xfrm flipV="1">
          <a:off x="1130300" y="6425438"/>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16891</xdr:rowOff>
    </xdr:from>
    <xdr:to>
      <xdr:col>24</xdr:col>
      <xdr:colOff>114300</xdr:colOff>
      <xdr:row>37</xdr:row>
      <xdr:rowOff>118491</xdr:rowOff>
    </xdr:to>
    <xdr:sp macro="" textlink="">
      <xdr:nvSpPr>
        <xdr:cNvPr id="79" name="楕円 78"/>
        <xdr:cNvSpPr/>
      </xdr:nvSpPr>
      <xdr:spPr>
        <a:xfrm>
          <a:off x="45847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166768</xdr:rowOff>
    </xdr:from>
    <xdr:ext cx="534377" cy="259045"/>
    <xdr:sp macro="" textlink="">
      <xdr:nvSpPr>
        <xdr:cNvPr id="80" name="議会費該当値テキスト"/>
        <xdr:cNvSpPr txBox="1"/>
      </xdr:nvSpPr>
      <xdr:spPr>
        <a:xfrm>
          <a:off x="4686300"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22396</xdr:rowOff>
    </xdr:from>
    <xdr:to>
      <xdr:col>20</xdr:col>
      <xdr:colOff>38100</xdr:colOff>
      <xdr:row>37</xdr:row>
      <xdr:rowOff>123996</xdr:rowOff>
    </xdr:to>
    <xdr:sp macro="" textlink="">
      <xdr:nvSpPr>
        <xdr:cNvPr id="81" name="楕円 80"/>
        <xdr:cNvSpPr/>
      </xdr:nvSpPr>
      <xdr:spPr>
        <a:xfrm>
          <a:off x="3746500" y="63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115123</xdr:rowOff>
    </xdr:from>
    <xdr:ext cx="534377" cy="259045"/>
    <xdr:sp macro="" textlink="">
      <xdr:nvSpPr>
        <xdr:cNvPr id="82" name="テキスト ボックス 81"/>
        <xdr:cNvSpPr txBox="1"/>
      </xdr:nvSpPr>
      <xdr:spPr>
        <a:xfrm>
          <a:off x="3530111" y="64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xdr:rowOff>
    </xdr:from>
    <xdr:to>
      <xdr:col>15</xdr:col>
      <xdr:colOff>101600</xdr:colOff>
      <xdr:row>37</xdr:row>
      <xdr:rowOff>102089</xdr:rowOff>
    </xdr:to>
    <xdr:sp macro="" textlink="">
      <xdr:nvSpPr>
        <xdr:cNvPr id="83" name="楕円 82"/>
        <xdr:cNvSpPr/>
      </xdr:nvSpPr>
      <xdr:spPr>
        <a:xfrm>
          <a:off x="2857500" y="6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93216</xdr:rowOff>
    </xdr:from>
    <xdr:ext cx="534377" cy="259045"/>
    <xdr:sp macro="" textlink="">
      <xdr:nvSpPr>
        <xdr:cNvPr id="84" name="テキスト ボックス 83"/>
        <xdr:cNvSpPr txBox="1"/>
      </xdr:nvSpPr>
      <xdr:spPr>
        <a:xfrm>
          <a:off x="2641111" y="6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30988</xdr:rowOff>
    </xdr:from>
    <xdr:to>
      <xdr:col>10</xdr:col>
      <xdr:colOff>165100</xdr:colOff>
      <xdr:row>37</xdr:row>
      <xdr:rowOff>132588</xdr:rowOff>
    </xdr:to>
    <xdr:sp macro="" textlink="">
      <xdr:nvSpPr>
        <xdr:cNvPr id="85" name="楕円 84"/>
        <xdr:cNvSpPr/>
      </xdr:nvSpPr>
      <xdr:spPr>
        <a:xfrm>
          <a:off x="1968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123715</xdr:rowOff>
    </xdr:from>
    <xdr:ext cx="534377" cy="259045"/>
    <xdr:sp macro="" textlink="">
      <xdr:nvSpPr>
        <xdr:cNvPr id="86" name="テキスト ボックス 85"/>
        <xdr:cNvSpPr txBox="1"/>
      </xdr:nvSpPr>
      <xdr:spPr>
        <a:xfrm>
          <a:off x="1752111" y="64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50533</xdr:rowOff>
    </xdr:from>
    <xdr:to>
      <xdr:col>6</xdr:col>
      <xdr:colOff>38100</xdr:colOff>
      <xdr:row>37</xdr:row>
      <xdr:rowOff>152133</xdr:rowOff>
    </xdr:to>
    <xdr:sp macro="" textlink="">
      <xdr:nvSpPr>
        <xdr:cNvPr id="87" name="楕円 86"/>
        <xdr:cNvSpPr/>
      </xdr:nvSpPr>
      <xdr:spPr>
        <a:xfrm>
          <a:off x="1079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143260</xdr:rowOff>
    </xdr:from>
    <xdr:ext cx="534377" cy="259045"/>
    <xdr:sp macro="" textlink="">
      <xdr:nvSpPr>
        <xdr:cNvPr id="88" name="テキスト ボックス 87"/>
        <xdr:cNvSpPr txBox="1"/>
      </xdr:nvSpPr>
      <xdr:spPr>
        <a:xfrm>
          <a:off x="863111" y="64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52345</xdr:rowOff>
    </xdr:from>
    <xdr:to>
      <xdr:col>24</xdr:col>
      <xdr:colOff>63500</xdr:colOff>
      <xdr:row>58</xdr:row>
      <xdr:rowOff>58054</xdr:rowOff>
    </xdr:to>
    <xdr:cxnSp macro="">
      <xdr:nvCxnSpPr>
        <xdr:cNvPr id="115" name="直線コネクタ 114"/>
        <xdr:cNvCxnSpPr/>
      </xdr:nvCxnSpPr>
      <xdr:spPr>
        <a:xfrm flipV="1">
          <a:off x="3797300" y="9996445"/>
          <a:ext cx="8382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48039</xdr:rowOff>
    </xdr:from>
    <xdr:to>
      <xdr:col>19</xdr:col>
      <xdr:colOff>177800</xdr:colOff>
      <xdr:row>58</xdr:row>
      <xdr:rowOff>58054</xdr:rowOff>
    </xdr:to>
    <xdr:cxnSp macro="">
      <xdr:nvCxnSpPr>
        <xdr:cNvPr id="118" name="直線コネクタ 117"/>
        <xdr:cNvCxnSpPr/>
      </xdr:nvCxnSpPr>
      <xdr:spPr>
        <a:xfrm>
          <a:off x="2908300" y="9992139"/>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48039</xdr:rowOff>
    </xdr:from>
    <xdr:to>
      <xdr:col>15</xdr:col>
      <xdr:colOff>50800</xdr:colOff>
      <xdr:row>58</xdr:row>
      <xdr:rowOff>77314</xdr:rowOff>
    </xdr:to>
    <xdr:cxnSp macro="">
      <xdr:nvCxnSpPr>
        <xdr:cNvPr id="121" name="直線コネクタ 120"/>
        <xdr:cNvCxnSpPr/>
      </xdr:nvCxnSpPr>
      <xdr:spPr>
        <a:xfrm flipV="1">
          <a:off x="2019300" y="9992139"/>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77314</xdr:rowOff>
    </xdr:from>
    <xdr:to>
      <xdr:col>10</xdr:col>
      <xdr:colOff>114300</xdr:colOff>
      <xdr:row>58</xdr:row>
      <xdr:rowOff>82852</xdr:rowOff>
    </xdr:to>
    <xdr:cxnSp macro="">
      <xdr:nvCxnSpPr>
        <xdr:cNvPr id="124" name="直線コネクタ 123"/>
        <xdr:cNvCxnSpPr/>
      </xdr:nvCxnSpPr>
      <xdr:spPr>
        <a:xfrm flipV="1">
          <a:off x="1130300" y="10021414"/>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1545</xdr:rowOff>
    </xdr:from>
    <xdr:to>
      <xdr:col>24</xdr:col>
      <xdr:colOff>114300</xdr:colOff>
      <xdr:row>58</xdr:row>
      <xdr:rowOff>103145</xdr:rowOff>
    </xdr:to>
    <xdr:sp macro="" textlink="">
      <xdr:nvSpPr>
        <xdr:cNvPr id="134" name="楕円 133"/>
        <xdr:cNvSpPr/>
      </xdr:nvSpPr>
      <xdr:spPr>
        <a:xfrm>
          <a:off x="4584700" y="99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7254</xdr:rowOff>
    </xdr:from>
    <xdr:to>
      <xdr:col>20</xdr:col>
      <xdr:colOff>38100</xdr:colOff>
      <xdr:row>58</xdr:row>
      <xdr:rowOff>108854</xdr:rowOff>
    </xdr:to>
    <xdr:sp macro="" textlink="">
      <xdr:nvSpPr>
        <xdr:cNvPr id="136" name="楕円 135"/>
        <xdr:cNvSpPr/>
      </xdr:nvSpPr>
      <xdr:spPr>
        <a:xfrm>
          <a:off x="3746500" y="99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99981</xdr:rowOff>
    </xdr:from>
    <xdr:ext cx="599010" cy="259045"/>
    <xdr:sp macro="" textlink="">
      <xdr:nvSpPr>
        <xdr:cNvPr id="137" name="テキスト ボックス 136"/>
        <xdr:cNvSpPr txBox="1"/>
      </xdr:nvSpPr>
      <xdr:spPr>
        <a:xfrm>
          <a:off x="3497795" y="100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168689</xdr:rowOff>
    </xdr:from>
    <xdr:to>
      <xdr:col>15</xdr:col>
      <xdr:colOff>101600</xdr:colOff>
      <xdr:row>58</xdr:row>
      <xdr:rowOff>98839</xdr:rowOff>
    </xdr:to>
    <xdr:sp macro="" textlink="">
      <xdr:nvSpPr>
        <xdr:cNvPr id="138" name="楕円 137"/>
        <xdr:cNvSpPr/>
      </xdr:nvSpPr>
      <xdr:spPr>
        <a:xfrm>
          <a:off x="2857500" y="99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89966</xdr:rowOff>
    </xdr:from>
    <xdr:ext cx="599010" cy="259045"/>
    <xdr:sp macro="" textlink="">
      <xdr:nvSpPr>
        <xdr:cNvPr id="139" name="テキスト ボックス 138"/>
        <xdr:cNvSpPr txBox="1"/>
      </xdr:nvSpPr>
      <xdr:spPr>
        <a:xfrm>
          <a:off x="2608795" y="100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26514</xdr:rowOff>
    </xdr:from>
    <xdr:to>
      <xdr:col>10</xdr:col>
      <xdr:colOff>165100</xdr:colOff>
      <xdr:row>58</xdr:row>
      <xdr:rowOff>128114</xdr:rowOff>
    </xdr:to>
    <xdr:sp macro="" textlink="">
      <xdr:nvSpPr>
        <xdr:cNvPr id="140" name="楕円 139"/>
        <xdr:cNvSpPr/>
      </xdr:nvSpPr>
      <xdr:spPr>
        <a:xfrm>
          <a:off x="1968500" y="99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119241</xdr:rowOff>
    </xdr:from>
    <xdr:ext cx="599010" cy="259045"/>
    <xdr:sp macro="" textlink="">
      <xdr:nvSpPr>
        <xdr:cNvPr id="141" name="テキスト ボックス 140"/>
        <xdr:cNvSpPr txBox="1"/>
      </xdr:nvSpPr>
      <xdr:spPr>
        <a:xfrm>
          <a:off x="1719795" y="10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32052</xdr:rowOff>
    </xdr:from>
    <xdr:to>
      <xdr:col>6</xdr:col>
      <xdr:colOff>38100</xdr:colOff>
      <xdr:row>58</xdr:row>
      <xdr:rowOff>133652</xdr:rowOff>
    </xdr:to>
    <xdr:sp macro="" textlink="">
      <xdr:nvSpPr>
        <xdr:cNvPr id="142" name="楕円 141"/>
        <xdr:cNvSpPr/>
      </xdr:nvSpPr>
      <xdr:spPr>
        <a:xfrm>
          <a:off x="1079500" y="99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124779</xdr:rowOff>
    </xdr:from>
    <xdr:ext cx="599010" cy="259045"/>
    <xdr:sp macro="" textlink="">
      <xdr:nvSpPr>
        <xdr:cNvPr id="143" name="テキスト ボックス 142"/>
        <xdr:cNvSpPr txBox="1"/>
      </xdr:nvSpPr>
      <xdr:spPr>
        <a:xfrm>
          <a:off x="830795" y="1006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123527</xdr:rowOff>
    </xdr:from>
    <xdr:to>
      <xdr:col>24</xdr:col>
      <xdr:colOff>63500</xdr:colOff>
      <xdr:row>75</xdr:row>
      <xdr:rowOff>144402</xdr:rowOff>
    </xdr:to>
    <xdr:cxnSp macro="">
      <xdr:nvCxnSpPr>
        <xdr:cNvPr id="170" name="直線コネクタ 169"/>
        <xdr:cNvCxnSpPr/>
      </xdr:nvCxnSpPr>
      <xdr:spPr>
        <a:xfrm flipV="1">
          <a:off x="3797300" y="12982277"/>
          <a:ext cx="8382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144402</xdr:rowOff>
    </xdr:from>
    <xdr:to>
      <xdr:col>19</xdr:col>
      <xdr:colOff>177800</xdr:colOff>
      <xdr:row>75</xdr:row>
      <xdr:rowOff>166373</xdr:rowOff>
    </xdr:to>
    <xdr:cxnSp macro="">
      <xdr:nvCxnSpPr>
        <xdr:cNvPr id="173" name="直線コネクタ 172"/>
        <xdr:cNvCxnSpPr/>
      </xdr:nvCxnSpPr>
      <xdr:spPr>
        <a:xfrm flipV="1">
          <a:off x="2908300" y="13003152"/>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166373</xdr:rowOff>
    </xdr:from>
    <xdr:to>
      <xdr:col>15</xdr:col>
      <xdr:colOff>50800</xdr:colOff>
      <xdr:row>76</xdr:row>
      <xdr:rowOff>8561</xdr:rowOff>
    </xdr:to>
    <xdr:cxnSp macro="">
      <xdr:nvCxnSpPr>
        <xdr:cNvPr id="176" name="直線コネクタ 175"/>
        <xdr:cNvCxnSpPr/>
      </xdr:nvCxnSpPr>
      <xdr:spPr>
        <a:xfrm flipV="1">
          <a:off x="2019300" y="13025123"/>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8561</xdr:rowOff>
    </xdr:from>
    <xdr:to>
      <xdr:col>10</xdr:col>
      <xdr:colOff>114300</xdr:colOff>
      <xdr:row>76</xdr:row>
      <xdr:rowOff>63181</xdr:rowOff>
    </xdr:to>
    <xdr:cxnSp macro="">
      <xdr:nvCxnSpPr>
        <xdr:cNvPr id="179" name="直線コネクタ 178"/>
        <xdr:cNvCxnSpPr/>
      </xdr:nvCxnSpPr>
      <xdr:spPr>
        <a:xfrm flipV="1">
          <a:off x="1130300" y="13038761"/>
          <a:ext cx="889000" cy="5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72727</xdr:rowOff>
    </xdr:from>
    <xdr:to>
      <xdr:col>24</xdr:col>
      <xdr:colOff>114300</xdr:colOff>
      <xdr:row>76</xdr:row>
      <xdr:rowOff>2877</xdr:rowOff>
    </xdr:to>
    <xdr:sp macro="" textlink="">
      <xdr:nvSpPr>
        <xdr:cNvPr id="189" name="楕円 188"/>
        <xdr:cNvSpPr/>
      </xdr:nvSpPr>
      <xdr:spPr>
        <a:xfrm>
          <a:off x="4584700" y="12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95604</xdr:rowOff>
    </xdr:from>
    <xdr:ext cx="599010" cy="259045"/>
    <xdr:sp macro="" textlink="">
      <xdr:nvSpPr>
        <xdr:cNvPr id="190" name="民生費該当値テキスト"/>
        <xdr:cNvSpPr txBox="1"/>
      </xdr:nvSpPr>
      <xdr:spPr>
        <a:xfrm>
          <a:off x="4686300" y="1278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93602</xdr:rowOff>
    </xdr:from>
    <xdr:to>
      <xdr:col>20</xdr:col>
      <xdr:colOff>38100</xdr:colOff>
      <xdr:row>76</xdr:row>
      <xdr:rowOff>23752</xdr:rowOff>
    </xdr:to>
    <xdr:sp macro="" textlink="">
      <xdr:nvSpPr>
        <xdr:cNvPr id="191" name="楕円 190"/>
        <xdr:cNvSpPr/>
      </xdr:nvSpPr>
      <xdr:spPr>
        <a:xfrm>
          <a:off x="3746500" y="129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40279</xdr:rowOff>
    </xdr:from>
    <xdr:ext cx="599010" cy="259045"/>
    <xdr:sp macro="" textlink="">
      <xdr:nvSpPr>
        <xdr:cNvPr id="192" name="テキスト ボックス 191"/>
        <xdr:cNvSpPr txBox="1"/>
      </xdr:nvSpPr>
      <xdr:spPr>
        <a:xfrm>
          <a:off x="3497795" y="127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115573</xdr:rowOff>
    </xdr:from>
    <xdr:to>
      <xdr:col>15</xdr:col>
      <xdr:colOff>101600</xdr:colOff>
      <xdr:row>76</xdr:row>
      <xdr:rowOff>45723</xdr:rowOff>
    </xdr:to>
    <xdr:sp macro="" textlink="">
      <xdr:nvSpPr>
        <xdr:cNvPr id="193" name="楕円 192"/>
        <xdr:cNvSpPr/>
      </xdr:nvSpPr>
      <xdr:spPr>
        <a:xfrm>
          <a:off x="2857500" y="129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62250</xdr:rowOff>
    </xdr:from>
    <xdr:ext cx="599010" cy="259045"/>
    <xdr:sp macro="" textlink="">
      <xdr:nvSpPr>
        <xdr:cNvPr id="194" name="テキスト ボックス 193"/>
        <xdr:cNvSpPr txBox="1"/>
      </xdr:nvSpPr>
      <xdr:spPr>
        <a:xfrm>
          <a:off x="2608795" y="1274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129211</xdr:rowOff>
    </xdr:from>
    <xdr:to>
      <xdr:col>10</xdr:col>
      <xdr:colOff>165100</xdr:colOff>
      <xdr:row>76</xdr:row>
      <xdr:rowOff>59361</xdr:rowOff>
    </xdr:to>
    <xdr:sp macro="" textlink="">
      <xdr:nvSpPr>
        <xdr:cNvPr id="195" name="楕円 194"/>
        <xdr:cNvSpPr/>
      </xdr:nvSpPr>
      <xdr:spPr>
        <a:xfrm>
          <a:off x="1968500" y="129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75888</xdr:rowOff>
    </xdr:from>
    <xdr:ext cx="599010" cy="259045"/>
    <xdr:sp macro="" textlink="">
      <xdr:nvSpPr>
        <xdr:cNvPr id="196" name="テキスト ボックス 195"/>
        <xdr:cNvSpPr txBox="1"/>
      </xdr:nvSpPr>
      <xdr:spPr>
        <a:xfrm>
          <a:off x="1719795" y="127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12381</xdr:rowOff>
    </xdr:from>
    <xdr:to>
      <xdr:col>6</xdr:col>
      <xdr:colOff>38100</xdr:colOff>
      <xdr:row>76</xdr:row>
      <xdr:rowOff>113981</xdr:rowOff>
    </xdr:to>
    <xdr:sp macro="" textlink="">
      <xdr:nvSpPr>
        <xdr:cNvPr id="197" name="楕円 196"/>
        <xdr:cNvSpPr/>
      </xdr:nvSpPr>
      <xdr:spPr>
        <a:xfrm>
          <a:off x="1079500" y="130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105108</xdr:rowOff>
    </xdr:from>
    <xdr:ext cx="599010" cy="259045"/>
    <xdr:sp macro="" textlink="">
      <xdr:nvSpPr>
        <xdr:cNvPr id="198" name="テキスト ボックス 197"/>
        <xdr:cNvSpPr txBox="1"/>
      </xdr:nvSpPr>
      <xdr:spPr>
        <a:xfrm>
          <a:off x="830795" y="1313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117518</xdr:rowOff>
    </xdr:from>
    <xdr:to>
      <xdr:col>24</xdr:col>
      <xdr:colOff>63500</xdr:colOff>
      <xdr:row>97</xdr:row>
      <xdr:rowOff>122634</xdr:rowOff>
    </xdr:to>
    <xdr:cxnSp macro="">
      <xdr:nvCxnSpPr>
        <xdr:cNvPr id="227" name="直線コネクタ 226"/>
        <xdr:cNvCxnSpPr/>
      </xdr:nvCxnSpPr>
      <xdr:spPr>
        <a:xfrm flipV="1">
          <a:off x="3797300" y="16748168"/>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111685</xdr:rowOff>
    </xdr:from>
    <xdr:to>
      <xdr:col>19</xdr:col>
      <xdr:colOff>177800</xdr:colOff>
      <xdr:row>97</xdr:row>
      <xdr:rowOff>122634</xdr:rowOff>
    </xdr:to>
    <xdr:cxnSp macro="">
      <xdr:nvCxnSpPr>
        <xdr:cNvPr id="230" name="直線コネクタ 229"/>
        <xdr:cNvCxnSpPr/>
      </xdr:nvCxnSpPr>
      <xdr:spPr>
        <a:xfrm>
          <a:off x="2908300" y="16742335"/>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111685</xdr:rowOff>
    </xdr:from>
    <xdr:to>
      <xdr:col>15</xdr:col>
      <xdr:colOff>50800</xdr:colOff>
      <xdr:row>97</xdr:row>
      <xdr:rowOff>117380</xdr:rowOff>
    </xdr:to>
    <xdr:cxnSp macro="">
      <xdr:nvCxnSpPr>
        <xdr:cNvPr id="233" name="直線コネクタ 232"/>
        <xdr:cNvCxnSpPr/>
      </xdr:nvCxnSpPr>
      <xdr:spPr>
        <a:xfrm flipV="1">
          <a:off x="2019300" y="16742335"/>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115339</xdr:rowOff>
    </xdr:from>
    <xdr:to>
      <xdr:col>10</xdr:col>
      <xdr:colOff>114300</xdr:colOff>
      <xdr:row>97</xdr:row>
      <xdr:rowOff>117380</xdr:rowOff>
    </xdr:to>
    <xdr:cxnSp macro="">
      <xdr:nvCxnSpPr>
        <xdr:cNvPr id="236" name="直線コネクタ 235"/>
        <xdr:cNvCxnSpPr/>
      </xdr:nvCxnSpPr>
      <xdr:spPr>
        <a:xfrm>
          <a:off x="1130300" y="16745989"/>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66718</xdr:rowOff>
    </xdr:from>
    <xdr:to>
      <xdr:col>24</xdr:col>
      <xdr:colOff>114300</xdr:colOff>
      <xdr:row>97</xdr:row>
      <xdr:rowOff>168318</xdr:rowOff>
    </xdr:to>
    <xdr:sp macro="" textlink="">
      <xdr:nvSpPr>
        <xdr:cNvPr id="246" name="楕円 245"/>
        <xdr:cNvSpPr/>
      </xdr:nvSpPr>
      <xdr:spPr>
        <a:xfrm>
          <a:off x="4584700" y="166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45145</xdr:rowOff>
    </xdr:from>
    <xdr:ext cx="534377" cy="259045"/>
    <xdr:sp macro="" textlink="">
      <xdr:nvSpPr>
        <xdr:cNvPr id="247" name="衛生費該当値テキスト"/>
        <xdr:cNvSpPr txBox="1"/>
      </xdr:nvSpPr>
      <xdr:spPr>
        <a:xfrm>
          <a:off x="4686300" y="1667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71834</xdr:rowOff>
    </xdr:from>
    <xdr:to>
      <xdr:col>20</xdr:col>
      <xdr:colOff>38100</xdr:colOff>
      <xdr:row>98</xdr:row>
      <xdr:rowOff>1984</xdr:rowOff>
    </xdr:to>
    <xdr:sp macro="" textlink="">
      <xdr:nvSpPr>
        <xdr:cNvPr id="248" name="楕円 247"/>
        <xdr:cNvSpPr/>
      </xdr:nvSpPr>
      <xdr:spPr>
        <a:xfrm>
          <a:off x="3746500" y="167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164561</xdr:rowOff>
    </xdr:from>
    <xdr:ext cx="534377" cy="259045"/>
    <xdr:sp macro="" textlink="">
      <xdr:nvSpPr>
        <xdr:cNvPr id="249" name="テキスト ボックス 248"/>
        <xdr:cNvSpPr txBox="1"/>
      </xdr:nvSpPr>
      <xdr:spPr>
        <a:xfrm>
          <a:off x="3530111" y="167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60885</xdr:rowOff>
    </xdr:from>
    <xdr:to>
      <xdr:col>15</xdr:col>
      <xdr:colOff>101600</xdr:colOff>
      <xdr:row>97</xdr:row>
      <xdr:rowOff>162485</xdr:rowOff>
    </xdr:to>
    <xdr:sp macro="" textlink="">
      <xdr:nvSpPr>
        <xdr:cNvPr id="250" name="楕円 249"/>
        <xdr:cNvSpPr/>
      </xdr:nvSpPr>
      <xdr:spPr>
        <a:xfrm>
          <a:off x="2857500" y="166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153612</xdr:rowOff>
    </xdr:from>
    <xdr:ext cx="534377" cy="259045"/>
    <xdr:sp macro="" textlink="">
      <xdr:nvSpPr>
        <xdr:cNvPr id="251" name="テキスト ボックス 250"/>
        <xdr:cNvSpPr txBox="1"/>
      </xdr:nvSpPr>
      <xdr:spPr>
        <a:xfrm>
          <a:off x="2641111" y="167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66580</xdr:rowOff>
    </xdr:from>
    <xdr:to>
      <xdr:col>10</xdr:col>
      <xdr:colOff>165100</xdr:colOff>
      <xdr:row>97</xdr:row>
      <xdr:rowOff>168180</xdr:rowOff>
    </xdr:to>
    <xdr:sp macro="" textlink="">
      <xdr:nvSpPr>
        <xdr:cNvPr id="252" name="楕円 251"/>
        <xdr:cNvSpPr/>
      </xdr:nvSpPr>
      <xdr:spPr>
        <a:xfrm>
          <a:off x="1968500" y="166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159307</xdr:rowOff>
    </xdr:from>
    <xdr:ext cx="534377" cy="259045"/>
    <xdr:sp macro="" textlink="">
      <xdr:nvSpPr>
        <xdr:cNvPr id="253" name="テキスト ボックス 252"/>
        <xdr:cNvSpPr txBox="1"/>
      </xdr:nvSpPr>
      <xdr:spPr>
        <a:xfrm>
          <a:off x="1752111" y="167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64539</xdr:rowOff>
    </xdr:from>
    <xdr:to>
      <xdr:col>6</xdr:col>
      <xdr:colOff>38100</xdr:colOff>
      <xdr:row>97</xdr:row>
      <xdr:rowOff>166139</xdr:rowOff>
    </xdr:to>
    <xdr:sp macro="" textlink="">
      <xdr:nvSpPr>
        <xdr:cNvPr id="254" name="楕円 253"/>
        <xdr:cNvSpPr/>
      </xdr:nvSpPr>
      <xdr:spPr>
        <a:xfrm>
          <a:off x="1079500" y="166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157266</xdr:rowOff>
    </xdr:from>
    <xdr:ext cx="534377" cy="259045"/>
    <xdr:sp macro="" textlink="">
      <xdr:nvSpPr>
        <xdr:cNvPr id="255" name="テキスト ボックス 254"/>
        <xdr:cNvSpPr txBox="1"/>
      </xdr:nvSpPr>
      <xdr:spPr>
        <a:xfrm>
          <a:off x="863111" y="167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102823</xdr:rowOff>
    </xdr:from>
    <xdr:to>
      <xdr:col>55</xdr:col>
      <xdr:colOff>0</xdr:colOff>
      <xdr:row>58</xdr:row>
      <xdr:rowOff>106312</xdr:rowOff>
    </xdr:to>
    <xdr:cxnSp macro="">
      <xdr:nvCxnSpPr>
        <xdr:cNvPr id="339" name="直線コネクタ 338"/>
        <xdr:cNvCxnSpPr/>
      </xdr:nvCxnSpPr>
      <xdr:spPr>
        <a:xfrm flipV="1">
          <a:off x="9639300" y="10046923"/>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105275</xdr:rowOff>
    </xdr:from>
    <xdr:to>
      <xdr:col>50</xdr:col>
      <xdr:colOff>114300</xdr:colOff>
      <xdr:row>58</xdr:row>
      <xdr:rowOff>106312</xdr:rowOff>
    </xdr:to>
    <xdr:cxnSp macro="">
      <xdr:nvCxnSpPr>
        <xdr:cNvPr id="342" name="直線コネクタ 341"/>
        <xdr:cNvCxnSpPr/>
      </xdr:nvCxnSpPr>
      <xdr:spPr>
        <a:xfrm>
          <a:off x="8750300" y="10049375"/>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98862</xdr:rowOff>
    </xdr:from>
    <xdr:to>
      <xdr:col>45</xdr:col>
      <xdr:colOff>177800</xdr:colOff>
      <xdr:row>58</xdr:row>
      <xdr:rowOff>105275</xdr:rowOff>
    </xdr:to>
    <xdr:cxnSp macro="">
      <xdr:nvCxnSpPr>
        <xdr:cNvPr id="345" name="直線コネクタ 344"/>
        <xdr:cNvCxnSpPr/>
      </xdr:nvCxnSpPr>
      <xdr:spPr>
        <a:xfrm>
          <a:off x="7861300" y="10042962"/>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98862</xdr:rowOff>
    </xdr:from>
    <xdr:to>
      <xdr:col>41</xdr:col>
      <xdr:colOff>50800</xdr:colOff>
      <xdr:row>58</xdr:row>
      <xdr:rowOff>101456</xdr:rowOff>
    </xdr:to>
    <xdr:cxnSp macro="">
      <xdr:nvCxnSpPr>
        <xdr:cNvPr id="348" name="直線コネクタ 347"/>
        <xdr:cNvCxnSpPr/>
      </xdr:nvCxnSpPr>
      <xdr:spPr>
        <a:xfrm flipV="1">
          <a:off x="6972300" y="1004296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52023</xdr:rowOff>
    </xdr:from>
    <xdr:to>
      <xdr:col>55</xdr:col>
      <xdr:colOff>50800</xdr:colOff>
      <xdr:row>58</xdr:row>
      <xdr:rowOff>153623</xdr:rowOff>
    </xdr:to>
    <xdr:sp macro="" textlink="">
      <xdr:nvSpPr>
        <xdr:cNvPr id="358" name="楕円 357"/>
        <xdr:cNvSpPr/>
      </xdr:nvSpPr>
      <xdr:spPr>
        <a:xfrm>
          <a:off x="10426700" y="999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55512</xdr:rowOff>
    </xdr:from>
    <xdr:to>
      <xdr:col>50</xdr:col>
      <xdr:colOff>165100</xdr:colOff>
      <xdr:row>58</xdr:row>
      <xdr:rowOff>157112</xdr:rowOff>
    </xdr:to>
    <xdr:sp macro="" textlink="">
      <xdr:nvSpPr>
        <xdr:cNvPr id="360" name="楕円 359"/>
        <xdr:cNvSpPr/>
      </xdr:nvSpPr>
      <xdr:spPr>
        <a:xfrm>
          <a:off x="9588500" y="99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148239</xdr:rowOff>
    </xdr:from>
    <xdr:ext cx="534377" cy="259045"/>
    <xdr:sp macro="" textlink="">
      <xdr:nvSpPr>
        <xdr:cNvPr id="361" name="テキスト ボックス 360"/>
        <xdr:cNvSpPr txBox="1"/>
      </xdr:nvSpPr>
      <xdr:spPr>
        <a:xfrm>
          <a:off x="9372111" y="1009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54475</xdr:rowOff>
    </xdr:from>
    <xdr:to>
      <xdr:col>46</xdr:col>
      <xdr:colOff>38100</xdr:colOff>
      <xdr:row>58</xdr:row>
      <xdr:rowOff>156075</xdr:rowOff>
    </xdr:to>
    <xdr:sp macro="" textlink="">
      <xdr:nvSpPr>
        <xdr:cNvPr id="362" name="楕円 361"/>
        <xdr:cNvSpPr/>
      </xdr:nvSpPr>
      <xdr:spPr>
        <a:xfrm>
          <a:off x="8699500" y="9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147202</xdr:rowOff>
    </xdr:from>
    <xdr:ext cx="534377" cy="259045"/>
    <xdr:sp macro="" textlink="">
      <xdr:nvSpPr>
        <xdr:cNvPr id="363" name="テキスト ボックス 362"/>
        <xdr:cNvSpPr txBox="1"/>
      </xdr:nvSpPr>
      <xdr:spPr>
        <a:xfrm>
          <a:off x="8483111" y="1009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48062</xdr:rowOff>
    </xdr:from>
    <xdr:to>
      <xdr:col>41</xdr:col>
      <xdr:colOff>101600</xdr:colOff>
      <xdr:row>58</xdr:row>
      <xdr:rowOff>149662</xdr:rowOff>
    </xdr:to>
    <xdr:sp macro="" textlink="">
      <xdr:nvSpPr>
        <xdr:cNvPr id="364" name="楕円 363"/>
        <xdr:cNvSpPr/>
      </xdr:nvSpPr>
      <xdr:spPr>
        <a:xfrm>
          <a:off x="7810500" y="99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140789</xdr:rowOff>
    </xdr:from>
    <xdr:ext cx="534377" cy="259045"/>
    <xdr:sp macro="" textlink="">
      <xdr:nvSpPr>
        <xdr:cNvPr id="365" name="テキスト ボックス 364"/>
        <xdr:cNvSpPr txBox="1"/>
      </xdr:nvSpPr>
      <xdr:spPr>
        <a:xfrm>
          <a:off x="7594111" y="100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50656</xdr:rowOff>
    </xdr:from>
    <xdr:to>
      <xdr:col>36</xdr:col>
      <xdr:colOff>165100</xdr:colOff>
      <xdr:row>58</xdr:row>
      <xdr:rowOff>152256</xdr:rowOff>
    </xdr:to>
    <xdr:sp macro="" textlink="">
      <xdr:nvSpPr>
        <xdr:cNvPr id="366" name="楕円 365"/>
        <xdr:cNvSpPr/>
      </xdr:nvSpPr>
      <xdr:spPr>
        <a:xfrm>
          <a:off x="6921500" y="99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143383</xdr:rowOff>
    </xdr:from>
    <xdr:ext cx="534377" cy="259045"/>
    <xdr:sp macro="" textlink="">
      <xdr:nvSpPr>
        <xdr:cNvPr id="367" name="テキスト ボックス 366"/>
        <xdr:cNvSpPr txBox="1"/>
      </xdr:nvSpPr>
      <xdr:spPr>
        <a:xfrm>
          <a:off x="6705111" y="100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17391</xdr:rowOff>
    </xdr:from>
    <xdr:to>
      <xdr:col>55</xdr:col>
      <xdr:colOff>0</xdr:colOff>
      <xdr:row>79</xdr:row>
      <xdr:rowOff>18717</xdr:rowOff>
    </xdr:to>
    <xdr:cxnSp macro="">
      <xdr:nvCxnSpPr>
        <xdr:cNvPr id="396" name="直線コネクタ 395"/>
        <xdr:cNvCxnSpPr/>
      </xdr:nvCxnSpPr>
      <xdr:spPr>
        <a:xfrm flipV="1">
          <a:off x="9639300" y="13561941"/>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18717</xdr:rowOff>
    </xdr:from>
    <xdr:to>
      <xdr:col>50</xdr:col>
      <xdr:colOff>114300</xdr:colOff>
      <xdr:row>79</xdr:row>
      <xdr:rowOff>23603</xdr:rowOff>
    </xdr:to>
    <xdr:cxnSp macro="">
      <xdr:nvCxnSpPr>
        <xdr:cNvPr id="399" name="直線コネクタ 398"/>
        <xdr:cNvCxnSpPr/>
      </xdr:nvCxnSpPr>
      <xdr:spPr>
        <a:xfrm flipV="1">
          <a:off x="8750300" y="13563267"/>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162221</xdr:rowOff>
    </xdr:from>
    <xdr:to>
      <xdr:col>45</xdr:col>
      <xdr:colOff>177800</xdr:colOff>
      <xdr:row>79</xdr:row>
      <xdr:rowOff>23603</xdr:rowOff>
    </xdr:to>
    <xdr:cxnSp macro="">
      <xdr:nvCxnSpPr>
        <xdr:cNvPr id="402" name="直線コネクタ 401"/>
        <xdr:cNvCxnSpPr/>
      </xdr:nvCxnSpPr>
      <xdr:spPr>
        <a:xfrm>
          <a:off x="7861300" y="13535321"/>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162221</xdr:rowOff>
    </xdr:from>
    <xdr:to>
      <xdr:col>41</xdr:col>
      <xdr:colOff>50800</xdr:colOff>
      <xdr:row>79</xdr:row>
      <xdr:rowOff>29732</xdr:rowOff>
    </xdr:to>
    <xdr:cxnSp macro="">
      <xdr:nvCxnSpPr>
        <xdr:cNvPr id="405" name="直線コネクタ 404"/>
        <xdr:cNvCxnSpPr/>
      </xdr:nvCxnSpPr>
      <xdr:spPr>
        <a:xfrm flipV="1">
          <a:off x="6972300" y="13535321"/>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138041</xdr:rowOff>
    </xdr:from>
    <xdr:to>
      <xdr:col>55</xdr:col>
      <xdr:colOff>50800</xdr:colOff>
      <xdr:row>79</xdr:row>
      <xdr:rowOff>68191</xdr:rowOff>
    </xdr:to>
    <xdr:sp macro="" textlink="">
      <xdr:nvSpPr>
        <xdr:cNvPr id="415" name="楕円 414"/>
        <xdr:cNvSpPr/>
      </xdr:nvSpPr>
      <xdr:spPr>
        <a:xfrm>
          <a:off x="10426700" y="135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139367</xdr:rowOff>
    </xdr:from>
    <xdr:to>
      <xdr:col>50</xdr:col>
      <xdr:colOff>165100</xdr:colOff>
      <xdr:row>79</xdr:row>
      <xdr:rowOff>69517</xdr:rowOff>
    </xdr:to>
    <xdr:sp macro="" textlink="">
      <xdr:nvSpPr>
        <xdr:cNvPr id="417" name="楕円 416"/>
        <xdr:cNvSpPr/>
      </xdr:nvSpPr>
      <xdr:spPr>
        <a:xfrm>
          <a:off x="9588500" y="135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60644</xdr:rowOff>
    </xdr:from>
    <xdr:ext cx="534377" cy="259045"/>
    <xdr:sp macro="" textlink="">
      <xdr:nvSpPr>
        <xdr:cNvPr id="418" name="テキスト ボックス 417"/>
        <xdr:cNvSpPr txBox="1"/>
      </xdr:nvSpPr>
      <xdr:spPr>
        <a:xfrm>
          <a:off x="9372111" y="136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144253</xdr:rowOff>
    </xdr:from>
    <xdr:to>
      <xdr:col>46</xdr:col>
      <xdr:colOff>38100</xdr:colOff>
      <xdr:row>79</xdr:row>
      <xdr:rowOff>74403</xdr:rowOff>
    </xdr:to>
    <xdr:sp macro="" textlink="">
      <xdr:nvSpPr>
        <xdr:cNvPr id="419" name="楕円 418"/>
        <xdr:cNvSpPr/>
      </xdr:nvSpPr>
      <xdr:spPr>
        <a:xfrm>
          <a:off x="8699500" y="135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65530</xdr:rowOff>
    </xdr:from>
    <xdr:ext cx="534377" cy="259045"/>
    <xdr:sp macro="" textlink="">
      <xdr:nvSpPr>
        <xdr:cNvPr id="420" name="テキスト ボックス 419"/>
        <xdr:cNvSpPr txBox="1"/>
      </xdr:nvSpPr>
      <xdr:spPr>
        <a:xfrm>
          <a:off x="8483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111421</xdr:rowOff>
    </xdr:from>
    <xdr:to>
      <xdr:col>41</xdr:col>
      <xdr:colOff>101600</xdr:colOff>
      <xdr:row>79</xdr:row>
      <xdr:rowOff>41571</xdr:rowOff>
    </xdr:to>
    <xdr:sp macro="" textlink="">
      <xdr:nvSpPr>
        <xdr:cNvPr id="421" name="楕円 420"/>
        <xdr:cNvSpPr/>
      </xdr:nvSpPr>
      <xdr:spPr>
        <a:xfrm>
          <a:off x="7810500" y="134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32698</xdr:rowOff>
    </xdr:from>
    <xdr:ext cx="534377" cy="259045"/>
    <xdr:sp macro="" textlink="">
      <xdr:nvSpPr>
        <xdr:cNvPr id="422" name="テキスト ボックス 421"/>
        <xdr:cNvSpPr txBox="1"/>
      </xdr:nvSpPr>
      <xdr:spPr>
        <a:xfrm>
          <a:off x="7594111" y="135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150382</xdr:rowOff>
    </xdr:from>
    <xdr:to>
      <xdr:col>36</xdr:col>
      <xdr:colOff>165100</xdr:colOff>
      <xdr:row>79</xdr:row>
      <xdr:rowOff>80532</xdr:rowOff>
    </xdr:to>
    <xdr:sp macro="" textlink="">
      <xdr:nvSpPr>
        <xdr:cNvPr id="423" name="楕円 422"/>
        <xdr:cNvSpPr/>
      </xdr:nvSpPr>
      <xdr:spPr>
        <a:xfrm>
          <a:off x="6921500" y="13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71659</xdr:rowOff>
    </xdr:from>
    <xdr:ext cx="469744" cy="259045"/>
    <xdr:sp macro="" textlink="">
      <xdr:nvSpPr>
        <xdr:cNvPr id="424" name="テキスト ボックス 423"/>
        <xdr:cNvSpPr txBox="1"/>
      </xdr:nvSpPr>
      <xdr:spPr>
        <a:xfrm>
          <a:off x="6737428" y="13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22689</xdr:rowOff>
    </xdr:from>
    <xdr:to>
      <xdr:col>55</xdr:col>
      <xdr:colOff>0</xdr:colOff>
      <xdr:row>98</xdr:row>
      <xdr:rowOff>65191</xdr:rowOff>
    </xdr:to>
    <xdr:cxnSp macro="">
      <xdr:nvCxnSpPr>
        <xdr:cNvPr id="451" name="直線コネクタ 450"/>
        <xdr:cNvCxnSpPr/>
      </xdr:nvCxnSpPr>
      <xdr:spPr>
        <a:xfrm flipV="1">
          <a:off x="9639300" y="16824789"/>
          <a:ext cx="8382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65191</xdr:rowOff>
    </xdr:from>
    <xdr:to>
      <xdr:col>50</xdr:col>
      <xdr:colOff>114300</xdr:colOff>
      <xdr:row>98</xdr:row>
      <xdr:rowOff>82990</xdr:rowOff>
    </xdr:to>
    <xdr:cxnSp macro="">
      <xdr:nvCxnSpPr>
        <xdr:cNvPr id="454" name="直線コネクタ 453"/>
        <xdr:cNvCxnSpPr/>
      </xdr:nvCxnSpPr>
      <xdr:spPr>
        <a:xfrm flipV="1">
          <a:off x="8750300" y="16867291"/>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82990</xdr:rowOff>
    </xdr:from>
    <xdr:to>
      <xdr:col>45</xdr:col>
      <xdr:colOff>177800</xdr:colOff>
      <xdr:row>98</xdr:row>
      <xdr:rowOff>93847</xdr:rowOff>
    </xdr:to>
    <xdr:cxnSp macro="">
      <xdr:nvCxnSpPr>
        <xdr:cNvPr id="457" name="直線コネクタ 456"/>
        <xdr:cNvCxnSpPr/>
      </xdr:nvCxnSpPr>
      <xdr:spPr>
        <a:xfrm flipV="1">
          <a:off x="7861300" y="16885090"/>
          <a:ext cx="8890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79702</xdr:rowOff>
    </xdr:from>
    <xdr:to>
      <xdr:col>41</xdr:col>
      <xdr:colOff>50800</xdr:colOff>
      <xdr:row>98</xdr:row>
      <xdr:rowOff>93847</xdr:rowOff>
    </xdr:to>
    <xdr:cxnSp macro="">
      <xdr:nvCxnSpPr>
        <xdr:cNvPr id="460" name="直線コネクタ 459"/>
        <xdr:cNvCxnSpPr/>
      </xdr:nvCxnSpPr>
      <xdr:spPr>
        <a:xfrm>
          <a:off x="6972300" y="16881802"/>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143339</xdr:rowOff>
    </xdr:from>
    <xdr:to>
      <xdr:col>55</xdr:col>
      <xdr:colOff>50800</xdr:colOff>
      <xdr:row>98</xdr:row>
      <xdr:rowOff>73489</xdr:rowOff>
    </xdr:to>
    <xdr:sp macro="" textlink="">
      <xdr:nvSpPr>
        <xdr:cNvPr id="470" name="楕円 469"/>
        <xdr:cNvSpPr/>
      </xdr:nvSpPr>
      <xdr:spPr>
        <a:xfrm>
          <a:off x="10426700" y="167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100245</xdr:rowOff>
    </xdr:from>
    <xdr:ext cx="599010" cy="259045"/>
    <xdr:sp macro="" textlink="">
      <xdr:nvSpPr>
        <xdr:cNvPr id="471" name="土木費該当値テキスト"/>
        <xdr:cNvSpPr txBox="1"/>
      </xdr:nvSpPr>
      <xdr:spPr>
        <a:xfrm>
          <a:off x="10528300" y="1673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14391</xdr:rowOff>
    </xdr:from>
    <xdr:to>
      <xdr:col>50</xdr:col>
      <xdr:colOff>165100</xdr:colOff>
      <xdr:row>98</xdr:row>
      <xdr:rowOff>115991</xdr:rowOff>
    </xdr:to>
    <xdr:sp macro="" textlink="">
      <xdr:nvSpPr>
        <xdr:cNvPr id="472" name="楕円 471"/>
        <xdr:cNvSpPr/>
      </xdr:nvSpPr>
      <xdr:spPr>
        <a:xfrm>
          <a:off x="9588500" y="168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107118</xdr:rowOff>
    </xdr:from>
    <xdr:ext cx="534377" cy="259045"/>
    <xdr:sp macro="" textlink="">
      <xdr:nvSpPr>
        <xdr:cNvPr id="473" name="テキスト ボックス 472"/>
        <xdr:cNvSpPr txBox="1"/>
      </xdr:nvSpPr>
      <xdr:spPr>
        <a:xfrm>
          <a:off x="9372111" y="169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32190</xdr:rowOff>
    </xdr:from>
    <xdr:to>
      <xdr:col>46</xdr:col>
      <xdr:colOff>38100</xdr:colOff>
      <xdr:row>98</xdr:row>
      <xdr:rowOff>133790</xdr:rowOff>
    </xdr:to>
    <xdr:sp macro="" textlink="">
      <xdr:nvSpPr>
        <xdr:cNvPr id="474" name="楕円 473"/>
        <xdr:cNvSpPr/>
      </xdr:nvSpPr>
      <xdr:spPr>
        <a:xfrm>
          <a:off x="8699500" y="168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124917</xdr:rowOff>
    </xdr:from>
    <xdr:ext cx="534377" cy="259045"/>
    <xdr:sp macro="" textlink="">
      <xdr:nvSpPr>
        <xdr:cNvPr id="475" name="テキスト ボックス 474"/>
        <xdr:cNvSpPr txBox="1"/>
      </xdr:nvSpPr>
      <xdr:spPr>
        <a:xfrm>
          <a:off x="8483111" y="169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43047</xdr:rowOff>
    </xdr:from>
    <xdr:to>
      <xdr:col>41</xdr:col>
      <xdr:colOff>101600</xdr:colOff>
      <xdr:row>98</xdr:row>
      <xdr:rowOff>144647</xdr:rowOff>
    </xdr:to>
    <xdr:sp macro="" textlink="">
      <xdr:nvSpPr>
        <xdr:cNvPr id="476" name="楕円 475"/>
        <xdr:cNvSpPr/>
      </xdr:nvSpPr>
      <xdr:spPr>
        <a:xfrm>
          <a:off x="7810500" y="168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135774</xdr:rowOff>
    </xdr:from>
    <xdr:ext cx="534377" cy="259045"/>
    <xdr:sp macro="" textlink="">
      <xdr:nvSpPr>
        <xdr:cNvPr id="477" name="テキスト ボックス 476"/>
        <xdr:cNvSpPr txBox="1"/>
      </xdr:nvSpPr>
      <xdr:spPr>
        <a:xfrm>
          <a:off x="7594111" y="1693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28902</xdr:rowOff>
    </xdr:from>
    <xdr:to>
      <xdr:col>36</xdr:col>
      <xdr:colOff>165100</xdr:colOff>
      <xdr:row>98</xdr:row>
      <xdr:rowOff>130502</xdr:rowOff>
    </xdr:to>
    <xdr:sp macro="" textlink="">
      <xdr:nvSpPr>
        <xdr:cNvPr id="478" name="楕円 477"/>
        <xdr:cNvSpPr/>
      </xdr:nvSpPr>
      <xdr:spPr>
        <a:xfrm>
          <a:off x="6921500" y="168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121629</xdr:rowOff>
    </xdr:from>
    <xdr:ext cx="534377" cy="259045"/>
    <xdr:sp macro="" textlink="">
      <xdr:nvSpPr>
        <xdr:cNvPr id="479" name="テキスト ボックス 478"/>
        <xdr:cNvSpPr txBox="1"/>
      </xdr:nvSpPr>
      <xdr:spPr>
        <a:xfrm>
          <a:off x="6705111" y="169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74785</xdr:rowOff>
    </xdr:from>
    <xdr:to>
      <xdr:col>85</xdr:col>
      <xdr:colOff>127000</xdr:colOff>
      <xdr:row>38</xdr:row>
      <xdr:rowOff>795</xdr:rowOff>
    </xdr:to>
    <xdr:cxnSp macro="">
      <xdr:nvCxnSpPr>
        <xdr:cNvPr id="508" name="直線コネクタ 507"/>
        <xdr:cNvCxnSpPr/>
      </xdr:nvCxnSpPr>
      <xdr:spPr>
        <a:xfrm>
          <a:off x="15481300" y="5904085"/>
          <a:ext cx="838200" cy="6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74785</xdr:rowOff>
    </xdr:from>
    <xdr:to>
      <xdr:col>81</xdr:col>
      <xdr:colOff>50800</xdr:colOff>
      <xdr:row>38</xdr:row>
      <xdr:rowOff>4399</xdr:rowOff>
    </xdr:to>
    <xdr:cxnSp macro="">
      <xdr:nvCxnSpPr>
        <xdr:cNvPr id="511" name="直線コネクタ 510"/>
        <xdr:cNvCxnSpPr/>
      </xdr:nvCxnSpPr>
      <xdr:spPr>
        <a:xfrm flipV="1">
          <a:off x="14592300" y="5904085"/>
          <a:ext cx="889000" cy="6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4399</xdr:rowOff>
    </xdr:from>
    <xdr:to>
      <xdr:col>76</xdr:col>
      <xdr:colOff>114300</xdr:colOff>
      <xdr:row>38</xdr:row>
      <xdr:rowOff>13391</xdr:rowOff>
    </xdr:to>
    <xdr:cxnSp macro="">
      <xdr:nvCxnSpPr>
        <xdr:cNvPr id="514" name="直線コネクタ 513"/>
        <xdr:cNvCxnSpPr/>
      </xdr:nvCxnSpPr>
      <xdr:spPr>
        <a:xfrm flipV="1">
          <a:off x="13703300" y="651949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130259</xdr:rowOff>
    </xdr:from>
    <xdr:to>
      <xdr:col>71</xdr:col>
      <xdr:colOff>177800</xdr:colOff>
      <xdr:row>38</xdr:row>
      <xdr:rowOff>13391</xdr:rowOff>
    </xdr:to>
    <xdr:cxnSp macro="">
      <xdr:nvCxnSpPr>
        <xdr:cNvPr id="517" name="直線コネクタ 516"/>
        <xdr:cNvCxnSpPr/>
      </xdr:nvCxnSpPr>
      <xdr:spPr>
        <a:xfrm>
          <a:off x="12814300" y="6473909"/>
          <a:ext cx="889000" cy="5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121445</xdr:rowOff>
    </xdr:from>
    <xdr:to>
      <xdr:col>85</xdr:col>
      <xdr:colOff>177800</xdr:colOff>
      <xdr:row>38</xdr:row>
      <xdr:rowOff>51595</xdr:rowOff>
    </xdr:to>
    <xdr:sp macro="" textlink="">
      <xdr:nvSpPr>
        <xdr:cNvPr id="527" name="楕円 526"/>
        <xdr:cNvSpPr/>
      </xdr:nvSpPr>
      <xdr:spPr>
        <a:xfrm>
          <a:off x="16268700" y="64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99872</xdr:rowOff>
    </xdr:from>
    <xdr:ext cx="534377" cy="259045"/>
    <xdr:sp macro="" textlink="">
      <xdr:nvSpPr>
        <xdr:cNvPr id="528" name="消防費該当値テキスト"/>
        <xdr:cNvSpPr txBox="1"/>
      </xdr:nvSpPr>
      <xdr:spPr>
        <a:xfrm>
          <a:off x="16370300" y="64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23985</xdr:rowOff>
    </xdr:from>
    <xdr:to>
      <xdr:col>81</xdr:col>
      <xdr:colOff>101600</xdr:colOff>
      <xdr:row>34</xdr:row>
      <xdr:rowOff>125585</xdr:rowOff>
    </xdr:to>
    <xdr:sp macro="" textlink="">
      <xdr:nvSpPr>
        <xdr:cNvPr id="529" name="楕円 528"/>
        <xdr:cNvSpPr/>
      </xdr:nvSpPr>
      <xdr:spPr>
        <a:xfrm>
          <a:off x="15430500" y="58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142112</xdr:rowOff>
    </xdr:from>
    <xdr:ext cx="599010" cy="259045"/>
    <xdr:sp macro="" textlink="">
      <xdr:nvSpPr>
        <xdr:cNvPr id="530" name="テキスト ボックス 529"/>
        <xdr:cNvSpPr txBox="1"/>
      </xdr:nvSpPr>
      <xdr:spPr>
        <a:xfrm>
          <a:off x="15181795" y="562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125049</xdr:rowOff>
    </xdr:from>
    <xdr:to>
      <xdr:col>76</xdr:col>
      <xdr:colOff>165100</xdr:colOff>
      <xdr:row>38</xdr:row>
      <xdr:rowOff>55200</xdr:rowOff>
    </xdr:to>
    <xdr:sp macro="" textlink="">
      <xdr:nvSpPr>
        <xdr:cNvPr id="531" name="楕円 530"/>
        <xdr:cNvSpPr/>
      </xdr:nvSpPr>
      <xdr:spPr>
        <a:xfrm>
          <a:off x="14541500" y="6468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46326</xdr:rowOff>
    </xdr:from>
    <xdr:ext cx="534377" cy="259045"/>
    <xdr:sp macro="" textlink="">
      <xdr:nvSpPr>
        <xdr:cNvPr id="532" name="テキスト ボックス 531"/>
        <xdr:cNvSpPr txBox="1"/>
      </xdr:nvSpPr>
      <xdr:spPr>
        <a:xfrm>
          <a:off x="14325111" y="65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134041</xdr:rowOff>
    </xdr:from>
    <xdr:to>
      <xdr:col>72</xdr:col>
      <xdr:colOff>38100</xdr:colOff>
      <xdr:row>38</xdr:row>
      <xdr:rowOff>64191</xdr:rowOff>
    </xdr:to>
    <xdr:sp macro="" textlink="">
      <xdr:nvSpPr>
        <xdr:cNvPr id="533" name="楕円 532"/>
        <xdr:cNvSpPr/>
      </xdr:nvSpPr>
      <xdr:spPr>
        <a:xfrm>
          <a:off x="13652500" y="64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55318</xdr:rowOff>
    </xdr:from>
    <xdr:ext cx="534377" cy="259045"/>
    <xdr:sp macro="" textlink="">
      <xdr:nvSpPr>
        <xdr:cNvPr id="534" name="テキスト ボックス 533"/>
        <xdr:cNvSpPr txBox="1"/>
      </xdr:nvSpPr>
      <xdr:spPr>
        <a:xfrm>
          <a:off x="13436111" y="657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79459</xdr:rowOff>
    </xdr:from>
    <xdr:to>
      <xdr:col>67</xdr:col>
      <xdr:colOff>101600</xdr:colOff>
      <xdr:row>38</xdr:row>
      <xdr:rowOff>9609</xdr:rowOff>
    </xdr:to>
    <xdr:sp macro="" textlink="">
      <xdr:nvSpPr>
        <xdr:cNvPr id="535" name="楕円 534"/>
        <xdr:cNvSpPr/>
      </xdr:nvSpPr>
      <xdr:spPr>
        <a:xfrm>
          <a:off x="12763500" y="64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736</xdr:rowOff>
    </xdr:from>
    <xdr:ext cx="534377" cy="259045"/>
    <xdr:sp macro="" textlink="">
      <xdr:nvSpPr>
        <xdr:cNvPr id="536" name="テキスト ボックス 535"/>
        <xdr:cNvSpPr txBox="1"/>
      </xdr:nvSpPr>
      <xdr:spPr>
        <a:xfrm>
          <a:off x="12547111" y="65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77947</xdr:rowOff>
    </xdr:from>
    <xdr:to>
      <xdr:col>85</xdr:col>
      <xdr:colOff>127000</xdr:colOff>
      <xdr:row>58</xdr:row>
      <xdr:rowOff>91254</xdr:rowOff>
    </xdr:to>
    <xdr:cxnSp macro="">
      <xdr:nvCxnSpPr>
        <xdr:cNvPr id="565" name="直線コネクタ 564"/>
        <xdr:cNvCxnSpPr/>
      </xdr:nvCxnSpPr>
      <xdr:spPr>
        <a:xfrm flipV="1">
          <a:off x="15481300" y="10022047"/>
          <a:ext cx="8382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91254</xdr:rowOff>
    </xdr:from>
    <xdr:to>
      <xdr:col>81</xdr:col>
      <xdr:colOff>50800</xdr:colOff>
      <xdr:row>58</xdr:row>
      <xdr:rowOff>97713</xdr:rowOff>
    </xdr:to>
    <xdr:cxnSp macro="">
      <xdr:nvCxnSpPr>
        <xdr:cNvPr id="568" name="直線コネクタ 567"/>
        <xdr:cNvCxnSpPr/>
      </xdr:nvCxnSpPr>
      <xdr:spPr>
        <a:xfrm flipV="1">
          <a:off x="14592300" y="1003535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97713</xdr:rowOff>
    </xdr:from>
    <xdr:to>
      <xdr:col>76</xdr:col>
      <xdr:colOff>114300</xdr:colOff>
      <xdr:row>58</xdr:row>
      <xdr:rowOff>107944</xdr:rowOff>
    </xdr:to>
    <xdr:cxnSp macro="">
      <xdr:nvCxnSpPr>
        <xdr:cNvPr id="571" name="直線コネクタ 570"/>
        <xdr:cNvCxnSpPr/>
      </xdr:nvCxnSpPr>
      <xdr:spPr>
        <a:xfrm flipV="1">
          <a:off x="13703300" y="10041813"/>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107944</xdr:rowOff>
    </xdr:from>
    <xdr:to>
      <xdr:col>71</xdr:col>
      <xdr:colOff>177800</xdr:colOff>
      <xdr:row>58</xdr:row>
      <xdr:rowOff>120783</xdr:rowOff>
    </xdr:to>
    <xdr:cxnSp macro="">
      <xdr:nvCxnSpPr>
        <xdr:cNvPr id="574" name="直線コネクタ 573"/>
        <xdr:cNvCxnSpPr/>
      </xdr:nvCxnSpPr>
      <xdr:spPr>
        <a:xfrm flipV="1">
          <a:off x="12814300" y="10052044"/>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27147</xdr:rowOff>
    </xdr:from>
    <xdr:to>
      <xdr:col>85</xdr:col>
      <xdr:colOff>177800</xdr:colOff>
      <xdr:row>58</xdr:row>
      <xdr:rowOff>128747</xdr:rowOff>
    </xdr:to>
    <xdr:sp macro="" textlink="">
      <xdr:nvSpPr>
        <xdr:cNvPr id="584" name="楕円 583"/>
        <xdr:cNvSpPr/>
      </xdr:nvSpPr>
      <xdr:spPr>
        <a:xfrm>
          <a:off x="16268700" y="99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113524</xdr:rowOff>
    </xdr:from>
    <xdr:ext cx="534377" cy="259045"/>
    <xdr:sp macro="" textlink="">
      <xdr:nvSpPr>
        <xdr:cNvPr id="585" name="教育費該当値テキスト"/>
        <xdr:cNvSpPr txBox="1"/>
      </xdr:nvSpPr>
      <xdr:spPr>
        <a:xfrm>
          <a:off x="16370300" y="98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40454</xdr:rowOff>
    </xdr:from>
    <xdr:to>
      <xdr:col>81</xdr:col>
      <xdr:colOff>101600</xdr:colOff>
      <xdr:row>58</xdr:row>
      <xdr:rowOff>142054</xdr:rowOff>
    </xdr:to>
    <xdr:sp macro="" textlink="">
      <xdr:nvSpPr>
        <xdr:cNvPr id="586" name="楕円 585"/>
        <xdr:cNvSpPr/>
      </xdr:nvSpPr>
      <xdr:spPr>
        <a:xfrm>
          <a:off x="15430500" y="99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133181</xdr:rowOff>
    </xdr:from>
    <xdr:ext cx="534377" cy="259045"/>
    <xdr:sp macro="" textlink="">
      <xdr:nvSpPr>
        <xdr:cNvPr id="587" name="テキスト ボックス 586"/>
        <xdr:cNvSpPr txBox="1"/>
      </xdr:nvSpPr>
      <xdr:spPr>
        <a:xfrm>
          <a:off x="15214111" y="100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46913</xdr:rowOff>
    </xdr:from>
    <xdr:to>
      <xdr:col>76</xdr:col>
      <xdr:colOff>165100</xdr:colOff>
      <xdr:row>58</xdr:row>
      <xdr:rowOff>148513</xdr:rowOff>
    </xdr:to>
    <xdr:sp macro="" textlink="">
      <xdr:nvSpPr>
        <xdr:cNvPr id="588" name="楕円 587"/>
        <xdr:cNvSpPr/>
      </xdr:nvSpPr>
      <xdr:spPr>
        <a:xfrm>
          <a:off x="14541500" y="99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139640</xdr:rowOff>
    </xdr:from>
    <xdr:ext cx="534377" cy="259045"/>
    <xdr:sp macro="" textlink="">
      <xdr:nvSpPr>
        <xdr:cNvPr id="589" name="テキスト ボックス 588"/>
        <xdr:cNvSpPr txBox="1"/>
      </xdr:nvSpPr>
      <xdr:spPr>
        <a:xfrm>
          <a:off x="14325111" y="100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57144</xdr:rowOff>
    </xdr:from>
    <xdr:to>
      <xdr:col>72</xdr:col>
      <xdr:colOff>38100</xdr:colOff>
      <xdr:row>58</xdr:row>
      <xdr:rowOff>158744</xdr:rowOff>
    </xdr:to>
    <xdr:sp macro="" textlink="">
      <xdr:nvSpPr>
        <xdr:cNvPr id="590" name="楕円 589"/>
        <xdr:cNvSpPr/>
      </xdr:nvSpPr>
      <xdr:spPr>
        <a:xfrm>
          <a:off x="13652500" y="10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149871</xdr:rowOff>
    </xdr:from>
    <xdr:ext cx="534377" cy="259045"/>
    <xdr:sp macro="" textlink="">
      <xdr:nvSpPr>
        <xdr:cNvPr id="591" name="テキスト ボックス 590"/>
        <xdr:cNvSpPr txBox="1"/>
      </xdr:nvSpPr>
      <xdr:spPr>
        <a:xfrm>
          <a:off x="13436111" y="100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69983</xdr:rowOff>
    </xdr:from>
    <xdr:to>
      <xdr:col>67</xdr:col>
      <xdr:colOff>101600</xdr:colOff>
      <xdr:row>59</xdr:row>
      <xdr:rowOff>133</xdr:rowOff>
    </xdr:to>
    <xdr:sp macro="" textlink="">
      <xdr:nvSpPr>
        <xdr:cNvPr id="592" name="楕円 591"/>
        <xdr:cNvSpPr/>
      </xdr:nvSpPr>
      <xdr:spPr>
        <a:xfrm>
          <a:off x="12763500" y="100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162710</xdr:rowOff>
    </xdr:from>
    <xdr:ext cx="534377" cy="259045"/>
    <xdr:sp macro="" textlink="">
      <xdr:nvSpPr>
        <xdr:cNvPr id="593" name="テキスト ボックス 592"/>
        <xdr:cNvSpPr txBox="1"/>
      </xdr:nvSpPr>
      <xdr:spPr>
        <a:xfrm>
          <a:off x="12547111" y="10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35257</xdr:rowOff>
    </xdr:from>
    <xdr:to>
      <xdr:col>85</xdr:col>
      <xdr:colOff>127000</xdr:colOff>
      <xdr:row>79</xdr:row>
      <xdr:rowOff>43562</xdr:rowOff>
    </xdr:to>
    <xdr:cxnSp macro="">
      <xdr:nvCxnSpPr>
        <xdr:cNvPr id="622" name="直線コネクタ 621"/>
        <xdr:cNvCxnSpPr/>
      </xdr:nvCxnSpPr>
      <xdr:spPr>
        <a:xfrm>
          <a:off x="15481300" y="13579807"/>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34826</xdr:rowOff>
    </xdr:from>
    <xdr:to>
      <xdr:col>81</xdr:col>
      <xdr:colOff>50800</xdr:colOff>
      <xdr:row>79</xdr:row>
      <xdr:rowOff>35257</xdr:rowOff>
    </xdr:to>
    <xdr:cxnSp macro="">
      <xdr:nvCxnSpPr>
        <xdr:cNvPr id="625" name="直線コネクタ 624"/>
        <xdr:cNvCxnSpPr/>
      </xdr:nvCxnSpPr>
      <xdr:spPr>
        <a:xfrm>
          <a:off x="14592300" y="13579376"/>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34826</xdr:rowOff>
    </xdr:from>
    <xdr:to>
      <xdr:col>76</xdr:col>
      <xdr:colOff>114300</xdr:colOff>
      <xdr:row>79</xdr:row>
      <xdr:rowOff>39322</xdr:rowOff>
    </xdr:to>
    <xdr:cxnSp macro="">
      <xdr:nvCxnSpPr>
        <xdr:cNvPr id="628" name="直線コネクタ 627"/>
        <xdr:cNvCxnSpPr/>
      </xdr:nvCxnSpPr>
      <xdr:spPr>
        <a:xfrm flipV="1">
          <a:off x="13703300" y="1357937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13646</xdr:rowOff>
    </xdr:from>
    <xdr:to>
      <xdr:col>71</xdr:col>
      <xdr:colOff>177800</xdr:colOff>
      <xdr:row>79</xdr:row>
      <xdr:rowOff>39322</xdr:rowOff>
    </xdr:to>
    <xdr:cxnSp macro="">
      <xdr:nvCxnSpPr>
        <xdr:cNvPr id="631" name="直線コネクタ 630"/>
        <xdr:cNvCxnSpPr/>
      </xdr:nvCxnSpPr>
      <xdr:spPr>
        <a:xfrm>
          <a:off x="12814300" y="13558196"/>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164212</xdr:rowOff>
    </xdr:from>
    <xdr:to>
      <xdr:col>85</xdr:col>
      <xdr:colOff>177800</xdr:colOff>
      <xdr:row>79</xdr:row>
      <xdr:rowOff>94362</xdr:rowOff>
    </xdr:to>
    <xdr:sp macro="" textlink="">
      <xdr:nvSpPr>
        <xdr:cNvPr id="641" name="楕円 640"/>
        <xdr:cNvSpPr/>
      </xdr:nvSpPr>
      <xdr:spPr>
        <a:xfrm>
          <a:off x="162687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79139</xdr:rowOff>
    </xdr:from>
    <xdr:ext cx="378565" cy="259045"/>
    <xdr:sp macro="" textlink="">
      <xdr:nvSpPr>
        <xdr:cNvPr id="642" name="災害復旧費該当値テキスト"/>
        <xdr:cNvSpPr txBox="1"/>
      </xdr:nvSpPr>
      <xdr:spPr>
        <a:xfrm>
          <a:off x="16370300" y="1345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155907</xdr:rowOff>
    </xdr:from>
    <xdr:to>
      <xdr:col>81</xdr:col>
      <xdr:colOff>101600</xdr:colOff>
      <xdr:row>79</xdr:row>
      <xdr:rowOff>86057</xdr:rowOff>
    </xdr:to>
    <xdr:sp macro="" textlink="">
      <xdr:nvSpPr>
        <xdr:cNvPr id="643" name="楕円 642"/>
        <xdr:cNvSpPr/>
      </xdr:nvSpPr>
      <xdr:spPr>
        <a:xfrm>
          <a:off x="15430500" y="135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77184</xdr:rowOff>
    </xdr:from>
    <xdr:ext cx="469744" cy="259045"/>
    <xdr:sp macro="" textlink="">
      <xdr:nvSpPr>
        <xdr:cNvPr id="644" name="テキスト ボックス 643"/>
        <xdr:cNvSpPr txBox="1"/>
      </xdr:nvSpPr>
      <xdr:spPr>
        <a:xfrm>
          <a:off x="15246428" y="1362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155476</xdr:rowOff>
    </xdr:from>
    <xdr:to>
      <xdr:col>76</xdr:col>
      <xdr:colOff>165100</xdr:colOff>
      <xdr:row>79</xdr:row>
      <xdr:rowOff>85626</xdr:rowOff>
    </xdr:to>
    <xdr:sp macro="" textlink="">
      <xdr:nvSpPr>
        <xdr:cNvPr id="645" name="楕円 644"/>
        <xdr:cNvSpPr/>
      </xdr:nvSpPr>
      <xdr:spPr>
        <a:xfrm>
          <a:off x="14541500" y="135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76753</xdr:rowOff>
    </xdr:from>
    <xdr:ext cx="469744" cy="259045"/>
    <xdr:sp macro="" textlink="">
      <xdr:nvSpPr>
        <xdr:cNvPr id="646" name="テキスト ボックス 645"/>
        <xdr:cNvSpPr txBox="1"/>
      </xdr:nvSpPr>
      <xdr:spPr>
        <a:xfrm>
          <a:off x="14357428" y="1362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159972</xdr:rowOff>
    </xdr:from>
    <xdr:to>
      <xdr:col>72</xdr:col>
      <xdr:colOff>38100</xdr:colOff>
      <xdr:row>79</xdr:row>
      <xdr:rowOff>90122</xdr:rowOff>
    </xdr:to>
    <xdr:sp macro="" textlink="">
      <xdr:nvSpPr>
        <xdr:cNvPr id="647" name="楕円 646"/>
        <xdr:cNvSpPr/>
      </xdr:nvSpPr>
      <xdr:spPr>
        <a:xfrm>
          <a:off x="13652500" y="135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81249</xdr:rowOff>
    </xdr:from>
    <xdr:ext cx="469744" cy="259045"/>
    <xdr:sp macro="" textlink="">
      <xdr:nvSpPr>
        <xdr:cNvPr id="648" name="テキスト ボックス 647"/>
        <xdr:cNvSpPr txBox="1"/>
      </xdr:nvSpPr>
      <xdr:spPr>
        <a:xfrm>
          <a:off x="13468428" y="1362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134296</xdr:rowOff>
    </xdr:from>
    <xdr:to>
      <xdr:col>67</xdr:col>
      <xdr:colOff>101600</xdr:colOff>
      <xdr:row>79</xdr:row>
      <xdr:rowOff>64446</xdr:rowOff>
    </xdr:to>
    <xdr:sp macro="" textlink="">
      <xdr:nvSpPr>
        <xdr:cNvPr id="649" name="楕円 648"/>
        <xdr:cNvSpPr/>
      </xdr:nvSpPr>
      <xdr:spPr>
        <a:xfrm>
          <a:off x="12763500" y="135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55573</xdr:rowOff>
    </xdr:from>
    <xdr:ext cx="469744" cy="259045"/>
    <xdr:sp macro="" textlink="">
      <xdr:nvSpPr>
        <xdr:cNvPr id="650" name="テキスト ボックス 649"/>
        <xdr:cNvSpPr txBox="1"/>
      </xdr:nvSpPr>
      <xdr:spPr>
        <a:xfrm>
          <a:off x="12579428" y="136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32389</xdr:rowOff>
    </xdr:from>
    <xdr:to>
      <xdr:col>85</xdr:col>
      <xdr:colOff>127000</xdr:colOff>
      <xdr:row>98</xdr:row>
      <xdr:rowOff>39410</xdr:rowOff>
    </xdr:to>
    <xdr:cxnSp macro="">
      <xdr:nvCxnSpPr>
        <xdr:cNvPr id="679" name="直線コネクタ 678"/>
        <xdr:cNvCxnSpPr/>
      </xdr:nvCxnSpPr>
      <xdr:spPr>
        <a:xfrm flipV="1">
          <a:off x="15481300" y="16834489"/>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30851</xdr:rowOff>
    </xdr:from>
    <xdr:to>
      <xdr:col>81</xdr:col>
      <xdr:colOff>50800</xdr:colOff>
      <xdr:row>98</xdr:row>
      <xdr:rowOff>39410</xdr:rowOff>
    </xdr:to>
    <xdr:cxnSp macro="">
      <xdr:nvCxnSpPr>
        <xdr:cNvPr id="682" name="直線コネクタ 681"/>
        <xdr:cNvCxnSpPr/>
      </xdr:nvCxnSpPr>
      <xdr:spPr>
        <a:xfrm>
          <a:off x="14592300" y="16832951"/>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18890</xdr:rowOff>
    </xdr:from>
    <xdr:to>
      <xdr:col>76</xdr:col>
      <xdr:colOff>114300</xdr:colOff>
      <xdr:row>98</xdr:row>
      <xdr:rowOff>30851</xdr:rowOff>
    </xdr:to>
    <xdr:cxnSp macro="">
      <xdr:nvCxnSpPr>
        <xdr:cNvPr id="685" name="直線コネクタ 684"/>
        <xdr:cNvCxnSpPr/>
      </xdr:nvCxnSpPr>
      <xdr:spPr>
        <a:xfrm>
          <a:off x="13703300" y="16820990"/>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18890</xdr:rowOff>
    </xdr:from>
    <xdr:to>
      <xdr:col>71</xdr:col>
      <xdr:colOff>177800</xdr:colOff>
      <xdr:row>98</xdr:row>
      <xdr:rowOff>22485</xdr:rowOff>
    </xdr:to>
    <xdr:cxnSp macro="">
      <xdr:nvCxnSpPr>
        <xdr:cNvPr id="688" name="直線コネクタ 687"/>
        <xdr:cNvCxnSpPr/>
      </xdr:nvCxnSpPr>
      <xdr:spPr>
        <a:xfrm flipV="1">
          <a:off x="12814300" y="16820990"/>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153039</xdr:rowOff>
    </xdr:from>
    <xdr:to>
      <xdr:col>85</xdr:col>
      <xdr:colOff>177800</xdr:colOff>
      <xdr:row>98</xdr:row>
      <xdr:rowOff>83189</xdr:rowOff>
    </xdr:to>
    <xdr:sp macro="" textlink="">
      <xdr:nvSpPr>
        <xdr:cNvPr id="698" name="楕円 697"/>
        <xdr:cNvSpPr/>
      </xdr:nvSpPr>
      <xdr:spPr>
        <a:xfrm>
          <a:off x="16268700" y="16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131466</xdr:rowOff>
    </xdr:from>
    <xdr:ext cx="534377" cy="259045"/>
    <xdr:sp macro="" textlink="">
      <xdr:nvSpPr>
        <xdr:cNvPr id="699" name="公債費該当値テキスト"/>
        <xdr:cNvSpPr txBox="1"/>
      </xdr:nvSpPr>
      <xdr:spPr>
        <a:xfrm>
          <a:off x="16370300" y="1676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160060</xdr:rowOff>
    </xdr:from>
    <xdr:to>
      <xdr:col>81</xdr:col>
      <xdr:colOff>101600</xdr:colOff>
      <xdr:row>98</xdr:row>
      <xdr:rowOff>90210</xdr:rowOff>
    </xdr:to>
    <xdr:sp macro="" textlink="">
      <xdr:nvSpPr>
        <xdr:cNvPr id="700" name="楕円 699"/>
        <xdr:cNvSpPr/>
      </xdr:nvSpPr>
      <xdr:spPr>
        <a:xfrm>
          <a:off x="15430500" y="167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81337</xdr:rowOff>
    </xdr:from>
    <xdr:ext cx="534377" cy="259045"/>
    <xdr:sp macro="" textlink="">
      <xdr:nvSpPr>
        <xdr:cNvPr id="701" name="テキスト ボックス 700"/>
        <xdr:cNvSpPr txBox="1"/>
      </xdr:nvSpPr>
      <xdr:spPr>
        <a:xfrm>
          <a:off x="15214111" y="168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151501</xdr:rowOff>
    </xdr:from>
    <xdr:to>
      <xdr:col>76</xdr:col>
      <xdr:colOff>165100</xdr:colOff>
      <xdr:row>98</xdr:row>
      <xdr:rowOff>81651</xdr:rowOff>
    </xdr:to>
    <xdr:sp macro="" textlink="">
      <xdr:nvSpPr>
        <xdr:cNvPr id="702" name="楕円 701"/>
        <xdr:cNvSpPr/>
      </xdr:nvSpPr>
      <xdr:spPr>
        <a:xfrm>
          <a:off x="14541500" y="167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72778</xdr:rowOff>
    </xdr:from>
    <xdr:ext cx="534377" cy="259045"/>
    <xdr:sp macro="" textlink="">
      <xdr:nvSpPr>
        <xdr:cNvPr id="703" name="テキスト ボックス 702"/>
        <xdr:cNvSpPr txBox="1"/>
      </xdr:nvSpPr>
      <xdr:spPr>
        <a:xfrm>
          <a:off x="14325111" y="168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139540</xdr:rowOff>
    </xdr:from>
    <xdr:to>
      <xdr:col>72</xdr:col>
      <xdr:colOff>38100</xdr:colOff>
      <xdr:row>98</xdr:row>
      <xdr:rowOff>69690</xdr:rowOff>
    </xdr:to>
    <xdr:sp macro="" textlink="">
      <xdr:nvSpPr>
        <xdr:cNvPr id="704" name="楕円 703"/>
        <xdr:cNvSpPr/>
      </xdr:nvSpPr>
      <xdr:spPr>
        <a:xfrm>
          <a:off x="13652500" y="167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60817</xdr:rowOff>
    </xdr:from>
    <xdr:ext cx="599010" cy="259045"/>
    <xdr:sp macro="" textlink="">
      <xdr:nvSpPr>
        <xdr:cNvPr id="705" name="テキスト ボックス 704"/>
        <xdr:cNvSpPr txBox="1"/>
      </xdr:nvSpPr>
      <xdr:spPr>
        <a:xfrm>
          <a:off x="13403795" y="168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143135</xdr:rowOff>
    </xdr:from>
    <xdr:to>
      <xdr:col>67</xdr:col>
      <xdr:colOff>101600</xdr:colOff>
      <xdr:row>98</xdr:row>
      <xdr:rowOff>73285</xdr:rowOff>
    </xdr:to>
    <xdr:sp macro="" textlink="">
      <xdr:nvSpPr>
        <xdr:cNvPr id="706" name="楕円 705"/>
        <xdr:cNvSpPr/>
      </xdr:nvSpPr>
      <xdr:spPr>
        <a:xfrm>
          <a:off x="12763500" y="16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64412</xdr:rowOff>
    </xdr:from>
    <xdr:ext cx="599010" cy="259045"/>
    <xdr:sp macro="" textlink="">
      <xdr:nvSpPr>
        <xdr:cNvPr id="707" name="テキスト ボックス 706"/>
        <xdr:cNvSpPr txBox="1"/>
      </xdr:nvSpPr>
      <xdr:spPr>
        <a:xfrm>
          <a:off x="12514795" y="168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191,065</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12,487</a:t>
          </a:r>
          <a:r>
            <a:rPr kumimoji="1" lang="ja-JP" altLang="en-US" sz="1300">
              <a:latin typeface="ＭＳ Ｐゴシック" panose="020B0600070205080204" pitchFamily="50" charset="-128"/>
              <a:ea typeface="ＭＳ Ｐゴシック" panose="020B0600070205080204" pitchFamily="50" charset="-128"/>
            </a:rPr>
            <a:t>円の増である。ケーブルテレビセンターの機器更新や再生可能エネルギー事業実施によるものである。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232,075</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3,220</a:t>
          </a:r>
          <a:r>
            <a:rPr kumimoji="1" lang="ja-JP" altLang="en-US" sz="1300">
              <a:latin typeface="ＭＳ Ｐゴシック" panose="020B0600070205080204" pitchFamily="50" charset="-128"/>
              <a:ea typeface="ＭＳ Ｐゴシック" panose="020B0600070205080204" pitchFamily="50" charset="-128"/>
            </a:rPr>
            <a:t>円の増である。第５次障がい福祉計画策定業務や、障がい者福祉サービス費の増が起因しているとみられる。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127,966</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46,482</a:t>
          </a:r>
          <a:r>
            <a:rPr kumimoji="1" lang="ja-JP" altLang="en-US" sz="1300">
              <a:latin typeface="ＭＳ Ｐゴシック" panose="020B0600070205080204" pitchFamily="50" charset="-128"/>
              <a:ea typeface="ＭＳ Ｐゴシック" panose="020B0600070205080204" pitchFamily="50" charset="-128"/>
            </a:rPr>
            <a:t>円の増である。橋梁の架替事業が増加の主な要因である。今後も生活インフラ更新費用の増加が見込まれるため、計画的な事業実施により経費負担の平準化を行う必要がある。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108,519</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80,290</a:t>
          </a:r>
          <a:r>
            <a:rPr kumimoji="1" lang="ja-JP" altLang="en-US" sz="1300">
              <a:latin typeface="ＭＳ Ｐゴシック" panose="020B0600070205080204" pitchFamily="50" charset="-128"/>
              <a:ea typeface="ＭＳ Ｐゴシック" panose="020B0600070205080204" pitchFamily="50" charset="-128"/>
            </a:rPr>
            <a:t>円減少している。これは、防災行政無線のデジタル化事業が完了したためである。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96,331</a:t>
          </a:r>
          <a:r>
            <a:rPr kumimoji="1" lang="ja-JP" altLang="en-US" sz="1300">
              <a:latin typeface="ＭＳ Ｐゴシック" panose="020B0600070205080204" pitchFamily="50" charset="-128"/>
              <a:ea typeface="ＭＳ Ｐゴシック" panose="020B0600070205080204" pitchFamily="50" charset="-128"/>
            </a:rPr>
            <a:t>円となっており、類似団体最低値と平均値の中間程度で推移しており、今後もこの数値を維持するため計画的な財政運営を行っていく必要がある。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年度は実質単年度収支が▲</a:t>
          </a:r>
          <a:r>
            <a:rPr kumimoji="1" lang="en-US" altLang="ja-JP" sz="1200">
              <a:latin typeface="ＭＳ ゴシック" pitchFamily="49" charset="-128"/>
              <a:ea typeface="ＭＳ ゴシック" pitchFamily="49" charset="-128"/>
            </a:rPr>
            <a:t>6.25</a:t>
          </a:r>
          <a:r>
            <a:rPr kumimoji="1" lang="ja-JP" altLang="en-US" sz="1200">
              <a:latin typeface="ＭＳ ゴシック" pitchFamily="49" charset="-128"/>
              <a:ea typeface="ＭＳ ゴシック" pitchFamily="49" charset="-128"/>
            </a:rPr>
            <a:t>％となっており、前年度比</a:t>
          </a:r>
          <a:r>
            <a:rPr kumimoji="1" lang="en-US" altLang="ja-JP" sz="1200">
              <a:latin typeface="ＭＳ ゴシック" pitchFamily="49" charset="-128"/>
              <a:ea typeface="ＭＳ ゴシック" pitchFamily="49" charset="-128"/>
            </a:rPr>
            <a:t>6.01</a:t>
          </a:r>
          <a:r>
            <a:rPr kumimoji="1" lang="ja-JP" altLang="en-US" sz="1200">
              <a:latin typeface="ＭＳ ゴシック" pitchFamily="49" charset="-128"/>
              <a:ea typeface="ＭＳ ゴシック" pitchFamily="49" charset="-128"/>
            </a:rPr>
            <a:t>ポイント減少している。普通交付税の減、及びケーブルテレビ施設の機器更新に係る繰出金の増が主な要因と思われる。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a:t>
          </a:r>
          <a:r>
            <a:rPr kumimoji="1" lang="en-US" altLang="ja-JP" sz="1200">
              <a:latin typeface="ＭＳ ゴシック" pitchFamily="49" charset="-128"/>
              <a:ea typeface="ＭＳ ゴシック" pitchFamily="49" charset="-128"/>
            </a:rPr>
            <a:t>53.16</a:t>
          </a:r>
          <a:r>
            <a:rPr kumimoji="1" lang="ja-JP" altLang="en-US" sz="1200">
              <a:latin typeface="ＭＳ ゴシック" pitchFamily="49" charset="-128"/>
              <a:ea typeface="ＭＳ ゴシック" pitchFamily="49" charset="-128"/>
            </a:rPr>
            <a:t>％となっており、前年度比</a:t>
          </a:r>
          <a:r>
            <a:rPr kumimoji="1" lang="en-US" altLang="ja-JP" sz="1200">
              <a:latin typeface="ＭＳ ゴシック" pitchFamily="49" charset="-128"/>
              <a:ea typeface="ＭＳ ゴシック" pitchFamily="49" charset="-128"/>
            </a:rPr>
            <a:t>0.32</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今後見込まれる生活インフラの長寿命化等を計画的に実施するため、他の事業を精査するなど、優先順位を付けながら、実質単年度収支がプラスで推移するよう計画的な事業実施に努める必要がある。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前年度は全会計とも黒字決算であったが、当該年度は後期高齢者医療事業において赤字決算となった。一方介護保険事業は前年度比</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今後は、高齢化の進行に伴い国民健康保険事業及び介護保険事業の財政悪化が懸念されることから、基準外繰出金等が増加しないように財政の健全化に努める。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0.20\data\&#12304;&#21508;&#35506;&#12305;01&#32207;&#21209;&#35506;\02_&#34892;&#36001;&#25919;&#20418;\03_&#36001;&#25919;&#38306;&#20418;\05_&#35519;&#26619;\99_&#12381;&#12398;&#20182;\H31\32_&#36001;&#25919;&#29366;&#27841;&#36039;&#26009;&#38598;&#65288;H29&#20844;&#20250;&#35336;&#65289;&#30906;&#35469;&#20381;&#38972;\&#12304;&#36001;&#25919;&#29366;&#27841;&#36039;&#26009;&#38598;&#12305;_435121_&#23665;&#27743;&#26449;_2017\&#12304;&#36001;&#25919;&#29366;&#27841;&#36039;&#26009;&#38598;&#12305;_435121_&#23665;&#27743;&#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47.1</v>
          </cell>
          <cell r="CN53">
            <v>74.8</v>
          </cell>
        </row>
        <row r="55">
          <cell r="AN55" t="str">
            <v>類似団体内平均値</v>
          </cell>
          <cell r="CF55">
            <v>0</v>
          </cell>
          <cell r="CN55">
            <v>0</v>
          </cell>
        </row>
        <row r="57">
          <cell r="CF57">
            <v>54.2</v>
          </cell>
          <cell r="CN57">
            <v>56.3</v>
          </cell>
        </row>
        <row r="72">
          <cell r="BP72" t="str">
            <v>H25</v>
          </cell>
          <cell r="BX72" t="str">
            <v>H26</v>
          </cell>
          <cell r="CF72" t="str">
            <v>H27</v>
          </cell>
          <cell r="CN72" t="str">
            <v>H28</v>
          </cell>
          <cell r="CV72" t="str">
            <v>H29</v>
          </cell>
        </row>
        <row r="73">
          <cell r="AN73" t="str">
            <v>当該団体値</v>
          </cell>
          <cell r="BP73">
            <v>5.9</v>
          </cell>
        </row>
        <row r="75">
          <cell r="BP75">
            <v>8.3000000000000007</v>
          </cell>
          <cell r="BX75">
            <v>7.9</v>
          </cell>
          <cell r="CF75">
            <v>9.6</v>
          </cell>
          <cell r="CN75">
            <v>9.4</v>
          </cell>
          <cell r="CV75">
            <v>9.1999999999999993</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3511672</v>
      </c>
      <c r="BO4" s="410"/>
      <c r="BP4" s="410"/>
      <c r="BQ4" s="410"/>
      <c r="BR4" s="410"/>
      <c r="BS4" s="410"/>
      <c r="BT4" s="410"/>
      <c r="BU4" s="411"/>
      <c r="BV4" s="409">
        <v>3636286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10.1</v>
      </c>
      <c r="CU4" s="416"/>
      <c r="CV4" s="416"/>
      <c r="CW4" s="416"/>
      <c r="CX4" s="416"/>
      <c r="CY4" s="416"/>
      <c r="CZ4" s="416"/>
      <c r="DA4" s="417"/>
      <c r="DB4" s="415">
        <v>15.1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3296817</v>
      </c>
      <c r="BO5" s="447"/>
      <c r="BP5" s="447"/>
      <c r="BQ5" s="447"/>
      <c r="BR5" s="447"/>
      <c r="BS5" s="447"/>
      <c r="BT5" s="447"/>
      <c r="BU5" s="448"/>
      <c r="BV5" s="446">
        <v>3328268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88.6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214855</v>
      </c>
      <c r="BO6" s="447"/>
      <c r="BP6" s="447"/>
      <c r="BQ6" s="447"/>
      <c r="BR6" s="447"/>
      <c r="BS6" s="447"/>
      <c r="BT6" s="447"/>
      <c r="BU6" s="448"/>
      <c r="BV6" s="446">
        <v>308018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91.9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26970</v>
      </c>
      <c r="BO7" s="447"/>
      <c r="BP7" s="447"/>
      <c r="BQ7" s="447"/>
      <c r="BR7" s="447"/>
      <c r="BS7" s="447"/>
      <c r="BT7" s="447"/>
      <c r="BU7" s="448"/>
      <c r="BV7" s="446">
        <v>21008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1862230</v>
      </c>
      <c r="CU7" s="447"/>
      <c r="CV7" s="447"/>
      <c r="CW7" s="447"/>
      <c r="CX7" s="447"/>
      <c r="CY7" s="447"/>
      <c r="CZ7" s="447"/>
      <c r="DA7" s="448"/>
      <c r="DB7" s="446">
        <v>1906227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187885</v>
      </c>
      <c r="BO8" s="447"/>
      <c r="BP8" s="447"/>
      <c r="BQ8" s="447"/>
      <c r="BR8" s="447"/>
      <c r="BS8" s="447"/>
      <c r="BT8" s="447"/>
      <c r="BU8" s="448"/>
      <c r="BV8" s="446">
        <v>287010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0.14000000000000001</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3422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-99125</v>
      </c>
      <c r="BO9" s="447"/>
      <c r="BP9" s="447"/>
      <c r="BQ9" s="447"/>
      <c r="BR9" s="447"/>
      <c r="BS9" s="447"/>
      <c r="BT9" s="447"/>
      <c r="BU9" s="448"/>
      <c r="BV9" s="446">
        <v>24341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12.6</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3681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124766</v>
      </c>
      <c r="BO10" s="447"/>
      <c r="BP10" s="447"/>
      <c r="BQ10" s="447"/>
      <c r="BR10" s="447"/>
      <c r="BS10" s="447"/>
      <c r="BT10" s="447"/>
      <c r="BU10" s="448"/>
      <c r="BV10" s="446">
        <v>101139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3542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142000</v>
      </c>
      <c r="BO12" s="447"/>
      <c r="BP12" s="447"/>
      <c r="BQ12" s="447"/>
      <c r="BR12" s="447"/>
      <c r="BS12" s="447"/>
      <c r="BT12" s="447"/>
      <c r="BU12" s="448"/>
      <c r="BV12" s="446">
        <v>130000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3536</v>
      </c>
      <c r="S13" s="528"/>
      <c r="T13" s="528"/>
      <c r="U13" s="528"/>
      <c r="V13" s="529"/>
      <c r="W13" s="462" t="s">
        <v>134</v>
      </c>
      <c r="X13" s="463"/>
      <c r="Y13" s="463"/>
      <c r="Z13" s="463"/>
      <c r="AA13" s="463"/>
      <c r="AB13" s="453"/>
      <c r="AC13" s="497">
        <v>337</v>
      </c>
      <c r="AD13" s="498"/>
      <c r="AE13" s="498"/>
      <c r="AF13" s="498"/>
      <c r="AG13" s="537"/>
      <c r="AH13" s="497">
        <v>362</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-116359</v>
      </c>
      <c r="BO13" s="447"/>
      <c r="BP13" s="447"/>
      <c r="BQ13" s="447"/>
      <c r="BR13" s="447"/>
      <c r="BS13" s="447"/>
      <c r="BT13" s="447"/>
      <c r="BU13" s="448"/>
      <c r="BV13" s="446">
        <v>-4520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9.1999999999999993</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3600</v>
      </c>
      <c r="S14" s="528"/>
      <c r="T14" s="528"/>
      <c r="U14" s="528"/>
      <c r="V14" s="529"/>
      <c r="W14" s="436"/>
      <c r="X14" s="437"/>
      <c r="Y14" s="437"/>
      <c r="Z14" s="437"/>
      <c r="AA14" s="437"/>
      <c r="AB14" s="426"/>
      <c r="AC14" s="530">
        <v>19.7</v>
      </c>
      <c r="AD14" s="531"/>
      <c r="AE14" s="531"/>
      <c r="AF14" s="531"/>
      <c r="AG14" s="532"/>
      <c r="AH14" s="530">
        <v>20.2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3594</v>
      </c>
      <c r="S15" s="528"/>
      <c r="T15" s="528"/>
      <c r="U15" s="528"/>
      <c r="V15" s="529"/>
      <c r="W15" s="462" t="s">
        <v>142</v>
      </c>
      <c r="X15" s="463"/>
      <c r="Y15" s="463"/>
      <c r="Z15" s="463"/>
      <c r="AA15" s="463"/>
      <c r="AB15" s="453"/>
      <c r="AC15" s="497">
        <v>418</v>
      </c>
      <c r="AD15" s="498"/>
      <c r="AE15" s="498"/>
      <c r="AF15" s="498"/>
      <c r="AG15" s="537"/>
      <c r="AH15" s="497">
        <v>446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246717</v>
      </c>
      <c r="BO15" s="410"/>
      <c r="BP15" s="410"/>
      <c r="BQ15" s="410"/>
      <c r="BR15" s="410"/>
      <c r="BS15" s="410"/>
      <c r="BT15" s="410"/>
      <c r="BU15" s="411"/>
      <c r="BV15" s="409">
        <v>249284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24.4</v>
      </c>
      <c r="AD16" s="531"/>
      <c r="AE16" s="531"/>
      <c r="AF16" s="531"/>
      <c r="AG16" s="532"/>
      <c r="AH16" s="530">
        <v>24.9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1740233</v>
      </c>
      <c r="BO16" s="447"/>
      <c r="BP16" s="447"/>
      <c r="BQ16" s="447"/>
      <c r="BR16" s="447"/>
      <c r="BS16" s="447"/>
      <c r="BT16" s="447"/>
      <c r="BU16" s="448"/>
      <c r="BV16" s="446">
        <v>1784535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958</v>
      </c>
      <c r="AD17" s="498"/>
      <c r="AE17" s="498"/>
      <c r="AF17" s="498"/>
      <c r="AG17" s="537"/>
      <c r="AH17" s="497">
        <v>980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300907</v>
      </c>
      <c r="BO17" s="447"/>
      <c r="BP17" s="447"/>
      <c r="BQ17" s="447"/>
      <c r="BR17" s="447"/>
      <c r="BS17" s="447"/>
      <c r="BT17" s="447"/>
      <c r="BU17" s="448"/>
      <c r="BV17" s="446">
        <v>302958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121.19</v>
      </c>
      <c r="M18" s="559"/>
      <c r="N18" s="559"/>
      <c r="O18" s="559"/>
      <c r="P18" s="559"/>
      <c r="Q18" s="559"/>
      <c r="R18" s="560"/>
      <c r="S18" s="560"/>
      <c r="T18" s="560"/>
      <c r="U18" s="560"/>
      <c r="V18" s="561"/>
      <c r="W18" s="464"/>
      <c r="X18" s="465"/>
      <c r="Y18" s="465"/>
      <c r="Z18" s="465"/>
      <c r="AA18" s="465"/>
      <c r="AB18" s="456"/>
      <c r="AC18" s="562">
        <v>55.9</v>
      </c>
      <c r="AD18" s="563"/>
      <c r="AE18" s="563"/>
      <c r="AF18" s="563"/>
      <c r="AG18" s="564"/>
      <c r="AH18" s="562">
        <v>54.8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1688729</v>
      </c>
      <c r="BO18" s="447"/>
      <c r="BP18" s="447"/>
      <c r="BQ18" s="447"/>
      <c r="BR18" s="447"/>
      <c r="BS18" s="447"/>
      <c r="BT18" s="447"/>
      <c r="BU18" s="448"/>
      <c r="BV18" s="446">
        <v>1687335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2478739</v>
      </c>
      <c r="BO19" s="447"/>
      <c r="BP19" s="447"/>
      <c r="BQ19" s="447"/>
      <c r="BR19" s="447"/>
      <c r="BS19" s="447"/>
      <c r="BT19" s="447"/>
      <c r="BU19" s="448"/>
      <c r="BV19" s="446">
        <v>2427889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1149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3369853</v>
      </c>
      <c r="BO23" s="447"/>
      <c r="BP23" s="447"/>
      <c r="BQ23" s="447"/>
      <c r="BR23" s="447"/>
      <c r="BS23" s="447"/>
      <c r="BT23" s="447"/>
      <c r="BU23" s="448"/>
      <c r="BV23" s="446">
        <v>3318613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7400</v>
      </c>
      <c r="R24" s="498"/>
      <c r="S24" s="498"/>
      <c r="T24" s="498"/>
      <c r="U24" s="498"/>
      <c r="V24" s="537"/>
      <c r="W24" s="596"/>
      <c r="X24" s="584"/>
      <c r="Y24" s="585"/>
      <c r="Z24" s="496" t="s">
        <v>165</v>
      </c>
      <c r="AA24" s="476"/>
      <c r="AB24" s="476"/>
      <c r="AC24" s="476"/>
      <c r="AD24" s="476"/>
      <c r="AE24" s="476"/>
      <c r="AF24" s="476"/>
      <c r="AG24" s="477"/>
      <c r="AH24" s="497">
        <v>55</v>
      </c>
      <c r="AI24" s="498"/>
      <c r="AJ24" s="498"/>
      <c r="AK24" s="498"/>
      <c r="AL24" s="537"/>
      <c r="AM24" s="497">
        <v>150700</v>
      </c>
      <c r="AN24" s="498"/>
      <c r="AO24" s="498"/>
      <c r="AP24" s="498"/>
      <c r="AQ24" s="498"/>
      <c r="AR24" s="537"/>
      <c r="AS24" s="497">
        <v>2740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3245372</v>
      </c>
      <c r="BO24" s="447"/>
      <c r="BP24" s="447"/>
      <c r="BQ24" s="447"/>
      <c r="BR24" s="447"/>
      <c r="BS24" s="447"/>
      <c r="BT24" s="447"/>
      <c r="BU24" s="448"/>
      <c r="BV24" s="446">
        <v>3183947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5680</v>
      </c>
      <c r="R25" s="498"/>
      <c r="S25" s="498"/>
      <c r="T25" s="498"/>
      <c r="U25" s="498"/>
      <c r="V25" s="537"/>
      <c r="W25" s="596"/>
      <c r="X25" s="584"/>
      <c r="Y25" s="585"/>
      <c r="Z25" s="496" t="s">
        <v>168</v>
      </c>
      <c r="AA25" s="476"/>
      <c r="AB25" s="476"/>
      <c r="AC25" s="476"/>
      <c r="AD25" s="476"/>
      <c r="AE25" s="476"/>
      <c r="AF25" s="476"/>
      <c r="AG25" s="477"/>
      <c r="AH25" s="497" t="s">
        <v>140</v>
      </c>
      <c r="AI25" s="498"/>
      <c r="AJ25" s="498"/>
      <c r="AK25" s="498"/>
      <c r="AL25" s="537"/>
      <c r="AM25" s="497" t="s">
        <v>140</v>
      </c>
      <c r="AN25" s="498"/>
      <c r="AO25" s="498"/>
      <c r="AP25" s="498"/>
      <c r="AQ25" s="498"/>
      <c r="AR25" s="537"/>
      <c r="AS25" s="497" t="s">
        <v>140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63993</v>
      </c>
      <c r="BO25" s="410"/>
      <c r="BP25" s="410"/>
      <c r="BQ25" s="410"/>
      <c r="BR25" s="410"/>
      <c r="BS25" s="410"/>
      <c r="BT25" s="410"/>
      <c r="BU25" s="411"/>
      <c r="BV25" s="409">
        <v>83613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5090</v>
      </c>
      <c r="R26" s="498"/>
      <c r="S26" s="498"/>
      <c r="T26" s="498"/>
      <c r="U26" s="498"/>
      <c r="V26" s="537"/>
      <c r="W26" s="596"/>
      <c r="X26" s="584"/>
      <c r="Y26" s="585"/>
      <c r="Z26" s="496" t="s">
        <v>171</v>
      </c>
      <c r="AA26" s="606"/>
      <c r="AB26" s="606"/>
      <c r="AC26" s="606"/>
      <c r="AD26" s="606"/>
      <c r="AE26" s="606"/>
      <c r="AF26" s="606"/>
      <c r="AG26" s="607"/>
      <c r="AH26" s="497" t="s">
        <v>140</v>
      </c>
      <c r="AI26" s="498"/>
      <c r="AJ26" s="498"/>
      <c r="AK26" s="498"/>
      <c r="AL26" s="537"/>
      <c r="AM26" s="497" t="s">
        <v>140</v>
      </c>
      <c r="AN26" s="498"/>
      <c r="AO26" s="498"/>
      <c r="AP26" s="498"/>
      <c r="AQ26" s="498"/>
      <c r="AR26" s="537"/>
      <c r="AS26" s="497" t="s">
        <v>140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2890</v>
      </c>
      <c r="R27" s="498"/>
      <c r="S27" s="498"/>
      <c r="T27" s="498"/>
      <c r="U27" s="498"/>
      <c r="V27" s="537"/>
      <c r="W27" s="596"/>
      <c r="X27" s="584"/>
      <c r="Y27" s="585"/>
      <c r="Z27" s="496" t="s">
        <v>174</v>
      </c>
      <c r="AA27" s="476"/>
      <c r="AB27" s="476"/>
      <c r="AC27" s="476"/>
      <c r="AD27" s="476"/>
      <c r="AE27" s="476"/>
      <c r="AF27" s="476"/>
      <c r="AG27" s="477"/>
      <c r="AH27" s="497" t="s">
        <v>140</v>
      </c>
      <c r="AI27" s="498"/>
      <c r="AJ27" s="498"/>
      <c r="AK27" s="498"/>
      <c r="AL27" s="537"/>
      <c r="AM27" s="497" t="s">
        <v>140</v>
      </c>
      <c r="AN27" s="498"/>
      <c r="AO27" s="498"/>
      <c r="AP27" s="498"/>
      <c r="AQ27" s="498"/>
      <c r="AR27" s="537"/>
      <c r="AS27" s="497" t="s">
        <v>140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403690</v>
      </c>
      <c r="BO27" s="620"/>
      <c r="BP27" s="620"/>
      <c r="BQ27" s="620"/>
      <c r="BR27" s="620"/>
      <c r="BS27" s="620"/>
      <c r="BT27" s="620"/>
      <c r="BU27" s="621"/>
      <c r="BV27" s="619">
        <v>403439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2380</v>
      </c>
      <c r="R28" s="498"/>
      <c r="S28" s="498"/>
      <c r="T28" s="498"/>
      <c r="U28" s="498"/>
      <c r="V28" s="537"/>
      <c r="W28" s="596"/>
      <c r="X28" s="584"/>
      <c r="Y28" s="585"/>
      <c r="Z28" s="496" t="s">
        <v>177</v>
      </c>
      <c r="AA28" s="476"/>
      <c r="AB28" s="476"/>
      <c r="AC28" s="476"/>
      <c r="AD28" s="476"/>
      <c r="AE28" s="476"/>
      <c r="AF28" s="476"/>
      <c r="AG28" s="477"/>
      <c r="AH28" s="497" t="s">
        <v>140</v>
      </c>
      <c r="AI28" s="498"/>
      <c r="AJ28" s="498"/>
      <c r="AK28" s="498"/>
      <c r="AL28" s="537"/>
      <c r="AM28" s="497" t="s">
        <v>140</v>
      </c>
      <c r="AN28" s="498"/>
      <c r="AO28" s="498"/>
      <c r="AP28" s="498"/>
      <c r="AQ28" s="498"/>
      <c r="AR28" s="537"/>
      <c r="AS28" s="497" t="s">
        <v>140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989975</v>
      </c>
      <c r="BO28" s="410"/>
      <c r="BP28" s="410"/>
      <c r="BQ28" s="410"/>
      <c r="BR28" s="410"/>
      <c r="BS28" s="410"/>
      <c r="BT28" s="410"/>
      <c r="BU28" s="411"/>
      <c r="BV28" s="409">
        <v>1007209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2160</v>
      </c>
      <c r="R29" s="498"/>
      <c r="S29" s="498"/>
      <c r="T29" s="498"/>
      <c r="U29" s="498"/>
      <c r="V29" s="537"/>
      <c r="W29" s="597"/>
      <c r="X29" s="598"/>
      <c r="Y29" s="599"/>
      <c r="Z29" s="496" t="s">
        <v>180</v>
      </c>
      <c r="AA29" s="476"/>
      <c r="AB29" s="476"/>
      <c r="AC29" s="476"/>
      <c r="AD29" s="476"/>
      <c r="AE29" s="476"/>
      <c r="AF29" s="476"/>
      <c r="AG29" s="477"/>
      <c r="AH29" s="497">
        <v>55</v>
      </c>
      <c r="AI29" s="498"/>
      <c r="AJ29" s="498"/>
      <c r="AK29" s="498"/>
      <c r="AL29" s="537"/>
      <c r="AM29" s="497">
        <v>150700</v>
      </c>
      <c r="AN29" s="498"/>
      <c r="AO29" s="498"/>
      <c r="AP29" s="498"/>
      <c r="AQ29" s="498"/>
      <c r="AR29" s="537"/>
      <c r="AS29" s="497">
        <v>2740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337018</v>
      </c>
      <c r="BO29" s="447"/>
      <c r="BP29" s="447"/>
      <c r="BQ29" s="447"/>
      <c r="BR29" s="447"/>
      <c r="BS29" s="447"/>
      <c r="BT29" s="447"/>
      <c r="BU29" s="448"/>
      <c r="BV29" s="446">
        <v>336710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582544</v>
      </c>
      <c r="BO30" s="620"/>
      <c r="BP30" s="620"/>
      <c r="BQ30" s="620"/>
      <c r="BR30" s="620"/>
      <c r="BS30" s="620"/>
      <c r="BT30" s="620"/>
      <c r="BU30" s="621"/>
      <c r="BV30" s="619">
        <v>572056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熊本県市町村総合事務組合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株式会社やまえ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人吉下球磨消防組合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くま川鉄道株式会社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人吉球磨広域行政組合（一般会計）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人吉球磨広域行政組合【人吉球磨ふるさと市町村圏特別会計）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人吉球磨広域行政組合（特別養護老人ホーム特別会計）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熊本県後期高齢者医療広域連合（後期高齢者医療特別会計）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BZMFe2NFLlndZ0wKgA8vYMMjGm7STHnR9eAfkmGn9YQs+CUZ6YyzmF+EGS0T2tZXDumeCggSgTz+LEBxyFhAPw==" saltValue="HzXOu+sXH2Qao3mR++KT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O32" sqref="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559</v>
      </c>
      <c r="D34" s="1224"/>
      <c r="E34" s="1225"/>
      <c r="F34" s="32">
        <v>0.04</v>
      </c>
      <c r="G34" s="33">
        <v>0.05</v>
      </c>
      <c r="H34" s="33" t="s">
        <v>560</v>
      </c>
      <c r="I34" s="33">
        <v>7.0000000000000007E-2</v>
      </c>
      <c r="J34" s="34" t="s">
        <v>561</v>
      </c>
      <c r="K34" s="22"/>
      <c r="L34" s="22"/>
      <c r="M34" s="22"/>
      <c r="N34" s="22"/>
      <c r="O34" s="22"/>
      <c r="P34" s="22"/>
    </row>
    <row r="35" spans="1:16" ht="39" customHeight="1">
      <c r="A35" s="22"/>
      <c r="B35" s="35"/>
      <c r="C35" s="1218" t="s">
        <v>562</v>
      </c>
      <c r="D35" s="1219"/>
      <c r="E35" s="1220"/>
      <c r="F35" s="36">
        <v>15.06</v>
      </c>
      <c r="G35" s="37">
        <v>12.03</v>
      </c>
      <c r="H35" s="37">
        <v>13.44</v>
      </c>
      <c r="I35" s="37">
        <v>15.14</v>
      </c>
      <c r="J35" s="38">
        <v>10.08</v>
      </c>
      <c r="K35" s="22"/>
      <c r="L35" s="22"/>
      <c r="M35" s="22"/>
      <c r="N35" s="22"/>
      <c r="O35" s="22"/>
      <c r="P35" s="22"/>
    </row>
    <row r="36" spans="1:16" ht="39" customHeight="1">
      <c r="A36" s="22"/>
      <c r="B36" s="35"/>
      <c r="C36" s="1218" t="s">
        <v>563</v>
      </c>
      <c r="D36" s="1219"/>
      <c r="E36" s="1220"/>
      <c r="F36" s="36">
        <v>1.34</v>
      </c>
      <c r="G36" s="37">
        <v>0.93</v>
      </c>
      <c r="H36" s="37">
        <v>2.0299999999999998</v>
      </c>
      <c r="I36" s="37">
        <v>2.62</v>
      </c>
      <c r="J36" s="38">
        <v>3.96</v>
      </c>
      <c r="K36" s="22"/>
      <c r="L36" s="22"/>
      <c r="M36" s="22"/>
      <c r="N36" s="22"/>
      <c r="O36" s="22"/>
      <c r="P36" s="22"/>
    </row>
    <row r="37" spans="1:16" ht="39" customHeight="1">
      <c r="A37" s="22"/>
      <c r="B37" s="35"/>
      <c r="C37" s="1218" t="s">
        <v>564</v>
      </c>
      <c r="D37" s="1219"/>
      <c r="E37" s="1220"/>
      <c r="F37" s="36">
        <v>1.66</v>
      </c>
      <c r="G37" s="37">
        <v>0.74</v>
      </c>
      <c r="H37" s="37">
        <v>0.51</v>
      </c>
      <c r="I37" s="37">
        <v>2.1800000000000002</v>
      </c>
      <c r="J37" s="38">
        <v>1.91</v>
      </c>
      <c r="K37" s="22"/>
      <c r="L37" s="22"/>
      <c r="M37" s="22"/>
      <c r="N37" s="22"/>
      <c r="O37" s="22"/>
      <c r="P37" s="22"/>
    </row>
    <row r="38" spans="1:16" ht="39" customHeight="1">
      <c r="A38" s="22"/>
      <c r="B38" s="35"/>
      <c r="C38" s="1218" t="s">
        <v>565</v>
      </c>
      <c r="D38" s="1219"/>
      <c r="E38" s="1220"/>
      <c r="F38" s="36">
        <v>0.48</v>
      </c>
      <c r="G38" s="37">
        <v>0.42</v>
      </c>
      <c r="H38" s="37">
        <v>0.4</v>
      </c>
      <c r="I38" s="37">
        <v>0.38</v>
      </c>
      <c r="J38" s="38">
        <v>0.31</v>
      </c>
      <c r="K38" s="22"/>
      <c r="L38" s="22"/>
      <c r="M38" s="22"/>
      <c r="N38" s="22"/>
      <c r="O38" s="22"/>
      <c r="P38" s="22"/>
    </row>
    <row r="39" spans="1:16" ht="39" customHeight="1">
      <c r="A39" s="22"/>
      <c r="B39" s="35"/>
      <c r="C39" s="1218" t="s">
        <v>566</v>
      </c>
      <c r="D39" s="1219"/>
      <c r="E39" s="1220"/>
      <c r="F39" s="36">
        <v>0.27</v>
      </c>
      <c r="G39" s="37">
        <v>0.44</v>
      </c>
      <c r="H39" s="37">
        <v>0.38</v>
      </c>
      <c r="I39" s="37">
        <v>0.43</v>
      </c>
      <c r="J39" s="38">
        <v>0.27</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567</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568</v>
      </c>
      <c r="D43" s="1222"/>
      <c r="E43" s="1223"/>
      <c r="F43" s="41">
        <v>0.15</v>
      </c>
      <c r="G43" s="42">
        <v>0</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wkDFAZgIA8IN0301ibOZIz24vB0m+vUaKX0N2YGLd2emlY9OeRPSTxQZE9SQ6zU901YY10w4ky+M3m6VYZeg==" saltValue="n+oRJnqNT1ytWjtKKQfW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382</v>
      </c>
      <c r="L45" s="60">
        <v>383</v>
      </c>
      <c r="M45" s="60">
        <v>353</v>
      </c>
      <c r="N45" s="60">
        <v>334</v>
      </c>
      <c r="O45" s="61">
        <v>341</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142</v>
      </c>
      <c r="L48" s="64">
        <v>158</v>
      </c>
      <c r="M48" s="64">
        <v>178</v>
      </c>
      <c r="N48" s="64">
        <v>149</v>
      </c>
      <c r="O48" s="65">
        <v>160</v>
      </c>
      <c r="P48" s="48"/>
      <c r="Q48" s="48"/>
      <c r="R48" s="48"/>
      <c r="S48" s="48"/>
      <c r="T48" s="48"/>
      <c r="U48" s="48"/>
    </row>
    <row r="49" spans="1:21" ht="30.75" customHeight="1">
      <c r="A49" s="48"/>
      <c r="B49" s="1236"/>
      <c r="C49" s="1237"/>
      <c r="D49" s="62"/>
      <c r="E49" s="1228" t="s">
        <v>16</v>
      </c>
      <c r="F49" s="1228"/>
      <c r="G49" s="1228"/>
      <c r="H49" s="1228"/>
      <c r="I49" s="1228"/>
      <c r="J49" s="1229"/>
      <c r="K49" s="63">
        <v>18</v>
      </c>
      <c r="L49" s="64">
        <v>18</v>
      </c>
      <c r="M49" s="64">
        <v>18</v>
      </c>
      <c r="N49" s="64">
        <v>19</v>
      </c>
      <c r="O49" s="65">
        <v>11</v>
      </c>
      <c r="P49" s="48"/>
      <c r="Q49" s="48"/>
      <c r="R49" s="48"/>
      <c r="S49" s="48"/>
      <c r="T49" s="48"/>
      <c r="U49" s="48"/>
    </row>
    <row r="50" spans="1:21" ht="30.75" customHeight="1">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399</v>
      </c>
      <c r="L52" s="64">
        <v>464</v>
      </c>
      <c r="M52" s="64">
        <v>391</v>
      </c>
      <c r="N52" s="64">
        <v>368</v>
      </c>
      <c r="O52" s="65">
        <v>371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143</v>
      </c>
      <c r="L53" s="69">
        <v>95</v>
      </c>
      <c r="M53" s="69">
        <v>158</v>
      </c>
      <c r="N53" s="69">
        <v>134</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pwOtIFY6EGZjOmJG29F0VBwedxYDhspfU9Md459JNiWh/zm1O+jPTZoVmrzPADLxR2u9zCfUjlZl9sc0lkUOg==" saltValue="7ojP34MevAS/t+8lOy3n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42" t="s">
        <v>24</v>
      </c>
      <c r="C41" s="1243"/>
      <c r="D41" s="81"/>
      <c r="E41" s="1248" t="s">
        <v>25</v>
      </c>
      <c r="F41" s="1248"/>
      <c r="G41" s="1248"/>
      <c r="H41" s="1249"/>
      <c r="I41" s="82">
        <v>3401</v>
      </c>
      <c r="J41" s="83">
        <v>3252</v>
      </c>
      <c r="K41" s="83">
        <v>3104</v>
      </c>
      <c r="L41" s="83">
        <v>3319</v>
      </c>
      <c r="M41" s="84">
        <v>3370</v>
      </c>
    </row>
    <row r="42" spans="2:13" ht="27.75" customHeight="1">
      <c r="B42" s="1244"/>
      <c r="C42" s="1245"/>
      <c r="D42" s="85"/>
      <c r="E42" s="1250" t="s">
        <v>26</v>
      </c>
      <c r="F42" s="1250"/>
      <c r="G42" s="1250"/>
      <c r="H42" s="1251"/>
      <c r="I42" s="86" t="s">
        <v>508</v>
      </c>
      <c r="J42" s="87" t="s">
        <v>508</v>
      </c>
      <c r="K42" s="87" t="s">
        <v>508</v>
      </c>
      <c r="L42" s="87" t="s">
        <v>508</v>
      </c>
      <c r="M42" s="88" t="s">
        <v>508</v>
      </c>
    </row>
    <row r="43" spans="2:13" ht="27.75" customHeight="1">
      <c r="B43" s="1244"/>
      <c r="C43" s="1245"/>
      <c r="D43" s="85"/>
      <c r="E43" s="1250" t="s">
        <v>27</v>
      </c>
      <c r="F43" s="1250"/>
      <c r="G43" s="1250"/>
      <c r="H43" s="1251"/>
      <c r="I43" s="86">
        <v>1611</v>
      </c>
      <c r="J43" s="87">
        <v>1534</v>
      </c>
      <c r="K43" s="87">
        <v>1414</v>
      </c>
      <c r="L43" s="87">
        <v>1363</v>
      </c>
      <c r="M43" s="88">
        <v>1268</v>
      </c>
    </row>
    <row r="44" spans="2:13" ht="27.75" customHeight="1">
      <c r="B44" s="1244"/>
      <c r="C44" s="1245"/>
      <c r="D44" s="85"/>
      <c r="E44" s="1250" t="s">
        <v>28</v>
      </c>
      <c r="F44" s="1250"/>
      <c r="G44" s="1250"/>
      <c r="H44" s="1251"/>
      <c r="I44" s="86">
        <v>59</v>
      </c>
      <c r="J44" s="87">
        <v>45</v>
      </c>
      <c r="K44" s="87">
        <v>70</v>
      </c>
      <c r="L44" s="87">
        <v>54</v>
      </c>
      <c r="M44" s="88">
        <v>41</v>
      </c>
    </row>
    <row r="45" spans="2:13" ht="27.75" customHeight="1">
      <c r="B45" s="1244"/>
      <c r="C45" s="1245"/>
      <c r="D45" s="85"/>
      <c r="E45" s="1250" t="s">
        <v>29</v>
      </c>
      <c r="F45" s="1250"/>
      <c r="G45" s="1250"/>
      <c r="H45" s="1251"/>
      <c r="I45" s="86">
        <v>571</v>
      </c>
      <c r="J45" s="87">
        <v>507</v>
      </c>
      <c r="K45" s="87">
        <v>500</v>
      </c>
      <c r="L45" s="87">
        <v>461</v>
      </c>
      <c r="M45" s="88">
        <v>431</v>
      </c>
    </row>
    <row r="46" spans="2:13" ht="27.75" customHeight="1">
      <c r="B46" s="1244"/>
      <c r="C46" s="1245"/>
      <c r="D46" s="89"/>
      <c r="E46" s="1250" t="s">
        <v>30</v>
      </c>
      <c r="F46" s="1250"/>
      <c r="G46" s="1250"/>
      <c r="H46" s="1251"/>
      <c r="I46" s="86" t="s">
        <v>508</v>
      </c>
      <c r="J46" s="87" t="s">
        <v>508</v>
      </c>
      <c r="K46" s="87" t="s">
        <v>508</v>
      </c>
      <c r="L46" s="87" t="s">
        <v>508</v>
      </c>
      <c r="M46" s="88" t="s">
        <v>508</v>
      </c>
    </row>
    <row r="47" spans="2:13" ht="27.75" customHeight="1">
      <c r="B47" s="1244"/>
      <c r="C47" s="1245"/>
      <c r="D47" s="90"/>
      <c r="E47" s="1252" t="s">
        <v>31</v>
      </c>
      <c r="F47" s="1253"/>
      <c r="G47" s="1253"/>
      <c r="H47" s="1254"/>
      <c r="I47" s="86" t="s">
        <v>508</v>
      </c>
      <c r="J47" s="87" t="s">
        <v>508</v>
      </c>
      <c r="K47" s="87" t="s">
        <v>508</v>
      </c>
      <c r="L47" s="87" t="s">
        <v>508</v>
      </c>
      <c r="M47" s="88" t="s">
        <v>508</v>
      </c>
    </row>
    <row r="48" spans="2:13" ht="27.75" customHeight="1">
      <c r="B48" s="1244"/>
      <c r="C48" s="1245"/>
      <c r="D48" s="85"/>
      <c r="E48" s="1250" t="s">
        <v>32</v>
      </c>
      <c r="F48" s="1250"/>
      <c r="G48" s="1250"/>
      <c r="H48" s="1251"/>
      <c r="I48" s="86" t="s">
        <v>508</v>
      </c>
      <c r="J48" s="87" t="s">
        <v>508</v>
      </c>
      <c r="K48" s="87" t="s">
        <v>508</v>
      </c>
      <c r="L48" s="87" t="s">
        <v>508</v>
      </c>
      <c r="M48" s="88" t="s">
        <v>508</v>
      </c>
    </row>
    <row r="49" spans="2:13" ht="27.75" customHeight="1">
      <c r="B49" s="1246"/>
      <c r="C49" s="1247"/>
      <c r="D49" s="85"/>
      <c r="E49" s="1250" t="s">
        <v>33</v>
      </c>
      <c r="F49" s="1250"/>
      <c r="G49" s="1250"/>
      <c r="H49" s="1251"/>
      <c r="I49" s="86" t="s">
        <v>508</v>
      </c>
      <c r="J49" s="87" t="s">
        <v>508</v>
      </c>
      <c r="K49" s="87" t="s">
        <v>508</v>
      </c>
      <c r="L49" s="87" t="s">
        <v>508</v>
      </c>
      <c r="M49" s="88" t="s">
        <v>508</v>
      </c>
    </row>
    <row r="50" spans="2:13" ht="27.75" customHeight="1">
      <c r="B50" s="1255" t="s">
        <v>34</v>
      </c>
      <c r="C50" s="1256"/>
      <c r="D50" s="91"/>
      <c r="E50" s="1250" t="s">
        <v>35</v>
      </c>
      <c r="F50" s="1250"/>
      <c r="G50" s="1250"/>
      <c r="H50" s="1251"/>
      <c r="I50" s="86">
        <v>2385</v>
      </c>
      <c r="J50" s="87">
        <v>2392</v>
      </c>
      <c r="K50" s="87">
        <v>2418</v>
      </c>
      <c r="L50" s="87">
        <v>2359</v>
      </c>
      <c r="M50" s="88">
        <v>2447</v>
      </c>
    </row>
    <row r="51" spans="2:13" ht="27.75" customHeight="1">
      <c r="B51" s="1244"/>
      <c r="C51" s="1245"/>
      <c r="D51" s="85"/>
      <c r="E51" s="1250" t="s">
        <v>36</v>
      </c>
      <c r="F51" s="1250"/>
      <c r="G51" s="1250"/>
      <c r="H51" s="1251"/>
      <c r="I51" s="86">
        <v>291</v>
      </c>
      <c r="J51" s="87">
        <v>266</v>
      </c>
      <c r="K51" s="87">
        <v>241</v>
      </c>
      <c r="L51" s="87">
        <v>278</v>
      </c>
      <c r="M51" s="88">
        <v>344</v>
      </c>
    </row>
    <row r="52" spans="2:13" ht="27.75" customHeight="1">
      <c r="B52" s="1246"/>
      <c r="C52" s="1247"/>
      <c r="D52" s="85"/>
      <c r="E52" s="1250" t="s">
        <v>37</v>
      </c>
      <c r="F52" s="1250"/>
      <c r="G52" s="1250"/>
      <c r="H52" s="1251"/>
      <c r="I52" s="86">
        <v>2872</v>
      </c>
      <c r="J52" s="87">
        <v>2778</v>
      </c>
      <c r="K52" s="87">
        <v>2663</v>
      </c>
      <c r="L52" s="87">
        <v>2911</v>
      </c>
      <c r="M52" s="88">
        <v>2584</v>
      </c>
    </row>
    <row r="53" spans="2:13" ht="27.75" customHeight="1" thickBot="1">
      <c r="B53" s="1257" t="s">
        <v>38</v>
      </c>
      <c r="C53" s="1258"/>
      <c r="D53" s="92"/>
      <c r="E53" s="1259" t="s">
        <v>39</v>
      </c>
      <c r="F53" s="1259"/>
      <c r="G53" s="1259"/>
      <c r="H53" s="1260"/>
      <c r="I53" s="93">
        <v>95</v>
      </c>
      <c r="J53" s="94">
        <v>-98</v>
      </c>
      <c r="K53" s="94">
        <v>-234</v>
      </c>
      <c r="L53" s="94">
        <v>-351</v>
      </c>
      <c r="M53" s="95">
        <v>-264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M1fPNjczOS2+mXy7kjHSQ5OigyDj5MN7j80XThdNuyZ/7YEyzoUNFoQSLfm1ZxdZXuaf1HG7Zi9P8cT0Y/o9A==" saltValue="+V2YoEo1sKn6l4/Vspv7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1036</v>
      </c>
      <c r="G55" s="107">
        <v>1007</v>
      </c>
      <c r="H55" s="108">
        <v>990</v>
      </c>
    </row>
    <row r="56" spans="2:8" ht="52.5" customHeight="1">
      <c r="B56" s="109"/>
      <c r="C56" s="1271" t="s">
        <v>43</v>
      </c>
      <c r="D56" s="1271"/>
      <c r="E56" s="1272"/>
      <c r="F56" s="110">
        <v>336</v>
      </c>
      <c r="G56" s="110">
        <v>337</v>
      </c>
      <c r="H56" s="111">
        <v>337</v>
      </c>
    </row>
    <row r="57" spans="2:8" ht="53.25" customHeight="1">
      <c r="B57" s="109"/>
      <c r="C57" s="1273" t="s">
        <v>44</v>
      </c>
      <c r="D57" s="1273"/>
      <c r="E57" s="1274"/>
      <c r="F57" s="112">
        <v>559</v>
      </c>
      <c r="G57" s="112">
        <v>572</v>
      </c>
      <c r="H57" s="113">
        <v>583</v>
      </c>
    </row>
    <row r="58" spans="2:8" ht="45.75" customHeight="1">
      <c r="B58" s="114"/>
      <c r="C58" s="1261" t="s">
        <v>595</v>
      </c>
      <c r="D58" s="1262"/>
      <c r="E58" s="1263"/>
      <c r="F58" s="115">
        <v>215</v>
      </c>
      <c r="G58" s="115">
        <v>215</v>
      </c>
      <c r="H58" s="116">
        <v>213</v>
      </c>
    </row>
    <row r="59" spans="2:8" ht="45.75" customHeight="1">
      <c r="B59" s="114"/>
      <c r="C59" s="1261" t="s">
        <v>596</v>
      </c>
      <c r="D59" s="1262"/>
      <c r="E59" s="1263"/>
      <c r="F59" s="115">
        <v>165</v>
      </c>
      <c r="G59" s="115">
        <v>165</v>
      </c>
      <c r="H59" s="116">
        <v>165</v>
      </c>
    </row>
    <row r="60" spans="2:8" ht="45.75" customHeight="1">
      <c r="B60" s="114"/>
      <c r="C60" s="1261" t="s">
        <v>597</v>
      </c>
      <c r="D60" s="1262"/>
      <c r="E60" s="1263"/>
      <c r="F60" s="115">
        <v>60</v>
      </c>
      <c r="G60" s="115">
        <v>60</v>
      </c>
      <c r="H60" s="116">
        <v>60</v>
      </c>
    </row>
    <row r="61" spans="2:8" ht="45.75" customHeight="1">
      <c r="B61" s="114"/>
      <c r="C61" s="1261" t="s">
        <v>598</v>
      </c>
      <c r="D61" s="1262"/>
      <c r="E61" s="1263"/>
      <c r="F61" s="115">
        <v>37</v>
      </c>
      <c r="G61" s="115">
        <v>37</v>
      </c>
      <c r="H61" s="116">
        <v>37</v>
      </c>
    </row>
    <row r="62" spans="2:8" ht="45.75" customHeight="1" thickBot="1">
      <c r="B62" s="117"/>
      <c r="C62" s="1264" t="s">
        <v>599</v>
      </c>
      <c r="D62" s="1265"/>
      <c r="E62" s="1266"/>
      <c r="F62" s="118">
        <v>35</v>
      </c>
      <c r="G62" s="118">
        <v>36</v>
      </c>
      <c r="H62" s="119">
        <v>36</v>
      </c>
    </row>
    <row r="63" spans="2:8" ht="52.5" customHeight="1" thickBot="1">
      <c r="B63" s="120"/>
      <c r="C63" s="1267" t="s">
        <v>45</v>
      </c>
      <c r="D63" s="1267"/>
      <c r="E63" s="1268"/>
      <c r="F63" s="121">
        <v>1932</v>
      </c>
      <c r="G63" s="121">
        <v>1916</v>
      </c>
      <c r="H63" s="122">
        <v>1910</v>
      </c>
    </row>
    <row r="64" spans="2:8" ht="15" customHeight="1"/>
    <row r="65" ht="0" hidden="1" customHeight="1"/>
    <row r="66" ht="0" hidden="1" customHeight="1"/>
  </sheetData>
  <sheetProtection algorithmName="SHA-512" hashValue="wxsKlsaZRWjRpkGLBdhAZqf+XHavoUCQVnAiybdUkS3Y2qhNxstAz+VdDSqtUjlBH0aRE8j0nC0E7rAjvro0bQ==" saltValue="FjmNBsQrj0VYMYK7BbWG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78863</v>
      </c>
      <c r="E3" s="141"/>
      <c r="F3" s="142">
        <v>316331</v>
      </c>
      <c r="G3" s="143"/>
      <c r="H3" s="144"/>
    </row>
    <row r="4" spans="1:8">
      <c r="A4" s="145"/>
      <c r="B4" s="146"/>
      <c r="C4" s="147"/>
      <c r="D4" s="148">
        <v>31407</v>
      </c>
      <c r="E4" s="149"/>
      <c r="F4" s="150">
        <v>106387</v>
      </c>
      <c r="G4" s="151"/>
      <c r="H4" s="152"/>
    </row>
    <row r="5" spans="1:8">
      <c r="A5" s="133" t="s">
        <v>543</v>
      </c>
      <c r="B5" s="138"/>
      <c r="C5" s="139"/>
      <c r="D5" s="140">
        <v>82245</v>
      </c>
      <c r="E5" s="141"/>
      <c r="F5" s="142">
        <v>333013</v>
      </c>
      <c r="G5" s="143"/>
      <c r="H5" s="144"/>
    </row>
    <row r="6" spans="1:8">
      <c r="A6" s="145"/>
      <c r="B6" s="146"/>
      <c r="C6" s="147"/>
      <c r="D6" s="148">
        <v>44129</v>
      </c>
      <c r="E6" s="149"/>
      <c r="F6" s="150">
        <v>126732</v>
      </c>
      <c r="G6" s="151"/>
      <c r="H6" s="152"/>
    </row>
    <row r="7" spans="1:8">
      <c r="A7" s="133" t="s">
        <v>544</v>
      </c>
      <c r="B7" s="138"/>
      <c r="C7" s="139"/>
      <c r="D7" s="140">
        <v>56129</v>
      </c>
      <c r="E7" s="141"/>
      <c r="F7" s="142">
        <v>280458</v>
      </c>
      <c r="G7" s="143"/>
      <c r="H7" s="144"/>
    </row>
    <row r="8" spans="1:8">
      <c r="A8" s="145"/>
      <c r="B8" s="146"/>
      <c r="C8" s="147"/>
      <c r="D8" s="148">
        <v>15501</v>
      </c>
      <c r="E8" s="149"/>
      <c r="F8" s="150">
        <v>127286</v>
      </c>
      <c r="G8" s="151"/>
      <c r="H8" s="152"/>
    </row>
    <row r="9" spans="1:8">
      <c r="A9" s="133" t="s">
        <v>545</v>
      </c>
      <c r="B9" s="138"/>
      <c r="C9" s="139"/>
      <c r="D9" s="140">
        <v>157392</v>
      </c>
      <c r="E9" s="141"/>
      <c r="F9" s="142">
        <v>291945</v>
      </c>
      <c r="G9" s="143"/>
      <c r="H9" s="144"/>
    </row>
    <row r="10" spans="1:8">
      <c r="A10" s="145"/>
      <c r="B10" s="146"/>
      <c r="C10" s="147"/>
      <c r="D10" s="148">
        <v>99008</v>
      </c>
      <c r="E10" s="149"/>
      <c r="F10" s="150">
        <v>127651</v>
      </c>
      <c r="G10" s="151"/>
      <c r="H10" s="152"/>
    </row>
    <row r="11" spans="1:8">
      <c r="A11" s="133" t="s">
        <v>546</v>
      </c>
      <c r="B11" s="138"/>
      <c r="C11" s="139"/>
      <c r="D11" s="140">
        <v>133002</v>
      </c>
      <c r="E11" s="141"/>
      <c r="F11" s="142">
        <v>291173</v>
      </c>
      <c r="G11" s="143"/>
      <c r="H11" s="144"/>
    </row>
    <row r="12" spans="1:8">
      <c r="A12" s="145"/>
      <c r="B12" s="146"/>
      <c r="C12" s="153"/>
      <c r="D12" s="148">
        <v>24327</v>
      </c>
      <c r="E12" s="149"/>
      <c r="F12" s="150">
        <v>119071</v>
      </c>
      <c r="G12" s="151"/>
      <c r="H12" s="152"/>
    </row>
    <row r="13" spans="1:8">
      <c r="A13" s="133"/>
      <c r="B13" s="138"/>
      <c r="C13" s="154"/>
      <c r="D13" s="155">
        <v>101526</v>
      </c>
      <c r="E13" s="156"/>
      <c r="F13" s="157">
        <v>302584</v>
      </c>
      <c r="G13" s="158"/>
      <c r="H13" s="144"/>
    </row>
    <row r="14" spans="1:8">
      <c r="A14" s="145"/>
      <c r="B14" s="146"/>
      <c r="C14" s="147"/>
      <c r="D14" s="148">
        <v>42874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15.06</v>
      </c>
      <c r="C19" s="159">
        <f>ROUND(VALUE(SUBSTITUTE(実質収支比率等に係る経年分析!G$48,"▲","-")),2)</f>
        <v>12.03</v>
      </c>
      <c r="D19" s="159">
        <f>ROUND(VALUE(SUBSTITUTE(実質収支比率等に係る経年分析!H$48,"▲","-")),2)</f>
        <v>13.45</v>
      </c>
      <c r="E19" s="159">
        <f>ROUND(VALUE(SUBSTITUTE(実質収支比率等に係る経年分析!I$48,"▲","-")),2)</f>
        <v>15.06</v>
      </c>
      <c r="F19" s="159">
        <f>ROUND(VALUE(SUBSTITUTE(実質収支比率等に係る経年分析!J$48,"▲","-")),2)</f>
        <v>10.09</v>
      </c>
    </row>
    <row r="20" spans="1:11">
      <c r="A20" s="159" t="s">
        <v>49</v>
      </c>
      <c r="B20" s="159">
        <f>ROUND(VALUE(SUBSTITUTE(実質収支比率等に係る経年分析!F$47,"▲","-")),2)</f>
        <v>51.97</v>
      </c>
      <c r="C20" s="159">
        <f>ROUND(VALUE(SUBSTITUTE(実質収支比率等に係る経年分析!G$47,"▲","-")),2)</f>
        <v>52.43</v>
      </c>
      <c r="D20" s="159">
        <f>ROUND(VALUE(SUBSTITUTE(実質収支比率等に係る経年分析!H$47,"▲","-")),2)</f>
        <v>53.03</v>
      </c>
      <c r="E20" s="159">
        <f>ROUND(VALUE(SUBSTITUTE(実質収支比率等に係る経年分析!I$47,"▲","-")),2)</f>
        <v>52.84</v>
      </c>
      <c r="F20" s="159">
        <f>ROUND(VALUE(SUBSTITUTE(実質収支比率等に係る経年分析!J$47,"▲","-")),2)</f>
        <v>53.16</v>
      </c>
    </row>
    <row r="21" spans="1:11">
      <c r="A21" s="159" t="s">
        <v>50</v>
      </c>
      <c r="B21" s="159">
        <f>IF(ISNUMBER(VALUE(SUBSTITUTE(実質収支比率等に係る経年分析!F$49,"▲","-"))),ROUND(VALUE(SUBSTITUTE(実質収支比率等に係る経年分析!F$49,"▲","-")),2),NA())</f>
        <v>6.24</v>
      </c>
      <c r="C21" s="159">
        <f>IF(ISNUMBER(VALUE(SUBSTITUTE(実質収支比率等に係る経年分析!G$49,"▲","-"))),ROUND(VALUE(SUBSTITUTE(実質収支比率等に係る経年分析!G$49,"▲","-")),2),NA())</f>
        <v>-4.2699999999999996</v>
      </c>
      <c r="D21" s="159">
        <f>IF(ISNUMBER(VALUE(SUBSTITUTE(実質収支比率等に係る経年分析!H$49,"▲","-"))),ROUND(VALUE(SUBSTITUTE(実質収支比率等に係る経年分析!H$49,"▲","-")),2),NA())</f>
        <v>3.59</v>
      </c>
      <c r="E21" s="159">
        <f>IF(ISNUMBER(VALUE(SUBSTITUTE(実質収支比率等に係る経年分析!I$49,"▲","-"))),ROUND(VALUE(SUBSTITUTE(実質収支比率等に係る経年分析!I$49,"▲","-")),2),NA())</f>
        <v>-0.24</v>
      </c>
      <c r="F21" s="159">
        <f>IF(ISNUMBER(VALUE(SUBSTITUTE(実質収支比率等に係る経年分析!J$49,"▲","-"))),ROUND(VALUE(SUBSTITUTE(実質収支比率等に係る経年分析!J$49,"▲","-")),2),NA())</f>
        <v>-6.25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簡易水道事業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農業集落排水事業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2.1800000000000002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1.91</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2.0299999999999998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13.44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10.08</v>
      </c>
    </row>
    <row r="36" spans="1:16">
      <c r="A36" s="160" t="str">
        <f>IF(連結実質赤字比率に係る赤字・黒字の構成分析!C$34="",NA(),連結実質赤字比率に係る赤字・黒字の構成分析!C$34)</f>
        <v>後期高齢者医療事業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0.05</v>
      </c>
      <c r="F36" s="160">
        <f>IF(ROUND(VALUE(SUBSTITUTE(連結実質赤字比率に係る赤字・黒字の構成分析!H$34,"▲", "-")), 2) &lt; 0, ABS(ROUND(VALUE(SUBSTITUTE(連結実質赤字比率に係る赤字・黒字の構成分析!H$34,"▲", "-")), 2)), NA())</f>
        <v>0.13</v>
      </c>
      <c r="G36" s="160" t="e">
        <f>IF(ROUND(VALUE(SUBSTITUTE(連結実質赤字比率に係る赤字・黒字の構成分析!H$34,"▲", "-")), 2) &gt;= 0, ABS(ROUND(VALUE(SUBSTITUTE(連結実質赤字比率に係る赤字・黒字の構成分析!H$34,"▲", "-")), 2)), NA())</f>
        <v>#N/A</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7.0000000000000007E-2</v>
      </c>
      <c r="J36" s="160">
        <f>IF(ROUND(VALUE(SUBSTITUTE(連結実質赤字比率に係る赤字・黒字の構成分析!J$34,"▲", "-")), 2) &lt; 0, ABS(ROUND(VALUE(SUBSTITUTE(連結実質赤字比率に係る赤字・黒字の構成分析!J$34,"▲", "-")), 2)), NA())</f>
        <v>0.2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399</v>
      </c>
      <c r="E42" s="161"/>
      <c r="F42" s="161"/>
      <c r="G42" s="161">
        <f>'実質公債費比率（分子）の構造'!L$52</f>
        <v>464</v>
      </c>
      <c r="H42" s="161"/>
      <c r="I42" s="161"/>
      <c r="J42" s="161">
        <f>'実質公債費比率（分子）の構造'!M$52</f>
        <v>391</v>
      </c>
      <c r="K42" s="161"/>
      <c r="L42" s="161"/>
      <c r="M42" s="161">
        <f>'実質公債費比率（分子）の構造'!N$52</f>
        <v>368</v>
      </c>
      <c r="N42" s="161"/>
      <c r="O42" s="161"/>
      <c r="P42" s="161">
        <f>'実質公債費比率（分子）の構造'!O$52</f>
        <v>371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18</v>
      </c>
      <c r="C45" s="161"/>
      <c r="D45" s="161"/>
      <c r="E45" s="161">
        <f>'実質公債費比率（分子）の構造'!L$49</f>
        <v>18</v>
      </c>
      <c r="F45" s="161"/>
      <c r="G45" s="161"/>
      <c r="H45" s="161">
        <f>'実質公債費比率（分子）の構造'!M$49</f>
        <v>18</v>
      </c>
      <c r="I45" s="161"/>
      <c r="J45" s="161"/>
      <c r="K45" s="161">
        <f>'実質公債費比率（分子）の構造'!N$49</f>
        <v>19</v>
      </c>
      <c r="L45" s="161"/>
      <c r="M45" s="161"/>
      <c r="N45" s="161">
        <f>'実質公債費比率（分子）の構造'!O$49</f>
        <v>11</v>
      </c>
      <c r="O45" s="161"/>
      <c r="P45" s="161"/>
    </row>
    <row r="46" spans="1:16">
      <c r="A46" s="161" t="s">
        <v>61</v>
      </c>
      <c r="B46" s="161">
        <f>'実質公債費比率（分子）の構造'!K$48</f>
        <v>142</v>
      </c>
      <c r="C46" s="161"/>
      <c r="D46" s="161"/>
      <c r="E46" s="161">
        <f>'実質公債費比率（分子）の構造'!L$48</f>
        <v>158</v>
      </c>
      <c r="F46" s="161"/>
      <c r="G46" s="161"/>
      <c r="H46" s="161">
        <f>'実質公債費比率（分子）の構造'!M$48</f>
        <v>178</v>
      </c>
      <c r="I46" s="161"/>
      <c r="J46" s="161"/>
      <c r="K46" s="161">
        <f>'実質公債費比率（分子）の構造'!N$48</f>
        <v>149</v>
      </c>
      <c r="L46" s="161"/>
      <c r="M46" s="161"/>
      <c r="N46" s="161">
        <f>'実質公債費比率（分子）の構造'!O$48</f>
        <v>160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382</v>
      </c>
      <c r="C49" s="161"/>
      <c r="D49" s="161"/>
      <c r="E49" s="161">
        <f>'実質公債費比率（分子）の構造'!L$45</f>
        <v>383</v>
      </c>
      <c r="F49" s="161"/>
      <c r="G49" s="161"/>
      <c r="H49" s="161">
        <f>'実質公債費比率（分子）の構造'!M$45</f>
        <v>353</v>
      </c>
      <c r="I49" s="161"/>
      <c r="J49" s="161"/>
      <c r="K49" s="161">
        <f>'実質公債費比率（分子）の構造'!N$45</f>
        <v>334</v>
      </c>
      <c r="L49" s="161"/>
      <c r="M49" s="161"/>
      <c r="N49" s="161">
        <f>'実質公債費比率（分子）の構造'!O$45</f>
        <v>341</v>
      </c>
      <c r="O49" s="161"/>
      <c r="P49" s="161"/>
    </row>
    <row r="50" spans="1:16">
      <c r="A50" s="161" t="s">
        <v>65</v>
      </c>
      <c r="B50" s="161" t="e">
        <f>NA()</f>
        <v>#N/A</v>
      </c>
      <c r="C50" s="161">
        <f>IF(ISNUMBER('実質公債費比率（分子）の構造'!K$53),'実質公債費比率（分子）の構造'!K$53,NA())</f>
        <v>143</v>
      </c>
      <c r="D50" s="161" t="e">
        <f>NA()</f>
        <v>#N/A</v>
      </c>
      <c r="E50" s="161" t="e">
        <f>NA()</f>
        <v>#N/A</v>
      </c>
      <c r="F50" s="161">
        <f>IF(ISNUMBER('実質公債費比率（分子）の構造'!L$53),'実質公債費比率（分子）の構造'!L$53,NA())</f>
        <v>95</v>
      </c>
      <c r="G50" s="161" t="e">
        <f>NA()</f>
        <v>#N/A</v>
      </c>
      <c r="H50" s="161" t="e">
        <f>NA()</f>
        <v>#N/A</v>
      </c>
      <c r="I50" s="161">
        <f>IF(ISNUMBER('実質公債費比率（分子）の構造'!M$53),'実質公債費比率（分子）の構造'!M$53,NA())</f>
        <v>158</v>
      </c>
      <c r="J50" s="161" t="e">
        <f>NA()</f>
        <v>#N/A</v>
      </c>
      <c r="K50" s="161" t="e">
        <f>NA()</f>
        <v>#N/A</v>
      </c>
      <c r="L50" s="161">
        <f>IF(ISNUMBER('実質公債費比率（分子）の構造'!N$53),'実質公債費比率（分子）の構造'!N$53,NA())</f>
        <v>134</v>
      </c>
      <c r="M50" s="161" t="e">
        <f>NA()</f>
        <v>#N/A</v>
      </c>
      <c r="N50" s="161" t="e">
        <f>NA()</f>
        <v>#N/A</v>
      </c>
      <c r="O50" s="161">
        <f>IF(ISNUMBER('実質公債費比率（分子）の構造'!O$53),'実質公債費比率（分子）の構造'!O$53,NA())</f>
        <v>141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2872</v>
      </c>
      <c r="E56" s="160"/>
      <c r="F56" s="160"/>
      <c r="G56" s="160">
        <f>'将来負担比率（分子）の構造'!J$52</f>
        <v>2778</v>
      </c>
      <c r="H56" s="160"/>
      <c r="I56" s="160"/>
      <c r="J56" s="160">
        <f>'将来負担比率（分子）の構造'!K$52</f>
        <v>2663</v>
      </c>
      <c r="K56" s="160"/>
      <c r="L56" s="160"/>
      <c r="M56" s="160">
        <f>'将来負担比率（分子）の構造'!L$52</f>
        <v>2911</v>
      </c>
      <c r="N56" s="160"/>
      <c r="O56" s="160"/>
      <c r="P56" s="160">
        <f>'将来負担比率（分子）の構造'!M$52</f>
        <v>2584</v>
      </c>
    </row>
    <row r="57" spans="1:16">
      <c r="A57" s="160" t="s">
        <v>36</v>
      </c>
      <c r="B57" s="160"/>
      <c r="C57" s="160"/>
      <c r="D57" s="160">
        <f>'将来負担比率（分子）の構造'!I$51</f>
        <v>291</v>
      </c>
      <c r="E57" s="160"/>
      <c r="F57" s="160"/>
      <c r="G57" s="160">
        <f>'将来負担比率（分子）の構造'!J$51</f>
        <v>266</v>
      </c>
      <c r="H57" s="160"/>
      <c r="I57" s="160"/>
      <c r="J57" s="160">
        <f>'将来負担比率（分子）の構造'!K$51</f>
        <v>241</v>
      </c>
      <c r="K57" s="160"/>
      <c r="L57" s="160"/>
      <c r="M57" s="160">
        <f>'将来負担比率（分子）の構造'!L$51</f>
        <v>278</v>
      </c>
      <c r="N57" s="160"/>
      <c r="O57" s="160"/>
      <c r="P57" s="160">
        <f>'将来負担比率（分子）の構造'!M$51</f>
        <v>344</v>
      </c>
    </row>
    <row r="58" spans="1:16">
      <c r="A58" s="160" t="s">
        <v>35</v>
      </c>
      <c r="B58" s="160"/>
      <c r="C58" s="160"/>
      <c r="D58" s="160">
        <f>'将来負担比率（分子）の構造'!I$50</f>
        <v>2385</v>
      </c>
      <c r="E58" s="160"/>
      <c r="F58" s="160"/>
      <c r="G58" s="160">
        <f>'将来負担比率（分子）の構造'!J$50</f>
        <v>2392</v>
      </c>
      <c r="H58" s="160"/>
      <c r="I58" s="160"/>
      <c r="J58" s="160">
        <f>'将来負担比率（分子）の構造'!K$50</f>
        <v>2418</v>
      </c>
      <c r="K58" s="160"/>
      <c r="L58" s="160"/>
      <c r="M58" s="160">
        <f>'将来負担比率（分子）の構造'!L$50</f>
        <v>2359</v>
      </c>
      <c r="N58" s="160"/>
      <c r="O58" s="160"/>
      <c r="P58" s="160">
        <f>'将来負担比率（分子）の構造'!M$50</f>
        <v>2447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571</v>
      </c>
      <c r="C62" s="160"/>
      <c r="D62" s="160"/>
      <c r="E62" s="160">
        <f>'将来負担比率（分子）の構造'!J$45</f>
        <v>507</v>
      </c>
      <c r="F62" s="160"/>
      <c r="G62" s="160"/>
      <c r="H62" s="160">
        <f>'将来負担比率（分子）の構造'!K$45</f>
        <v>500</v>
      </c>
      <c r="I62" s="160"/>
      <c r="J62" s="160"/>
      <c r="K62" s="160">
        <f>'将来負担比率（分子）の構造'!L$45</f>
        <v>461</v>
      </c>
      <c r="L62" s="160"/>
      <c r="M62" s="160"/>
      <c r="N62" s="160">
        <f>'将来負担比率（分子）の構造'!M$45</f>
        <v>431</v>
      </c>
      <c r="O62" s="160"/>
      <c r="P62" s="160"/>
    </row>
    <row r="63" spans="1:16">
      <c r="A63" s="160" t="s">
        <v>28</v>
      </c>
      <c r="B63" s="160">
        <f>'将来負担比率（分子）の構造'!I$44</f>
        <v>59</v>
      </c>
      <c r="C63" s="160"/>
      <c r="D63" s="160"/>
      <c r="E63" s="160">
        <f>'将来負担比率（分子）の構造'!J$44</f>
        <v>45</v>
      </c>
      <c r="F63" s="160"/>
      <c r="G63" s="160"/>
      <c r="H63" s="160">
        <f>'将来負担比率（分子）の構造'!K$44</f>
        <v>70</v>
      </c>
      <c r="I63" s="160"/>
      <c r="J63" s="160"/>
      <c r="K63" s="160">
        <f>'将来負担比率（分子）の構造'!L$44</f>
        <v>54</v>
      </c>
      <c r="L63" s="160"/>
      <c r="M63" s="160"/>
      <c r="N63" s="160">
        <f>'将来負担比率（分子）の構造'!M$44</f>
        <v>41</v>
      </c>
      <c r="O63" s="160"/>
      <c r="P63" s="160"/>
    </row>
    <row r="64" spans="1:16">
      <c r="A64" s="160" t="s">
        <v>27</v>
      </c>
      <c r="B64" s="160">
        <f>'将来負担比率（分子）の構造'!I$43</f>
        <v>1611</v>
      </c>
      <c r="C64" s="160"/>
      <c r="D64" s="160"/>
      <c r="E64" s="160">
        <f>'将来負担比率（分子）の構造'!J$43</f>
        <v>1534</v>
      </c>
      <c r="F64" s="160"/>
      <c r="G64" s="160"/>
      <c r="H64" s="160">
        <f>'将来負担比率（分子）の構造'!K$43</f>
        <v>1414</v>
      </c>
      <c r="I64" s="160"/>
      <c r="J64" s="160"/>
      <c r="K64" s="160">
        <f>'将来負担比率（分子）の構造'!L$43</f>
        <v>1363</v>
      </c>
      <c r="L64" s="160"/>
      <c r="M64" s="160"/>
      <c r="N64" s="160">
        <f>'将来負担比率（分子）の構造'!M$43</f>
        <v>1268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3401</v>
      </c>
      <c r="C66" s="160"/>
      <c r="D66" s="160"/>
      <c r="E66" s="160">
        <f>'将来負担比率（分子）の構造'!J$41</f>
        <v>3252</v>
      </c>
      <c r="F66" s="160"/>
      <c r="G66" s="160"/>
      <c r="H66" s="160">
        <f>'将来負担比率（分子）の構造'!K$41</f>
        <v>3104</v>
      </c>
      <c r="I66" s="160"/>
      <c r="J66" s="160"/>
      <c r="K66" s="160">
        <f>'将来負担比率（分子）の構造'!L$41</f>
        <v>3319</v>
      </c>
      <c r="L66" s="160"/>
      <c r="M66" s="160"/>
      <c r="N66" s="160">
        <f>'将来負担比率（分子）の構造'!M$41</f>
        <v>3370</v>
      </c>
      <c r="O66" s="160"/>
      <c r="P66" s="160"/>
    </row>
    <row r="67" spans="1:16">
      <c r="A67" s="160" t="s">
        <v>69</v>
      </c>
      <c r="B67" s="160" t="e">
        <f>NA()</f>
        <v>#N/A</v>
      </c>
      <c r="C67" s="160">
        <f>IF(ISNUMBER('将来負担比率（分子）の構造'!I$53), IF('将来負担比率（分子）の構造'!I$53 &lt; 0, 0, '将来負担比率（分子）の構造'!I$53), NA())</f>
        <v>95</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1036</v>
      </c>
      <c r="C72" s="164">
        <f>基金残高に係る経年分析!G55</f>
        <v>1007</v>
      </c>
      <c r="D72" s="164">
        <f>基金残高に係る経年分析!H55</f>
        <v>990</v>
      </c>
    </row>
    <row r="73" spans="1:16">
      <c r="A73" s="163" t="s">
        <v>72</v>
      </c>
      <c r="B73" s="164">
        <f>基金残高に係る経年分析!F56</f>
        <v>336</v>
      </c>
      <c r="C73" s="164">
        <f>基金残高に係る経年分析!G56</f>
        <v>337</v>
      </c>
      <c r="D73" s="164">
        <f>基金残高に係る経年分析!H56</f>
        <v>337</v>
      </c>
    </row>
    <row r="74" spans="1:16">
      <c r="A74" s="163" t="s">
        <v>73</v>
      </c>
      <c r="B74" s="164">
        <f>基金残高に係る経年分析!F57</f>
        <v>559</v>
      </c>
      <c r="C74" s="164">
        <f>基金残高に係る経年分析!G57</f>
        <v>572</v>
      </c>
      <c r="D74" s="164">
        <f>基金残高に係る経年分析!H57</f>
        <v>583</v>
      </c>
    </row>
  </sheetData>
  <sheetProtection algorithmName="SHA-512" hashValue="x88Pr1HWSMTeDUfkuQWz/qjwB3jHdArfVrdaEaZtuhByO1am+g56ErCPgePadROX/hwXC35ufl15ZND1MRoNDA==" saltValue="+cnJ+gCl4pept8BEIbLU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workbookViewId="0">
      <selection activeCell="CH70" sqref="CH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605</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47.1</v>
      </c>
      <c r="CG53" s="1290"/>
      <c r="CH53" s="1290"/>
      <c r="CI53" s="1290"/>
      <c r="CJ53" s="1290"/>
      <c r="CK53" s="1290"/>
      <c r="CL53" s="1290"/>
      <c r="CM53" s="1290"/>
      <c r="CN53" s="1290">
        <v>74.8</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608</v>
      </c>
      <c r="AO55" s="1288"/>
      <c r="AP55" s="1288"/>
      <c r="AQ55" s="1288"/>
      <c r="AR55" s="1288"/>
      <c r="AS55" s="1288"/>
      <c r="AT55" s="1288"/>
      <c r="AU55" s="1288"/>
      <c r="AV55" s="1288"/>
      <c r="AW55" s="1288"/>
      <c r="AX55" s="1288"/>
      <c r="AY55" s="1288"/>
      <c r="AZ55" s="1288"/>
      <c r="BA55" s="1288"/>
      <c r="BB55" s="1292" t="s">
        <v>606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c r="DE64" s="1298"/>
    </row>
    <row r="65" spans="2:109">
      <c r="B65" s="374"/>
      <c r="AN65" s="1275" t="s">
        <v>610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c r="DE65" s="367"/>
    </row>
    <row r="66" spans="2:109">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c r="DE66" s="367"/>
    </row>
    <row r="67" spans="2:109">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c r="DE67" s="367"/>
    </row>
    <row r="68" spans="2:109">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c r="DE68" s="367"/>
    </row>
    <row r="69" spans="2:109">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c r="DE69" s="367"/>
    </row>
    <row r="70" spans="2:109">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c r="DE70" s="367"/>
    </row>
    <row r="71" spans="2:109">
      <c r="B71" s="374"/>
      <c r="G71" s="399"/>
      <c r="I71" s="400"/>
      <c r="J71" s="397"/>
      <c r="K71" s="397"/>
      <c r="L71" s="398"/>
      <c r="M71" s="397"/>
      <c r="N71" s="398"/>
      <c r="AM71" s="399"/>
      <c r="AN71" s="367" t="s">
        <v>604</v>
      </c>
      <c r="DE71" s="367"/>
    </row>
    <row r="72" spans="2:109">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c r="DE72" s="367"/>
    </row>
    <row r="73" spans="2:109">
      <c r="B73" s="374"/>
      <c r="G73" s="1295"/>
      <c r="H73" s="1295"/>
      <c r="I73" s="1295"/>
      <c r="J73" s="1295"/>
      <c r="K73" s="1296"/>
      <c r="L73" s="1296"/>
      <c r="M73" s="1296"/>
      <c r="N73" s="1296"/>
      <c r="AM73" s="383"/>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v>5.9</v>
      </c>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c r="DE73" s="367"/>
    </row>
    <row r="74" spans="2:109">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c r="DE74" s="367"/>
    </row>
    <row r="75" spans="2:109">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611</v>
      </c>
      <c r="BC75" s="1292"/>
      <c r="BD75" s="1292"/>
      <c r="BE75" s="1292"/>
      <c r="BF75" s="1292"/>
      <c r="BG75" s="1292"/>
      <c r="BH75" s="1292"/>
      <c r="BI75" s="1292"/>
      <c r="BJ75" s="1292"/>
      <c r="BK75" s="1292"/>
      <c r="BL75" s="1292"/>
      <c r="BM75" s="1292"/>
      <c r="BN75" s="1292"/>
      <c r="BO75" s="1292"/>
      <c r="BP75" s="1290">
        <v>8.3000000000000007</v>
      </c>
      <c r="BQ75" s="1290"/>
      <c r="BR75" s="1290"/>
      <c r="BS75" s="1290"/>
      <c r="BT75" s="1290"/>
      <c r="BU75" s="1290"/>
      <c r="BV75" s="1290"/>
      <c r="BW75" s="1290"/>
      <c r="BX75" s="1290">
        <v>7.9</v>
      </c>
      <c r="BY75" s="1290"/>
      <c r="BZ75" s="1290"/>
      <c r="CA75" s="1290"/>
      <c r="CB75" s="1290"/>
      <c r="CC75" s="1290"/>
      <c r="CD75" s="1290"/>
      <c r="CE75" s="1290"/>
      <c r="CF75" s="1290">
        <v>9.6</v>
      </c>
      <c r="CG75" s="1290"/>
      <c r="CH75" s="1290"/>
      <c r="CI75" s="1290"/>
      <c r="CJ75" s="1290"/>
      <c r="CK75" s="1290"/>
      <c r="CL75" s="1290"/>
      <c r="CM75" s="1290"/>
      <c r="CN75" s="1290">
        <v>9.4</v>
      </c>
      <c r="CO75" s="1290"/>
      <c r="CP75" s="1290"/>
      <c r="CQ75" s="1290"/>
      <c r="CR75" s="1290"/>
      <c r="CS75" s="1290"/>
      <c r="CT75" s="1290"/>
      <c r="CU75" s="1290"/>
      <c r="CV75" s="1290">
        <v>9.1999999999999993</v>
      </c>
      <c r="CW75" s="1290"/>
      <c r="CX75" s="1290"/>
      <c r="CY75" s="1290"/>
      <c r="CZ75" s="1290"/>
      <c r="DA75" s="1290"/>
      <c r="DB75" s="1290"/>
      <c r="DC75" s="1290"/>
      <c r="DE75" s="367"/>
    </row>
    <row r="76" spans="2:109">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c r="DE76" s="367"/>
    </row>
    <row r="77" spans="2:109">
      <c r="B77" s="374"/>
      <c r="G77" s="1284"/>
      <c r="H77" s="1284"/>
      <c r="I77" s="1284"/>
      <c r="J77" s="1284"/>
      <c r="K77" s="1296"/>
      <c r="L77" s="1296"/>
      <c r="M77" s="1296"/>
      <c r="N77" s="1296"/>
      <c r="AN77" s="1288" t="s">
        <v>608</v>
      </c>
      <c r="AO77" s="1288"/>
      <c r="AP77" s="1288"/>
      <c r="AQ77" s="1288"/>
      <c r="AR77" s="1288"/>
      <c r="AS77" s="1288"/>
      <c r="AT77" s="1288"/>
      <c r="AU77" s="1288"/>
      <c r="AV77" s="1288"/>
      <c r="AW77" s="1288"/>
      <c r="AX77" s="1288"/>
      <c r="AY77" s="1288"/>
      <c r="AZ77" s="1288"/>
      <c r="BA77" s="1288"/>
      <c r="BB77" s="1292" t="s">
        <v>606</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c r="DE77" s="367"/>
    </row>
    <row r="78" spans="2:109">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c r="DE78" s="367"/>
    </row>
    <row r="79" spans="2:109">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611</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c r="DE79" s="367"/>
    </row>
    <row r="80" spans="2:109">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c r="DE80" s="367"/>
    </row>
    <row r="81" spans="2:109">
      <c r="B81" s="374"/>
      <c r="DE81" s="1298"/>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c r="DE82" s="1298"/>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s="367" customFormat="1" ht="13.5" hidden="1" customHeight="1"/>
    <row r="162" s="367" customFormat="1" ht="13.5" hidden="1" customHeight="1"/>
    <row r="163" s="367" customFormat="1" ht="13.5" hidden="1" customHeight="1"/>
    <row r="164" s="367" customFormat="1" ht="13.5" hidden="1" customHeight="1"/>
    <row r="165" s="367" customFormat="1" ht="13.5" hidden="1" customHeight="1"/>
    <row r="166" s="367" customFormat="1" ht="13.5" hidden="1" customHeight="1"/>
    <row r="167" s="367" customFormat="1" ht="13.5" hidden="1" customHeight="1"/>
    <row r="168" s="367" customFormat="1" ht="13.5" hidden="1" customHeight="1"/>
    <row r="169" s="367" customFormat="1" ht="13.5" hidden="1" customHeight="1"/>
    <row r="170" s="367" customFormat="1" ht="13.5" hidden="1" customHeight="1"/>
    <row r="171" s="367" customFormat="1" ht="13.5" hidden="1" customHeight="1"/>
    <row r="172" s="367" customFormat="1" ht="13.5" hidden="1" customHeight="1"/>
    <row r="173" s="367" customFormat="1" ht="13.5" hidden="1" customHeight="1"/>
    <row r="174" s="367" customFormat="1" ht="13.5" hidden="1" customHeight="1"/>
    <row r="175" s="367" customFormat="1" ht="13.5" hidden="1" customHeight="1"/>
    <row r="176" s="367" customFormat="1" ht="13.5" hidden="1" customHeight="1"/>
    <row r="177" s="367" customFormat="1" ht="13.5" hidden="1" customHeight="1"/>
    <row r="178" s="367" customFormat="1" ht="13.5" hidden="1" customHeight="1"/>
    <row r="179" s="367" customFormat="1" ht="13.5" hidden="1" customHeight="1"/>
    <row r="180" s="367" customFormat="1" ht="13.5" hidden="1" customHeight="1"/>
    <row r="181" s="367" customFormat="1" ht="13.5" hidden="1" customHeight="1"/>
    <row r="182" s="367" customFormat="1" ht="13.5" hidden="1" customHeight="1"/>
    <row r="183" s="367" customFormat="1" ht="13.5" hidden="1" customHeight="1"/>
    <row r="184" s="367" customFormat="1" ht="13.5" hidden="1" customHeight="1"/>
    <row r="185" s="367" customFormat="1" ht="13.5" hidden="1" customHeight="1"/>
    <row r="186" s="367" customFormat="1" ht="13.5" hidden="1" customHeight="1"/>
    <row r="187" s="367" customFormat="1" ht="13.5" hidden="1" customHeight="1"/>
    <row r="188" s="367" customFormat="1" ht="13.5" hidden="1" customHeight="1"/>
    <row r="189" s="367" customFormat="1" ht="13.5" hidden="1" customHeight="1"/>
    <row r="190" s="367" customFormat="1" ht="13.5" hidden="1" customHeight="1"/>
    <row r="191" s="367"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70866141732283472" right="0.70866141732283472" top="0.74803149606299213" bottom="0.74803149606299213" header="0.31496062992125984" footer="0.31496062992125984"/>
  <pageSetup paperSize="9"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activeCell="C19" sqref="C19"/>
    </sheetView>
  </sheetViews>
  <sheetFormatPr defaultColWidth="0" defaultRowHeight="13.5" customHeight="1" zeroHeight="1"/>
  <cols>
    <col min="1" max="34" width="2.5" style="271" customWidth="1"/>
    <col min="35" max="122" width="2.5" style="270" customWidth="1"/>
    <col min="123" max="16384" width="2.5" style="270" hidden="1"/>
  </cols>
  <sheetData>
    <row r="1" spans="2:34" s="270" customFormat="1" ht="13.5" customHeight="1"/>
    <row r="2" spans="2:34" s="270" customFormat="1">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c r="B3" s="271"/>
      <c r="T3" s="271"/>
    </row>
    <row r="4" spans="2:34" s="270" customFormat="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c r="B36" s="271"/>
      <c r="C36" s="271"/>
      <c r="D36" s="271"/>
      <c r="E36" s="271"/>
      <c r="F36" s="271"/>
      <c r="G36" s="271"/>
      <c r="I36" s="271"/>
      <c r="L36" s="271"/>
      <c r="N36" s="271"/>
      <c r="O36" s="271"/>
      <c r="P36" s="271"/>
      <c r="Q36" s="271"/>
      <c r="R36" s="271"/>
      <c r="S36" s="271"/>
      <c r="T36" s="271"/>
      <c r="U36" s="271"/>
      <c r="V36" s="271"/>
      <c r="W36" s="271"/>
      <c r="X36" s="271"/>
    </row>
    <row r="37" spans="2:34" s="270" customFormat="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c r="AB49" s="271"/>
      <c r="AC49" s="271"/>
      <c r="AD49" s="271"/>
      <c r="AE49" s="271"/>
      <c r="AF49" s="271"/>
      <c r="AG49" s="271"/>
      <c r="AH49" s="271"/>
    </row>
    <row r="50" spans="28:34" s="270" customFormat="1">
      <c r="AB50" s="271"/>
      <c r="AC50" s="271"/>
      <c r="AD50" s="271"/>
    </row>
    <row r="51" spans="28:34" s="270" customFormat="1">
      <c r="AB51" s="271"/>
    </row>
    <row r="52" spans="28:34" s="270" customFormat="1">
      <c r="AB52" s="271"/>
      <c r="AC52" s="271"/>
      <c r="AD52" s="271"/>
      <c r="AE52" s="271"/>
      <c r="AF52" s="271"/>
      <c r="AG52" s="271"/>
      <c r="AH52" s="271"/>
    </row>
    <row r="53" spans="28:34" s="270" customFormat="1">
      <c r="AB53" s="271"/>
      <c r="AC53" s="271"/>
      <c r="AD53" s="271"/>
      <c r="AE53" s="271"/>
    </row>
    <row r="54" spans="28:34" s="270" customFormat="1">
      <c r="AB54" s="271"/>
      <c r="AC54" s="271"/>
      <c r="AD54" s="271"/>
      <c r="AE54" s="271"/>
      <c r="AF54" s="271"/>
      <c r="AG54" s="271"/>
    </row>
    <row r="55" spans="28:34" s="270" customFormat="1">
      <c r="AB55" s="271"/>
      <c r="AC55" s="271"/>
      <c r="AD55" s="271"/>
      <c r="AE55" s="271"/>
      <c r="AF55" s="271"/>
      <c r="AG55" s="271"/>
      <c r="AH55" s="271"/>
    </row>
    <row r="56" spans="28:34" s="270" customFormat="1"/>
    <row r="57" spans="28:34" s="270" customFormat="1">
      <c r="AB57" s="271"/>
      <c r="AC57" s="271"/>
      <c r="AD57" s="271"/>
      <c r="AE57" s="271"/>
      <c r="AF57" s="271"/>
      <c r="AG57" s="271"/>
    </row>
    <row r="58" spans="28:34" s="270" customFormat="1">
      <c r="AB58" s="271"/>
      <c r="AC58" s="271"/>
      <c r="AD58" s="271"/>
      <c r="AE58" s="271"/>
      <c r="AF58" s="271"/>
      <c r="AG58" s="271"/>
    </row>
    <row r="59" spans="28:34" s="270" customFormat="1">
      <c r="AB59" s="271"/>
      <c r="AC59" s="271"/>
      <c r="AD59" s="271"/>
      <c r="AE59" s="271"/>
      <c r="AF59" s="271"/>
      <c r="AG59" s="271"/>
      <c r="AH59" s="271"/>
    </row>
    <row r="60" spans="28:34" s="270" customFormat="1">
      <c r="AB60" s="271"/>
      <c r="AC60" s="271"/>
      <c r="AD60" s="271"/>
      <c r="AE60" s="271"/>
      <c r="AF60" s="271"/>
      <c r="AG60" s="271"/>
      <c r="AH60" s="271"/>
    </row>
    <row r="61" spans="28:34" s="270" customFormat="1">
      <c r="AB61" s="271"/>
      <c r="AC61" s="271"/>
      <c r="AD61" s="271"/>
      <c r="AE61" s="271"/>
      <c r="AF61" s="271"/>
      <c r="AG61" s="271"/>
      <c r="AH61" s="271"/>
    </row>
    <row r="62" spans="28:34" s="270" customFormat="1">
      <c r="AB62" s="271"/>
      <c r="AC62" s="271"/>
      <c r="AD62" s="271"/>
      <c r="AE62" s="271"/>
      <c r="AF62" s="271"/>
      <c r="AG62" s="271"/>
      <c r="AH62" s="271"/>
    </row>
    <row r="63" spans="28:34" s="270" customFormat="1">
      <c r="AB63" s="271"/>
      <c r="AC63" s="271"/>
      <c r="AD63" s="271"/>
      <c r="AE63" s="271"/>
      <c r="AF63" s="271"/>
      <c r="AG63" s="271"/>
    </row>
    <row r="64" spans="28:34" s="270" customFormat="1">
      <c r="AB64" s="271"/>
      <c r="AC64" s="271"/>
      <c r="AD64" s="271"/>
      <c r="AE64" s="271"/>
      <c r="AF64" s="271"/>
    </row>
    <row r="65" spans="28:34" s="270" customFormat="1">
      <c r="AB65" s="271"/>
      <c r="AC65" s="271"/>
      <c r="AD65" s="271"/>
      <c r="AE65" s="271"/>
      <c r="AF65" s="271"/>
      <c r="AG65" s="271"/>
      <c r="AH65" s="271"/>
    </row>
    <row r="66" spans="28:34" s="270" customFormat="1">
      <c r="AB66" s="271"/>
      <c r="AC66" s="271"/>
      <c r="AD66" s="271"/>
      <c r="AE66" s="271"/>
      <c r="AF66" s="271"/>
      <c r="AG66" s="271"/>
      <c r="AH66" s="271"/>
    </row>
    <row r="67" spans="28:34" s="270" customFormat="1">
      <c r="AB67" s="271"/>
      <c r="AC67" s="271"/>
      <c r="AD67" s="271"/>
      <c r="AE67" s="271"/>
      <c r="AF67" s="271"/>
      <c r="AG67" s="271"/>
      <c r="AH67" s="271"/>
    </row>
    <row r="68" spans="28:34" s="270" customFormat="1"/>
    <row r="69" spans="28:34" s="270" customFormat="1">
      <c r="AB69" s="271"/>
      <c r="AC69" s="271"/>
      <c r="AD69" s="271"/>
      <c r="AE69" s="271"/>
    </row>
    <row r="70" spans="28:34" s="270" customFormat="1">
      <c r="AB70" s="271"/>
      <c r="AC70" s="271"/>
      <c r="AD70" s="271"/>
      <c r="AE70" s="271"/>
      <c r="AF70" s="271"/>
      <c r="AG70" s="271"/>
      <c r="AH70" s="271"/>
    </row>
    <row r="71" spans="28:34" s="270" customFormat="1">
      <c r="AB71" s="271"/>
      <c r="AC71" s="271"/>
      <c r="AD71" s="271"/>
      <c r="AE71" s="271"/>
      <c r="AF71" s="271"/>
      <c r="AG71" s="271"/>
      <c r="AH71" s="271"/>
    </row>
    <row r="72" spans="28:34" s="270" customFormat="1">
      <c r="AB72" s="271"/>
      <c r="AC72" s="271"/>
      <c r="AD72" s="271"/>
      <c r="AE72" s="271"/>
      <c r="AF72" s="271"/>
      <c r="AG72" s="271"/>
      <c r="AH72" s="271"/>
    </row>
    <row r="73" spans="28:34" s="270" customFormat="1">
      <c r="AB73" s="271"/>
      <c r="AC73" s="271"/>
      <c r="AD73" s="271"/>
      <c r="AE73" s="271"/>
      <c r="AF73" s="271"/>
      <c r="AG73" s="271"/>
      <c r="AH73" s="271"/>
    </row>
    <row r="74" spans="28:34" s="270" customFormat="1">
      <c r="AB74" s="271"/>
      <c r="AC74" s="271"/>
      <c r="AD74" s="271"/>
      <c r="AE74" s="271"/>
      <c r="AF74" s="271"/>
      <c r="AG74" s="271"/>
      <c r="AH74" s="271"/>
    </row>
    <row r="75" spans="28:34" s="270" customFormat="1">
      <c r="AB75" s="271"/>
      <c r="AC75" s="271"/>
      <c r="AD75" s="271"/>
      <c r="AE75" s="271"/>
      <c r="AF75" s="271"/>
      <c r="AG75" s="271"/>
    </row>
    <row r="76" spans="28:34" s="270" customFormat="1">
      <c r="AB76" s="271"/>
      <c r="AC76" s="271"/>
      <c r="AD76" s="271"/>
      <c r="AE76" s="271"/>
    </row>
    <row r="77" spans="28:34" s="270" customFormat="1">
      <c r="AB77" s="271"/>
      <c r="AC77" s="271"/>
      <c r="AD77" s="271"/>
      <c r="AE77" s="271"/>
      <c r="AF77" s="271"/>
    </row>
    <row r="78" spans="28:34" s="270" customFormat="1">
      <c r="AB78" s="271"/>
      <c r="AC78" s="271"/>
      <c r="AD78" s="271"/>
      <c r="AE78" s="271"/>
      <c r="AF78" s="271"/>
      <c r="AG78" s="271"/>
      <c r="AH78" s="271"/>
    </row>
    <row r="79" spans="28:34" s="270" customFormat="1">
      <c r="AB79" s="271"/>
      <c r="AC79" s="271"/>
      <c r="AD79" s="271"/>
      <c r="AE79" s="271"/>
      <c r="AF79" s="271"/>
      <c r="AG79" s="271"/>
      <c r="AH79" s="271"/>
    </row>
    <row r="80" spans="28:34" s="270" customFormat="1">
      <c r="AB80" s="271"/>
      <c r="AC80" s="271"/>
      <c r="AD80" s="271"/>
      <c r="AE80" s="271"/>
      <c r="AF80" s="271"/>
      <c r="AG80" s="271"/>
      <c r="AH80" s="271"/>
    </row>
    <row r="81" spans="25:34" s="270" customFormat="1">
      <c r="Y81" s="271"/>
      <c r="Z81" s="271"/>
      <c r="AA81" s="271"/>
      <c r="AB81" s="271"/>
      <c r="AC81" s="271"/>
      <c r="AD81" s="271"/>
      <c r="AE81" s="271"/>
      <c r="AF81" s="271"/>
      <c r="AG81" s="271"/>
      <c r="AH81" s="271"/>
    </row>
    <row r="82" spans="25:34" s="270" customFormat="1">
      <c r="Z82" s="271"/>
      <c r="AA82" s="271"/>
      <c r="AB82" s="271"/>
      <c r="AC82" s="271"/>
      <c r="AD82" s="271"/>
      <c r="AE82" s="271"/>
      <c r="AF82" s="271"/>
      <c r="AG82" s="271"/>
      <c r="AH82" s="271"/>
    </row>
    <row r="83" spans="25:34" s="270" customFormat="1"/>
    <row r="84" spans="25:34" s="270" customFormat="1">
      <c r="Y84" s="271"/>
      <c r="Z84" s="271"/>
      <c r="AA84" s="271"/>
      <c r="AB84" s="271"/>
      <c r="AC84" s="271"/>
      <c r="AD84" s="271"/>
      <c r="AE84" s="271"/>
      <c r="AF84" s="271"/>
      <c r="AG84" s="271"/>
      <c r="AH84" s="271"/>
    </row>
    <row r="85" spans="25:34" s="270" customFormat="1">
      <c r="Y85" s="271"/>
      <c r="Z85" s="271"/>
      <c r="AA85" s="271"/>
      <c r="AB85" s="271"/>
      <c r="AC85" s="271"/>
      <c r="AD85" s="271"/>
      <c r="AE85" s="271"/>
      <c r="AF85" s="271"/>
      <c r="AG85" s="271"/>
      <c r="AH85" s="271"/>
    </row>
    <row r="86" spans="25:34" s="270" customFormat="1">
      <c r="Y86" s="271"/>
      <c r="Z86" s="271"/>
      <c r="AA86" s="271"/>
      <c r="AB86" s="271"/>
      <c r="AC86" s="271"/>
      <c r="AD86" s="271"/>
      <c r="AE86" s="271"/>
      <c r="AF86" s="271"/>
      <c r="AG86" s="271"/>
      <c r="AH86" s="271"/>
    </row>
    <row r="87" spans="25:34" s="270" customFormat="1">
      <c r="Y87" s="271"/>
      <c r="Z87" s="271"/>
      <c r="AA87" s="271"/>
      <c r="AB87" s="271"/>
      <c r="AC87" s="271"/>
      <c r="AD87" s="271"/>
      <c r="AE87" s="271"/>
      <c r="AF87" s="271"/>
      <c r="AG87" s="271"/>
      <c r="AH87" s="271"/>
    </row>
    <row r="88" spans="25:34" s="270" customFormat="1">
      <c r="Y88" s="271"/>
      <c r="Z88" s="271"/>
      <c r="AA88" s="271"/>
      <c r="AB88" s="271"/>
      <c r="AC88" s="271"/>
      <c r="AD88" s="271"/>
      <c r="AE88" s="271"/>
      <c r="AF88" s="271"/>
      <c r="AG88" s="271"/>
    </row>
    <row r="89" spans="25:34" s="270" customFormat="1">
      <c r="Y89" s="271"/>
      <c r="Z89" s="271"/>
      <c r="AA89" s="271"/>
      <c r="AB89" s="271"/>
      <c r="AC89" s="271"/>
      <c r="AD89" s="271"/>
      <c r="AE89" s="271"/>
      <c r="AF89" s="271"/>
      <c r="AG89" s="271"/>
      <c r="AH89" s="271"/>
    </row>
    <row r="90" spans="25:34" s="270" customFormat="1">
      <c r="Y90" s="271"/>
      <c r="Z90" s="271"/>
      <c r="AA90" s="271"/>
      <c r="AB90" s="271"/>
      <c r="AC90" s="271"/>
      <c r="AD90" s="271"/>
      <c r="AE90" s="271"/>
      <c r="AF90" s="271"/>
      <c r="AG90" s="271"/>
      <c r="AH90" s="271"/>
    </row>
    <row r="91" spans="25:34" s="270" customFormat="1">
      <c r="Y91" s="271"/>
      <c r="Z91" s="271"/>
      <c r="AA91" s="271"/>
      <c r="AB91" s="271"/>
      <c r="AC91" s="271"/>
      <c r="AD91" s="271"/>
      <c r="AE91" s="271"/>
      <c r="AF91" s="271"/>
      <c r="AG91" s="271"/>
      <c r="AH91" s="271"/>
    </row>
    <row r="92" spans="25:34" s="270" customFormat="1" ht="13.5" customHeight="1">
      <c r="Y92" s="271"/>
      <c r="Z92" s="271"/>
      <c r="AA92" s="271"/>
      <c r="AB92" s="271"/>
      <c r="AC92" s="271"/>
      <c r="AD92" s="271"/>
      <c r="AE92" s="271"/>
      <c r="AF92" s="271"/>
      <c r="AG92" s="271"/>
      <c r="AH92" s="271"/>
    </row>
    <row r="93" spans="25:34" s="270" customFormat="1" ht="13.5" customHeight="1">
      <c r="Y93" s="271"/>
      <c r="Z93" s="271"/>
      <c r="AA93" s="271"/>
      <c r="AB93" s="271"/>
      <c r="AC93" s="271"/>
      <c r="AD93" s="271"/>
      <c r="AE93" s="271"/>
      <c r="AF93" s="271"/>
      <c r="AG93" s="271"/>
      <c r="AH93" s="271"/>
    </row>
    <row r="94" spans="25:34" s="270" customFormat="1" ht="13.5" customHeight="1">
      <c r="Y94" s="271"/>
      <c r="Z94" s="271"/>
      <c r="AA94" s="271"/>
      <c r="AB94" s="271"/>
      <c r="AC94" s="271"/>
      <c r="AD94" s="271"/>
      <c r="AE94" s="271"/>
    </row>
    <row r="95" spans="25:34" s="270" customFormat="1" ht="13.5" customHeight="1">
      <c r="Y95" s="271"/>
      <c r="Z95" s="271"/>
      <c r="AA95" s="271"/>
      <c r="AB95" s="271"/>
      <c r="AC95" s="271"/>
      <c r="AD95" s="271"/>
      <c r="AE95" s="271"/>
      <c r="AF95" s="271"/>
      <c r="AG95" s="271"/>
    </row>
    <row r="96" spans="25:34" s="270" customFormat="1" ht="13.5" customHeight="1">
      <c r="Y96" s="271"/>
      <c r="Z96" s="271"/>
      <c r="AA96" s="271"/>
      <c r="AB96" s="271"/>
      <c r="AC96" s="271"/>
      <c r="AD96" s="271"/>
      <c r="AE96" s="271"/>
      <c r="AF96" s="271"/>
      <c r="AG96" s="271"/>
      <c r="AH96" s="271"/>
    </row>
    <row r="97" spans="33:34" s="270" customFormat="1" ht="13.5" customHeight="1">
      <c r="AG97" s="271"/>
      <c r="AH97" s="271"/>
    </row>
    <row r="98" spans="33:34" s="270" customFormat="1" ht="13.5" customHeight="1">
      <c r="AG98" s="271"/>
      <c r="AH98" s="271"/>
    </row>
    <row r="99" spans="33:34" s="270" customFormat="1" ht="13.5" customHeight="1">
      <c r="AG99" s="271"/>
      <c r="AH99" s="271"/>
    </row>
    <row r="100" spans="33:34" s="270" customFormat="1" ht="13.5" customHeight="1">
      <c r="AG100" s="271"/>
      <c r="AH100" s="271"/>
    </row>
    <row r="101" spans="33:34" s="270" customFormat="1" ht="13.5" customHeight="1">
      <c r="AG101" s="271"/>
    </row>
    <row r="102" spans="33:34" s="270" customFormat="1" ht="13.5" customHeight="1">
      <c r="AG102" s="271"/>
      <c r="AH102" s="271"/>
    </row>
    <row r="103" spans="33:34" s="270" customFormat="1" ht="13.5" customHeight="1">
      <c r="AG103" s="271"/>
      <c r="AH103" s="271"/>
    </row>
    <row r="104" spans="33:34" s="270" customFormat="1" ht="13.5" customHeight="1"/>
    <row r="105" spans="33:34" s="270" customFormat="1" ht="13.5" customHeight="1">
      <c r="AG105" s="271"/>
      <c r="AH105" s="271"/>
    </row>
    <row r="106" spans="33:34" s="270" customFormat="1" ht="13.5" customHeight="1">
      <c r="AG106" s="271"/>
      <c r="AH106" s="271"/>
    </row>
    <row r="107" spans="33:34" s="270" customFormat="1" ht="13.5" customHeight="1">
      <c r="AG107" s="271"/>
      <c r="AH107" s="271"/>
    </row>
    <row r="108" spans="33:34" s="270" customFormat="1" ht="13.5" customHeight="1">
      <c r="AG108" s="271"/>
      <c r="AH108" s="271"/>
    </row>
    <row r="109" spans="33:34" s="270" customFormat="1" ht="13.5" customHeight="1">
      <c r="AG109" s="271"/>
      <c r="AH109" s="271"/>
    </row>
    <row r="110" spans="33:34" s="270" customFormat="1" ht="13.5" customHeight="1">
      <c r="AG110" s="271"/>
      <c r="AH110" s="271"/>
    </row>
    <row r="111" spans="33:34" s="270" customFormat="1" ht="13.5" customHeight="1">
      <c r="AG111" s="271"/>
      <c r="AH111" s="271"/>
    </row>
    <row r="112" spans="33:34" s="270" customFormat="1" ht="13.5" customHeight="1">
      <c r="AG112" s="271"/>
      <c r="AH112" s="271"/>
    </row>
    <row r="113" spans="34:122" s="270" customFormat="1" ht="13.5" customHeight="1">
      <c r="AH113" s="271"/>
    </row>
    <row r="114" spans="34:122" s="270" customFormat="1" ht="13.5" customHeight="1">
      <c r="AH114" s="271"/>
    </row>
    <row r="115" spans="34:122" s="270" customFormat="1" ht="13.5" customHeight="1">
      <c r="AH115" s="271"/>
    </row>
    <row r="116" spans="34:122" s="270" customFormat="1" ht="13.5" customHeight="1"/>
    <row r="117" spans="34:122" s="270" customFormat="1" ht="13.5" customHeight="1">
      <c r="AH117" s="271"/>
    </row>
    <row r="118" spans="34:122" s="270" customFormat="1" ht="13.5" customHeight="1">
      <c r="AH118" s="271"/>
    </row>
    <row r="119" spans="34:122" s="270" customFormat="1" ht="13.5" customHeight="1">
      <c r="AH119" s="271"/>
    </row>
    <row r="120" spans="34:122" s="270" customFormat="1" ht="13.5" customHeight="1"/>
    <row r="121" spans="34:122" s="270" customFormat="1" ht="13.5" customHeight="1"/>
    <row r="122" spans="34:122" s="270" customFormat="1" ht="13.5" customHeight="1">
      <c r="AH122" s="271"/>
    </row>
    <row r="123" spans="34:122" s="270" customFormat="1" ht="13.5" customHeight="1">
      <c r="AH123" s="271"/>
    </row>
    <row r="124" spans="34:122" s="270" customFormat="1" ht="13.5" customHeight="1">
      <c r="AH124" s="271"/>
    </row>
    <row r="125" spans="34:122" s="270" customFormat="1" ht="13.5" customHeight="1">
      <c r="AH125" s="271"/>
      <c r="DR125" s="270" t="s">
        <v>612</v>
      </c>
    </row>
    <row r="126" spans="34:122" s="270" customFormat="1" ht="13.5" hidden="1" customHeight="1">
      <c r="AH126" s="271"/>
    </row>
    <row r="127" spans="34:122" s="270" customFormat="1" ht="13.5" hidden="1" customHeight="1">
      <c r="AH127" s="271"/>
    </row>
    <row r="128" spans="34:122" s="270" customFormat="1" ht="13.5" hidden="1" customHeight="1">
      <c r="AH128" s="271"/>
    </row>
    <row r="129" s="270" customFormat="1" ht="13.5" hidden="1" customHeight="1"/>
    <row r="130" s="270" customFormat="1" ht="13.5" hidden="1" customHeight="1"/>
    <row r="131" s="270" customFormat="1" ht="13.5" hidden="1" customHeight="1"/>
    <row r="132" s="270" customFormat="1" ht="13.5" hidden="1" customHeight="1"/>
    <row r="133" s="270" customFormat="1" ht="13.5" hidden="1" customHeight="1"/>
    <row r="134" s="270" customFormat="1" ht="13.5" hidden="1" customHeight="1"/>
    <row r="135" s="270" customFormat="1" ht="13.5" hidden="1" customHeight="1"/>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activeCell="AC22" sqref="AC22"/>
    </sheetView>
  </sheetViews>
  <sheetFormatPr defaultColWidth="0" defaultRowHeight="13.5" customHeight="1" zeroHeight="1"/>
  <cols>
    <col min="1" max="34" width="2.5" style="271" customWidth="1"/>
    <col min="35" max="122" width="2.5" style="270" customWidth="1"/>
    <col min="123" max="16384" width="2.5" style="270" hidden="1"/>
  </cols>
  <sheetData>
    <row r="1" spans="2:34" s="270" customFormat="1" ht="13.5" customHeight="1"/>
    <row r="2" spans="2:34" s="270" customFormat="1">
      <c r="B2" s="271"/>
      <c r="C2" s="271"/>
      <c r="D2" s="271"/>
      <c r="E2" s="271"/>
      <c r="F2" s="271"/>
      <c r="G2" s="271"/>
      <c r="H2" s="271"/>
      <c r="I2" s="271"/>
      <c r="J2" s="271"/>
      <c r="K2" s="271"/>
      <c r="L2" s="271"/>
      <c r="M2" s="271"/>
      <c r="N2" s="271"/>
      <c r="O2" s="271"/>
      <c r="P2" s="271"/>
      <c r="Q2" s="271"/>
      <c r="R2" s="271"/>
      <c r="T2" s="271"/>
      <c r="U2" s="271"/>
      <c r="V2" s="271"/>
      <c r="W2" s="271"/>
      <c r="X2" s="271"/>
      <c r="Y2" s="271"/>
      <c r="Z2" s="271"/>
      <c r="AA2" s="271"/>
      <c r="AB2" s="271"/>
      <c r="AC2" s="271"/>
      <c r="AD2" s="271"/>
      <c r="AE2" s="271"/>
      <c r="AF2" s="271"/>
      <c r="AG2" s="271"/>
    </row>
    <row r="3" spans="2:34" s="270" customFormat="1">
      <c r="B3" s="271"/>
      <c r="T3" s="271"/>
    </row>
    <row r="4" spans="2:34" s="270" customFormat="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5" spans="2:34" s="270" customFormat="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row>
    <row r="6" spans="2:34" s="270" customFormat="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row>
    <row r="7" spans="2:34" s="270" customFormat="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row>
    <row r="8" spans="2:34" s="270" customFormat="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row>
    <row r="9" spans="2:34" s="270" customFormat="1">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row>
    <row r="10" spans="2:34" s="270" customFormat="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2:34" s="270" customFormat="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2:34" s="270" customFormat="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2:34" s="270" customFormat="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2:34" s="270" customFormat="1">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2:34" s="270" customFormat="1">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2:34" s="270" customFormat="1">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2:34" s="270" customFormat="1">
      <c r="L17" s="271"/>
      <c r="M17" s="271"/>
      <c r="N17" s="271"/>
      <c r="O17" s="271"/>
      <c r="P17" s="271"/>
      <c r="Q17" s="271"/>
      <c r="R17" s="271"/>
      <c r="S17" s="271"/>
      <c r="T17" s="271"/>
      <c r="U17" s="271"/>
      <c r="V17" s="271"/>
      <c r="W17" s="271"/>
      <c r="X17" s="271"/>
      <c r="Y17" s="271"/>
      <c r="Z17" s="271"/>
      <c r="AA17" s="271"/>
      <c r="AB17" s="271"/>
      <c r="AC17" s="271"/>
      <c r="AD17" s="271"/>
      <c r="AE17" s="271"/>
      <c r="AF17" s="271"/>
      <c r="AG17" s="271"/>
    </row>
    <row r="18" spans="12:34" s="270" customFormat="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2:34" s="270" customFormat="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row>
    <row r="20" spans="12:34" s="270" customFormat="1">
      <c r="L20" s="271"/>
      <c r="M20" s="271"/>
      <c r="N20" s="271"/>
      <c r="O20" s="271"/>
      <c r="P20" s="271"/>
      <c r="Q20" s="271"/>
      <c r="R20" s="271"/>
      <c r="S20" s="271"/>
      <c r="T20" s="271"/>
      <c r="U20" s="271"/>
      <c r="V20" s="271"/>
      <c r="W20" s="271"/>
      <c r="X20" s="271"/>
      <c r="Y20" s="271"/>
      <c r="Z20" s="271"/>
      <c r="AA20" s="271"/>
      <c r="AB20" s="271"/>
      <c r="AC20" s="271"/>
      <c r="AD20" s="271"/>
      <c r="AE20" s="271"/>
      <c r="AF20" s="271"/>
      <c r="AG20" s="271"/>
    </row>
    <row r="21" spans="12:34" s="270" customFormat="1">
      <c r="L21" s="271"/>
      <c r="M21" s="271"/>
      <c r="N21" s="271"/>
      <c r="O21" s="271"/>
      <c r="P21" s="271"/>
      <c r="Q21" s="271"/>
      <c r="R21" s="271"/>
      <c r="S21" s="271"/>
      <c r="T21" s="271"/>
      <c r="U21" s="271"/>
      <c r="V21" s="271"/>
      <c r="W21" s="271"/>
      <c r="X21" s="271"/>
      <c r="Y21" s="271"/>
      <c r="Z21" s="271"/>
      <c r="AA21" s="271"/>
      <c r="AB21" s="271"/>
      <c r="AC21" s="271"/>
      <c r="AD21" s="271"/>
      <c r="AE21" s="271"/>
      <c r="AF21" s="271"/>
      <c r="AG21" s="271"/>
    </row>
    <row r="22" spans="12:34" s="270" customFormat="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row>
    <row r="23" spans="12:34" s="270" customFormat="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row>
    <row r="24" spans="12:34" s="270" customFormat="1">
      <c r="L24" s="271"/>
      <c r="M24" s="271"/>
      <c r="N24" s="271"/>
      <c r="O24" s="271"/>
      <c r="P24" s="271"/>
      <c r="R24" s="271"/>
      <c r="S24" s="271"/>
      <c r="T24" s="271"/>
      <c r="U24" s="271"/>
      <c r="V24" s="271"/>
      <c r="W24" s="271"/>
      <c r="X24" s="271"/>
      <c r="Y24" s="271"/>
      <c r="Z24" s="271"/>
      <c r="AA24" s="271"/>
      <c r="AB24" s="271"/>
      <c r="AC24" s="271"/>
      <c r="AD24" s="271"/>
      <c r="AE24" s="271"/>
      <c r="AF24" s="271"/>
      <c r="AG24" s="271"/>
      <c r="AH24" s="271"/>
    </row>
    <row r="25" spans="12:34" s="270" customFormat="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row>
    <row r="26" spans="12:34" s="270" customFormat="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row>
    <row r="27" spans="12:34" s="270" customFormat="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row>
    <row r="28" spans="12:34" s="270" customFormat="1">
      <c r="L28" s="271"/>
      <c r="M28" s="271"/>
      <c r="N28" s="271"/>
      <c r="P28" s="271"/>
      <c r="Q28" s="271"/>
      <c r="R28" s="271"/>
      <c r="S28" s="271"/>
      <c r="U28" s="271"/>
      <c r="V28" s="271"/>
      <c r="W28" s="271"/>
      <c r="X28" s="271"/>
      <c r="Y28" s="271"/>
      <c r="Z28" s="271"/>
      <c r="AA28" s="271"/>
      <c r="AB28" s="271"/>
      <c r="AC28" s="271"/>
      <c r="AD28" s="271"/>
      <c r="AE28" s="271"/>
      <c r="AF28" s="271"/>
      <c r="AG28" s="271"/>
    </row>
    <row r="29" spans="12:34" s="270" customFormat="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2:34" s="270" customFormat="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row>
    <row r="31" spans="12:34" s="270" customFormat="1">
      <c r="L31" s="271"/>
      <c r="M31" s="271"/>
      <c r="N31" s="271"/>
      <c r="O31" s="271"/>
      <c r="P31" s="271"/>
      <c r="R31" s="271"/>
      <c r="S31" s="271"/>
      <c r="T31" s="271"/>
      <c r="U31" s="271"/>
      <c r="V31" s="271"/>
      <c r="W31" s="271"/>
      <c r="X31" s="271"/>
      <c r="Y31" s="271"/>
      <c r="Z31" s="271"/>
      <c r="AA31" s="271"/>
      <c r="AB31" s="271"/>
      <c r="AC31" s="271"/>
      <c r="AD31" s="271"/>
      <c r="AE31" s="271"/>
      <c r="AF31" s="271"/>
      <c r="AG31" s="271"/>
      <c r="AH31" s="271"/>
    </row>
    <row r="32" spans="12:34" s="270" customFormat="1">
      <c r="M32" s="271"/>
      <c r="N32" s="271"/>
      <c r="O32" s="271"/>
      <c r="P32" s="271"/>
      <c r="Q32" s="271"/>
      <c r="R32" s="271"/>
      <c r="S32" s="271"/>
      <c r="T32" s="271"/>
      <c r="U32" s="271"/>
      <c r="V32" s="271"/>
      <c r="W32" s="271"/>
      <c r="X32" s="271"/>
      <c r="Y32" s="271"/>
      <c r="Z32" s="271"/>
      <c r="AA32" s="271"/>
      <c r="AB32" s="271"/>
      <c r="AC32" s="271"/>
      <c r="AD32" s="271"/>
      <c r="AE32" s="271"/>
      <c r="AF32" s="271"/>
      <c r="AG32" s="271"/>
      <c r="AH32" s="271"/>
    </row>
    <row r="33" spans="2:34" s="270" customFormat="1">
      <c r="B33" s="271"/>
      <c r="D33" s="271"/>
      <c r="F33" s="271"/>
      <c r="H33" s="271"/>
      <c r="J33" s="271"/>
      <c r="K33" s="271"/>
      <c r="L33" s="271"/>
      <c r="M33" s="271"/>
      <c r="N33" s="271"/>
      <c r="O33" s="271"/>
      <c r="P33" s="271"/>
      <c r="Q33" s="271"/>
      <c r="R33" s="271"/>
      <c r="S33" s="271"/>
      <c r="T33" s="271"/>
      <c r="U33" s="271"/>
      <c r="V33" s="271"/>
      <c r="W33" s="271"/>
      <c r="Y33" s="271"/>
      <c r="Z33" s="271"/>
      <c r="AA33" s="271"/>
      <c r="AB33" s="271"/>
      <c r="AC33" s="271"/>
      <c r="AD33" s="271"/>
      <c r="AE33" s="271"/>
      <c r="AF33" s="271"/>
      <c r="AG33" s="271"/>
      <c r="AH33" s="271"/>
    </row>
    <row r="34" spans="2:34" s="270" customFormat="1">
      <c r="C34" s="271"/>
      <c r="D34" s="271"/>
      <c r="E34" s="271"/>
      <c r="F34" s="271"/>
      <c r="G34" s="271"/>
      <c r="H34" s="271"/>
      <c r="I34" s="271"/>
      <c r="J34" s="271"/>
      <c r="K34" s="271"/>
      <c r="L34" s="271"/>
      <c r="M34" s="271"/>
      <c r="N34" s="271"/>
      <c r="O34" s="271"/>
      <c r="Q34" s="271"/>
      <c r="S34" s="271"/>
      <c r="U34" s="271"/>
      <c r="V34" s="271"/>
      <c r="W34" s="271"/>
      <c r="X34" s="271"/>
      <c r="Y34" s="271"/>
      <c r="Z34" s="271"/>
      <c r="AA34" s="271"/>
      <c r="AB34" s="271"/>
      <c r="AC34" s="271"/>
      <c r="AD34" s="271"/>
      <c r="AE34" s="271"/>
      <c r="AF34" s="271"/>
      <c r="AG34" s="271"/>
      <c r="AH34" s="271"/>
    </row>
    <row r="35" spans="2:34" s="270" customFormat="1">
      <c r="B35" s="271"/>
      <c r="C35" s="271"/>
      <c r="E35" s="271"/>
      <c r="F35" s="271"/>
      <c r="G35" s="271"/>
      <c r="H35" s="271"/>
      <c r="I35" s="271"/>
      <c r="J35" s="271"/>
      <c r="K35" s="271"/>
      <c r="L35" s="271"/>
      <c r="M35" s="271"/>
      <c r="N35" s="271"/>
      <c r="O35" s="271"/>
      <c r="P35" s="271"/>
      <c r="Q35" s="271"/>
      <c r="R35" s="271"/>
      <c r="S35" s="271"/>
      <c r="T35" s="271"/>
      <c r="U35" s="271"/>
      <c r="V35" s="271"/>
      <c r="X35" s="271"/>
      <c r="Y35" s="271"/>
      <c r="Z35" s="271"/>
      <c r="AA35" s="271"/>
      <c r="AB35" s="271"/>
    </row>
    <row r="36" spans="2:34" s="270" customFormat="1">
      <c r="B36" s="271"/>
      <c r="C36" s="271"/>
      <c r="D36" s="271"/>
      <c r="E36" s="271"/>
      <c r="F36" s="271"/>
      <c r="G36" s="271"/>
      <c r="I36" s="271"/>
      <c r="L36" s="271"/>
      <c r="N36" s="271"/>
      <c r="O36" s="271"/>
      <c r="P36" s="271"/>
      <c r="Q36" s="271"/>
      <c r="R36" s="271"/>
      <c r="S36" s="271"/>
      <c r="T36" s="271"/>
      <c r="U36" s="271"/>
      <c r="V36" s="271"/>
      <c r="W36" s="271"/>
      <c r="X36" s="271"/>
    </row>
    <row r="37" spans="2:34" s="270" customFormat="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row>
    <row r="38" spans="2:34" s="270" customFormat="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pans="2:34" s="270" customFormat="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s="270" customFormat="1">
      <c r="B40" s="271"/>
      <c r="C40" s="271"/>
      <c r="D40" s="271"/>
      <c r="E40" s="271"/>
      <c r="F40" s="271"/>
      <c r="G40" s="271"/>
      <c r="H40" s="271"/>
      <c r="I40" s="271"/>
      <c r="J40" s="271"/>
      <c r="K40" s="271"/>
      <c r="L40" s="271"/>
      <c r="M40" s="271"/>
      <c r="N40" s="271"/>
      <c r="O40" s="271"/>
      <c r="P40" s="271"/>
      <c r="Q40" s="271"/>
      <c r="R40" s="271"/>
      <c r="S40" s="271"/>
      <c r="T40" s="271"/>
      <c r="U40" s="271"/>
      <c r="V40" s="271"/>
      <c r="W40" s="271"/>
      <c r="Y40" s="271"/>
      <c r="Z40" s="271"/>
      <c r="AA40" s="271"/>
      <c r="AB40" s="271"/>
      <c r="AC40" s="271"/>
      <c r="AD40" s="271"/>
      <c r="AE40" s="271"/>
      <c r="AF40" s="271"/>
      <c r="AG40" s="271"/>
      <c r="AH40" s="271"/>
    </row>
    <row r="41" spans="2:34" s="270" customFormat="1">
      <c r="B41" s="271"/>
      <c r="C41" s="271"/>
      <c r="D41" s="271"/>
      <c r="E41" s="271"/>
      <c r="F41" s="271"/>
      <c r="G41" s="271"/>
      <c r="H41" s="271"/>
      <c r="I41" s="271"/>
      <c r="J41" s="271"/>
      <c r="K41" s="271"/>
      <c r="L41" s="271"/>
      <c r="M41" s="271"/>
      <c r="N41" s="271"/>
      <c r="O41" s="271"/>
      <c r="P41" s="271"/>
      <c r="Q41" s="271"/>
      <c r="S41" s="271"/>
      <c r="T41" s="271"/>
      <c r="U41" s="271"/>
      <c r="V41" s="271"/>
      <c r="W41" s="271"/>
      <c r="X41" s="271"/>
      <c r="Y41" s="271"/>
      <c r="Z41" s="271"/>
      <c r="AA41" s="271"/>
      <c r="AB41" s="271"/>
      <c r="AC41" s="271"/>
      <c r="AD41" s="271"/>
      <c r="AE41" s="271"/>
      <c r="AF41" s="271"/>
      <c r="AG41" s="271"/>
      <c r="AH41" s="271"/>
    </row>
    <row r="42" spans="2:34" s="270" customFormat="1">
      <c r="B42" s="271"/>
      <c r="C42" s="271"/>
      <c r="D42" s="271"/>
      <c r="E42" s="271"/>
      <c r="F42" s="271"/>
      <c r="G42" s="271"/>
      <c r="H42" s="271"/>
      <c r="I42" s="271"/>
      <c r="J42" s="271"/>
      <c r="K42" s="271"/>
      <c r="L42" s="271"/>
      <c r="M42" s="271"/>
      <c r="N42" s="271"/>
      <c r="O42" s="271"/>
      <c r="P42" s="271"/>
      <c r="Q42" s="271"/>
      <c r="R42" s="271"/>
      <c r="S42" s="271"/>
      <c r="T42" s="271"/>
      <c r="U42" s="271"/>
      <c r="V42" s="271"/>
      <c r="X42" s="271"/>
      <c r="Y42" s="271"/>
      <c r="Z42" s="271"/>
      <c r="AA42" s="271"/>
      <c r="AB42" s="271"/>
      <c r="AC42" s="271"/>
      <c r="AD42" s="271"/>
      <c r="AE42" s="271"/>
      <c r="AF42" s="271"/>
      <c r="AG42" s="271"/>
      <c r="AH42" s="271"/>
    </row>
    <row r="43" spans="2:34" s="270" customFormat="1">
      <c r="B43" s="271"/>
      <c r="C43" s="271"/>
      <c r="D43" s="271"/>
      <c r="E43" s="271"/>
      <c r="F43" s="271"/>
      <c r="G43" s="271"/>
      <c r="H43" s="271"/>
      <c r="I43" s="271"/>
      <c r="J43" s="271"/>
      <c r="K43" s="271"/>
      <c r="L43" s="271"/>
      <c r="M43" s="271"/>
      <c r="N43" s="271"/>
      <c r="O43" s="271"/>
      <c r="P43" s="271"/>
      <c r="Q43" s="271"/>
      <c r="R43" s="271"/>
      <c r="S43" s="271"/>
      <c r="T43" s="271"/>
      <c r="U43" s="271"/>
      <c r="V43" s="271"/>
      <c r="W43" s="271"/>
      <c r="X43" s="271"/>
    </row>
    <row r="44" spans="2:34" s="270" customFormat="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row>
    <row r="45" spans="2:34" s="270" customFormat="1">
      <c r="B45" s="271"/>
      <c r="C45" s="271"/>
      <c r="D45" s="271"/>
      <c r="E45" s="271"/>
      <c r="F45" s="271"/>
      <c r="G45" s="271"/>
      <c r="H45" s="271"/>
      <c r="I45" s="271"/>
      <c r="J45" s="271"/>
      <c r="K45" s="271"/>
      <c r="L45" s="271"/>
      <c r="M45" s="271"/>
      <c r="N45" s="271"/>
      <c r="O45" s="271"/>
      <c r="P45" s="271"/>
      <c r="Q45" s="271"/>
      <c r="R45" s="271"/>
      <c r="S45" s="271"/>
      <c r="T45" s="271"/>
      <c r="U45" s="271"/>
      <c r="V45" s="271"/>
      <c r="W45" s="271"/>
      <c r="Y45" s="271"/>
      <c r="Z45" s="271"/>
      <c r="AA45" s="271"/>
      <c r="AB45" s="271"/>
      <c r="AC45" s="271"/>
      <c r="AD45" s="271"/>
      <c r="AE45" s="271"/>
      <c r="AF45" s="271"/>
      <c r="AG45" s="271"/>
      <c r="AH45" s="271"/>
    </row>
    <row r="46" spans="2:34" s="270" customFormat="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s="270" customFormat="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s="270" customFormat="1">
      <c r="B48" s="271"/>
      <c r="C48" s="271"/>
      <c r="D48" s="271"/>
      <c r="E48" s="271"/>
      <c r="F48" s="271"/>
      <c r="G48" s="271"/>
      <c r="H48" s="271"/>
      <c r="I48" s="271"/>
      <c r="J48" s="271"/>
      <c r="K48" s="271"/>
      <c r="L48" s="271"/>
      <c r="M48" s="271"/>
      <c r="N48" s="271"/>
      <c r="O48" s="271"/>
      <c r="P48" s="271"/>
      <c r="Q48" s="271"/>
      <c r="R48" s="271"/>
      <c r="S48" s="271"/>
      <c r="T48" s="271"/>
      <c r="U48" s="271"/>
      <c r="V48" s="271"/>
      <c r="X48" s="271"/>
    </row>
    <row r="49" spans="28:34" s="270" customFormat="1">
      <c r="AB49" s="271"/>
      <c r="AC49" s="271"/>
      <c r="AD49" s="271"/>
      <c r="AE49" s="271"/>
      <c r="AF49" s="271"/>
      <c r="AG49" s="271"/>
      <c r="AH49" s="271"/>
    </row>
    <row r="50" spans="28:34" s="270" customFormat="1">
      <c r="AB50" s="271"/>
      <c r="AC50" s="271"/>
      <c r="AD50" s="271"/>
    </row>
    <row r="51" spans="28:34" s="270" customFormat="1">
      <c r="AB51" s="271"/>
    </row>
    <row r="52" spans="28:34" s="270" customFormat="1">
      <c r="AB52" s="271"/>
      <c r="AC52" s="271"/>
      <c r="AD52" s="271"/>
      <c r="AE52" s="271"/>
      <c r="AF52" s="271"/>
      <c r="AG52" s="271"/>
      <c r="AH52" s="271"/>
    </row>
    <row r="53" spans="28:34" s="270" customFormat="1">
      <c r="AB53" s="271"/>
      <c r="AC53" s="271"/>
      <c r="AD53" s="271"/>
      <c r="AE53" s="271"/>
    </row>
    <row r="54" spans="28:34" s="270" customFormat="1">
      <c r="AB54" s="271"/>
      <c r="AC54" s="271"/>
      <c r="AD54" s="271"/>
      <c r="AE54" s="271"/>
      <c r="AF54" s="271"/>
      <c r="AG54" s="271"/>
    </row>
    <row r="55" spans="28:34" s="270" customFormat="1">
      <c r="AB55" s="271"/>
      <c r="AC55" s="271"/>
      <c r="AD55" s="271"/>
      <c r="AE55" s="271"/>
      <c r="AF55" s="271"/>
      <c r="AG55" s="271"/>
      <c r="AH55" s="271"/>
    </row>
    <row r="56" spans="28:34" s="270" customFormat="1"/>
    <row r="57" spans="28:34" s="270" customFormat="1">
      <c r="AB57" s="271"/>
      <c r="AC57" s="271"/>
      <c r="AD57" s="271"/>
      <c r="AE57" s="271"/>
      <c r="AF57" s="271"/>
      <c r="AG57" s="271"/>
    </row>
    <row r="58" spans="28:34" s="270" customFormat="1">
      <c r="AB58" s="271"/>
      <c r="AC58" s="271"/>
      <c r="AD58" s="271"/>
      <c r="AE58" s="271"/>
      <c r="AF58" s="271"/>
      <c r="AG58" s="271"/>
    </row>
    <row r="59" spans="28:34" s="270" customFormat="1">
      <c r="AB59" s="271"/>
      <c r="AC59" s="271"/>
      <c r="AD59" s="271"/>
      <c r="AE59" s="271"/>
      <c r="AF59" s="271"/>
    </row>
    <row r="60" spans="28:34" s="270" customFormat="1">
      <c r="AB60" s="271"/>
      <c r="AC60" s="271"/>
      <c r="AD60" s="271"/>
      <c r="AE60" s="271"/>
      <c r="AF60" s="271"/>
      <c r="AG60" s="271"/>
      <c r="AH60" s="271"/>
    </row>
    <row r="61" spans="28:34" s="270" customFormat="1">
      <c r="AB61" s="271"/>
      <c r="AC61" s="271"/>
      <c r="AD61" s="271"/>
      <c r="AE61" s="271"/>
      <c r="AF61" s="271"/>
      <c r="AG61" s="271"/>
      <c r="AH61" s="271"/>
    </row>
    <row r="62" spans="28:34" s="270" customFormat="1">
      <c r="AB62" s="271"/>
      <c r="AC62" s="271"/>
      <c r="AD62" s="271"/>
      <c r="AE62" s="271"/>
      <c r="AF62" s="271"/>
      <c r="AG62" s="271"/>
      <c r="AH62" s="271"/>
    </row>
    <row r="63" spans="28:34" s="270" customFormat="1">
      <c r="AB63" s="271"/>
      <c r="AC63" s="271"/>
      <c r="AD63" s="271"/>
      <c r="AE63" s="271"/>
      <c r="AF63" s="271"/>
      <c r="AG63" s="271"/>
    </row>
    <row r="64" spans="28:34" s="270" customFormat="1">
      <c r="AB64" s="271"/>
      <c r="AC64" s="271"/>
      <c r="AD64" s="271"/>
      <c r="AE64" s="271"/>
      <c r="AF64" s="271"/>
    </row>
    <row r="65" spans="28:34" s="270" customFormat="1">
      <c r="AB65" s="271"/>
      <c r="AC65" s="271"/>
      <c r="AD65" s="271"/>
      <c r="AE65" s="271"/>
      <c r="AF65" s="271"/>
      <c r="AG65" s="271"/>
      <c r="AH65" s="271"/>
    </row>
    <row r="66" spans="28:34" s="270" customFormat="1">
      <c r="AB66" s="271"/>
      <c r="AC66" s="271"/>
      <c r="AD66" s="271"/>
      <c r="AE66" s="271"/>
      <c r="AF66" s="271"/>
      <c r="AG66" s="271"/>
      <c r="AH66" s="271"/>
    </row>
    <row r="67" spans="28:34" s="270" customFormat="1">
      <c r="AB67" s="271"/>
      <c r="AC67" s="271"/>
      <c r="AD67" s="271"/>
      <c r="AE67" s="271"/>
      <c r="AF67" s="271"/>
      <c r="AG67" s="271"/>
      <c r="AH67" s="271"/>
    </row>
    <row r="68" spans="28:34" s="270" customFormat="1"/>
    <row r="69" spans="28:34" s="270" customFormat="1">
      <c r="AB69" s="271"/>
      <c r="AC69" s="271"/>
      <c r="AD69" s="271"/>
      <c r="AE69" s="271"/>
    </row>
    <row r="70" spans="28:34" s="270" customFormat="1">
      <c r="AB70" s="271"/>
      <c r="AC70" s="271"/>
      <c r="AD70" s="271"/>
      <c r="AE70" s="271"/>
      <c r="AF70" s="271"/>
      <c r="AG70" s="271"/>
      <c r="AH70" s="271"/>
    </row>
    <row r="71" spans="28:34" s="270" customFormat="1">
      <c r="AB71" s="271"/>
      <c r="AC71" s="271"/>
      <c r="AD71" s="271"/>
      <c r="AE71" s="271"/>
      <c r="AF71" s="271"/>
      <c r="AG71" s="271"/>
      <c r="AH71" s="271"/>
    </row>
    <row r="72" spans="28:34" s="270" customFormat="1">
      <c r="AB72" s="271"/>
      <c r="AC72" s="271"/>
      <c r="AD72" s="271"/>
      <c r="AE72" s="271"/>
      <c r="AF72" s="271"/>
      <c r="AG72" s="271"/>
      <c r="AH72" s="271"/>
    </row>
    <row r="73" spans="28:34" s="270" customFormat="1">
      <c r="AB73" s="271"/>
      <c r="AC73" s="271"/>
      <c r="AD73" s="271"/>
      <c r="AE73" s="271"/>
      <c r="AF73" s="271"/>
      <c r="AG73" s="271"/>
      <c r="AH73" s="271"/>
    </row>
    <row r="74" spans="28:34" s="270" customFormat="1">
      <c r="AB74" s="271"/>
      <c r="AC74" s="271"/>
      <c r="AD74" s="271"/>
      <c r="AE74" s="271"/>
      <c r="AF74" s="271"/>
      <c r="AG74" s="271"/>
      <c r="AH74" s="271"/>
    </row>
    <row r="75" spans="28:34" s="270" customFormat="1">
      <c r="AB75" s="271"/>
      <c r="AC75" s="271"/>
      <c r="AD75" s="271"/>
      <c r="AE75" s="271"/>
      <c r="AF75" s="271"/>
      <c r="AG75" s="271"/>
    </row>
    <row r="76" spans="28:34" s="270" customFormat="1">
      <c r="AB76" s="271"/>
      <c r="AC76" s="271"/>
      <c r="AD76" s="271"/>
      <c r="AE76" s="271"/>
    </row>
    <row r="77" spans="28:34" s="270" customFormat="1">
      <c r="AB77" s="271"/>
      <c r="AC77" s="271"/>
      <c r="AD77" s="271"/>
      <c r="AE77" s="271"/>
      <c r="AF77" s="271"/>
    </row>
    <row r="78" spans="28:34" s="270" customFormat="1">
      <c r="AB78" s="271"/>
      <c r="AC78" s="271"/>
      <c r="AD78" s="271"/>
      <c r="AE78" s="271"/>
      <c r="AF78" s="271"/>
      <c r="AG78" s="271"/>
      <c r="AH78" s="271"/>
    </row>
    <row r="79" spans="28:34" s="270" customFormat="1">
      <c r="AB79" s="271"/>
      <c r="AC79" s="271"/>
      <c r="AD79" s="271"/>
      <c r="AE79" s="271"/>
      <c r="AF79" s="271"/>
      <c r="AG79" s="271"/>
      <c r="AH79" s="271"/>
    </row>
    <row r="80" spans="28:34" s="270" customFormat="1">
      <c r="AB80" s="271"/>
      <c r="AC80" s="271"/>
      <c r="AD80" s="271"/>
      <c r="AE80" s="271"/>
      <c r="AF80" s="271"/>
      <c r="AG80" s="271"/>
      <c r="AH80" s="271"/>
    </row>
    <row r="81" spans="25:34" s="270" customFormat="1">
      <c r="Y81" s="271"/>
      <c r="Z81" s="271"/>
      <c r="AA81" s="271"/>
      <c r="AB81" s="271"/>
      <c r="AC81" s="271"/>
      <c r="AD81" s="271"/>
      <c r="AE81" s="271"/>
      <c r="AF81" s="271"/>
      <c r="AG81" s="271"/>
      <c r="AH81" s="271"/>
    </row>
    <row r="82" spans="25:34" s="270" customFormat="1">
      <c r="Z82" s="271"/>
      <c r="AA82" s="271"/>
      <c r="AB82" s="271"/>
      <c r="AC82" s="271"/>
      <c r="AD82" s="271"/>
      <c r="AE82" s="271"/>
      <c r="AF82" s="271"/>
      <c r="AG82" s="271"/>
      <c r="AH82" s="271"/>
    </row>
    <row r="83" spans="25:34" s="270" customFormat="1"/>
    <row r="84" spans="25:34" s="270" customFormat="1">
      <c r="Y84" s="271"/>
      <c r="Z84" s="271"/>
      <c r="AA84" s="271"/>
      <c r="AB84" s="271"/>
      <c r="AC84" s="271"/>
      <c r="AD84" s="271"/>
      <c r="AE84" s="271"/>
      <c r="AF84" s="271"/>
      <c r="AG84" s="271"/>
      <c r="AH84" s="271"/>
    </row>
    <row r="85" spans="25:34" s="270" customFormat="1">
      <c r="Y85" s="271"/>
      <c r="Z85" s="271"/>
      <c r="AA85" s="271"/>
      <c r="AB85" s="271"/>
      <c r="AC85" s="271"/>
      <c r="AD85" s="271"/>
      <c r="AE85" s="271"/>
      <c r="AF85" s="271"/>
      <c r="AG85" s="271"/>
      <c r="AH85" s="271"/>
    </row>
    <row r="86" spans="25:34" s="270" customFormat="1">
      <c r="Y86" s="271"/>
      <c r="Z86" s="271"/>
      <c r="AA86" s="271"/>
      <c r="AB86" s="271"/>
      <c r="AC86" s="271"/>
      <c r="AD86" s="271"/>
      <c r="AE86" s="271"/>
      <c r="AF86" s="271"/>
      <c r="AG86" s="271"/>
      <c r="AH86" s="271"/>
    </row>
    <row r="87" spans="25:34" s="270" customFormat="1">
      <c r="Y87" s="271"/>
      <c r="Z87" s="271"/>
      <c r="AA87" s="271"/>
      <c r="AB87" s="271"/>
      <c r="AC87" s="271"/>
      <c r="AD87" s="271"/>
      <c r="AE87" s="271"/>
      <c r="AF87" s="271"/>
      <c r="AG87" s="271"/>
      <c r="AH87" s="271"/>
    </row>
    <row r="88" spans="25:34" s="270" customFormat="1">
      <c r="Y88" s="271"/>
      <c r="Z88" s="271"/>
      <c r="AA88" s="271"/>
      <c r="AB88" s="271"/>
      <c r="AC88" s="271"/>
      <c r="AD88" s="271"/>
      <c r="AE88" s="271"/>
      <c r="AF88" s="271"/>
      <c r="AG88" s="271"/>
    </row>
    <row r="89" spans="25:34" s="270" customFormat="1">
      <c r="Y89" s="271"/>
      <c r="Z89" s="271"/>
      <c r="AA89" s="271"/>
      <c r="AB89" s="271"/>
      <c r="AC89" s="271"/>
      <c r="AD89" s="271"/>
      <c r="AE89" s="271"/>
      <c r="AF89" s="271"/>
      <c r="AG89" s="271"/>
      <c r="AH89" s="271"/>
    </row>
    <row r="90" spans="25:34" s="270" customFormat="1">
      <c r="Y90" s="271"/>
      <c r="Z90" s="271"/>
      <c r="AA90" s="271"/>
      <c r="AB90" s="271"/>
      <c r="AC90" s="271"/>
      <c r="AD90" s="271"/>
      <c r="AE90" s="271"/>
      <c r="AF90" s="271"/>
      <c r="AG90" s="271"/>
      <c r="AH90" s="271"/>
    </row>
    <row r="91" spans="25:34" s="270" customFormat="1">
      <c r="Y91" s="271"/>
      <c r="Z91" s="271"/>
      <c r="AA91" s="271"/>
      <c r="AB91" s="271"/>
      <c r="AC91" s="271"/>
      <c r="AD91" s="271"/>
      <c r="AE91" s="271"/>
      <c r="AF91" s="271"/>
      <c r="AG91" s="271"/>
      <c r="AH91" s="271"/>
    </row>
    <row r="92" spans="25:34" s="270" customFormat="1" ht="13.5" customHeight="1">
      <c r="Y92" s="271"/>
      <c r="Z92" s="271"/>
      <c r="AA92" s="271"/>
      <c r="AB92" s="271"/>
      <c r="AC92" s="271"/>
      <c r="AD92" s="271"/>
      <c r="AE92" s="271"/>
      <c r="AF92" s="271"/>
      <c r="AG92" s="271"/>
      <c r="AH92" s="271"/>
    </row>
    <row r="93" spans="25:34" s="270" customFormat="1" ht="13.5" customHeight="1">
      <c r="Y93" s="271"/>
      <c r="Z93" s="271"/>
      <c r="AA93" s="271"/>
      <c r="AB93" s="271"/>
      <c r="AC93" s="271"/>
      <c r="AD93" s="271"/>
      <c r="AE93" s="271"/>
      <c r="AF93" s="271"/>
      <c r="AG93" s="271"/>
      <c r="AH93" s="271"/>
    </row>
    <row r="94" spans="25:34" s="270" customFormat="1" ht="13.5" customHeight="1">
      <c r="Y94" s="271"/>
      <c r="Z94" s="271"/>
      <c r="AA94" s="271"/>
      <c r="AB94" s="271"/>
      <c r="AC94" s="271"/>
      <c r="AD94" s="271"/>
      <c r="AE94" s="271"/>
    </row>
    <row r="95" spans="25:34" s="270" customFormat="1" ht="13.5" customHeight="1">
      <c r="Y95" s="271"/>
      <c r="Z95" s="271"/>
      <c r="AA95" s="271"/>
      <c r="AB95" s="271"/>
      <c r="AC95" s="271"/>
      <c r="AD95" s="271"/>
      <c r="AE95" s="271"/>
      <c r="AF95" s="271"/>
      <c r="AG95" s="271"/>
    </row>
    <row r="96" spans="25:34" s="270" customFormat="1" ht="13.5" customHeight="1">
      <c r="Y96" s="271"/>
      <c r="Z96" s="271"/>
      <c r="AA96" s="271"/>
      <c r="AB96" s="271"/>
      <c r="AC96" s="271"/>
      <c r="AD96" s="271"/>
      <c r="AE96" s="271"/>
      <c r="AF96" s="271"/>
      <c r="AG96" s="271"/>
      <c r="AH96" s="271"/>
    </row>
    <row r="97" spans="33:34" s="270" customFormat="1" ht="13.5" customHeight="1">
      <c r="AG97" s="271"/>
      <c r="AH97" s="271"/>
    </row>
    <row r="98" spans="33:34" s="270" customFormat="1" ht="13.5" customHeight="1">
      <c r="AG98" s="271"/>
      <c r="AH98" s="271"/>
    </row>
    <row r="99" spans="33:34" s="270" customFormat="1" ht="13.5" customHeight="1">
      <c r="AG99" s="271"/>
      <c r="AH99" s="271"/>
    </row>
    <row r="100" spans="33:34" s="270" customFormat="1" ht="13.5" customHeight="1">
      <c r="AG100" s="271"/>
      <c r="AH100" s="271"/>
    </row>
    <row r="101" spans="33:34" s="270" customFormat="1" ht="13.5" customHeight="1">
      <c r="AG101" s="271"/>
    </row>
    <row r="102" spans="33:34" s="270" customFormat="1" ht="13.5" customHeight="1">
      <c r="AG102" s="271"/>
      <c r="AH102" s="271"/>
    </row>
    <row r="103" spans="33:34" s="270" customFormat="1" ht="13.5" customHeight="1">
      <c r="AG103" s="271"/>
      <c r="AH103" s="271"/>
    </row>
    <row r="104" spans="33:34" s="270" customFormat="1" ht="13.5" customHeight="1"/>
    <row r="105" spans="33:34" s="270" customFormat="1" ht="13.5" customHeight="1">
      <c r="AG105" s="271"/>
      <c r="AH105" s="271"/>
    </row>
    <row r="106" spans="33:34" s="270" customFormat="1" ht="13.5" customHeight="1">
      <c r="AG106" s="271"/>
      <c r="AH106" s="271"/>
    </row>
    <row r="107" spans="33:34" s="270" customFormat="1" ht="13.5" customHeight="1">
      <c r="AG107" s="271"/>
      <c r="AH107" s="271"/>
    </row>
    <row r="108" spans="33:34" s="270" customFormat="1" ht="13.5" customHeight="1">
      <c r="AG108" s="271"/>
      <c r="AH108" s="271"/>
    </row>
    <row r="109" spans="33:34" s="270" customFormat="1" ht="13.5" customHeight="1">
      <c r="AG109" s="271"/>
      <c r="AH109" s="271"/>
    </row>
    <row r="110" spans="33:34" s="270" customFormat="1" ht="13.5" customHeight="1">
      <c r="AG110" s="271"/>
      <c r="AH110" s="271"/>
    </row>
    <row r="111" spans="33:34" s="270" customFormat="1" ht="13.5" customHeight="1">
      <c r="AG111" s="271"/>
      <c r="AH111" s="271"/>
    </row>
    <row r="112" spans="33:34" s="270" customFormat="1" ht="13.5" customHeight="1">
      <c r="AG112" s="271"/>
      <c r="AH112" s="271"/>
    </row>
    <row r="113" spans="34:122" s="270" customFormat="1" ht="13.5" customHeight="1">
      <c r="AH113" s="271"/>
    </row>
    <row r="114" spans="34:122" s="270" customFormat="1" ht="13.5" customHeight="1">
      <c r="AH114" s="271"/>
    </row>
    <row r="115" spans="34:122" s="270" customFormat="1" ht="13.5" customHeight="1">
      <c r="AH115" s="271"/>
    </row>
    <row r="116" spans="34:122" s="270" customFormat="1" ht="13.5" customHeight="1"/>
    <row r="117" spans="34:122" s="270" customFormat="1" ht="13.5" customHeight="1">
      <c r="AH117" s="271"/>
    </row>
    <row r="118" spans="34:122" s="270" customFormat="1" ht="13.5" customHeight="1">
      <c r="AH118" s="271"/>
    </row>
    <row r="119" spans="34:122" s="270" customFormat="1" ht="13.5" customHeight="1">
      <c r="AH119" s="271"/>
    </row>
    <row r="120" spans="34:122" s="270" customFormat="1" ht="13.5" customHeight="1"/>
    <row r="121" spans="34:122" s="270" customFormat="1" ht="13.5" customHeight="1"/>
    <row r="122" spans="34:122" s="270" customFormat="1" ht="13.5" customHeight="1">
      <c r="AH122" s="271"/>
    </row>
    <row r="123" spans="34:122" s="270" customFormat="1" ht="13.5" customHeight="1">
      <c r="AH123" s="271"/>
    </row>
    <row r="124" spans="34:122" s="270" customFormat="1" ht="13.5" customHeight="1">
      <c r="AH124" s="271"/>
    </row>
    <row r="125" spans="34:122" s="270" customFormat="1" ht="13.5" customHeight="1">
      <c r="AH125" s="271"/>
      <c r="DR125" s="270" t="s">
        <v>613</v>
      </c>
    </row>
    <row r="126" spans="34:122" s="270" customFormat="1" ht="13.5" hidden="1" customHeight="1">
      <c r="AH126" s="271"/>
    </row>
    <row r="127" spans="34:122" s="270" customFormat="1" ht="13.5" hidden="1" customHeight="1">
      <c r="AH127" s="271"/>
    </row>
    <row r="128" spans="34:122" s="270" customFormat="1" ht="13.5" hidden="1" customHeight="1">
      <c r="AH128" s="271"/>
    </row>
    <row r="129" s="270" customFormat="1" ht="13.5" hidden="1" customHeight="1"/>
    <row r="130" s="270" customFormat="1" ht="13.5" hidden="1" customHeight="1"/>
    <row r="131" s="270" customFormat="1" ht="13.5" hidden="1" customHeight="1"/>
    <row r="132" s="270" customFormat="1" ht="13.5" hidden="1" customHeight="1"/>
    <row r="133" s="270" customFormat="1" ht="13.5" hidden="1" customHeight="1"/>
    <row r="134" s="270" customFormat="1" ht="13.5" hidden="1" customHeight="1"/>
    <row r="135" s="270"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214117</v>
      </c>
      <c r="S5" s="649"/>
      <c r="T5" s="649"/>
      <c r="U5" s="649"/>
      <c r="V5" s="649"/>
      <c r="W5" s="649"/>
      <c r="X5" s="649"/>
      <c r="Y5" s="650"/>
      <c r="Z5" s="651">
        <v>6.1</v>
      </c>
      <c r="AA5" s="651"/>
      <c r="AB5" s="651"/>
      <c r="AC5" s="651"/>
      <c r="AD5" s="652">
        <v>214117</v>
      </c>
      <c r="AE5" s="652"/>
      <c r="AF5" s="652"/>
      <c r="AG5" s="652"/>
      <c r="AH5" s="652"/>
      <c r="AI5" s="652"/>
      <c r="AJ5" s="652"/>
      <c r="AK5" s="652"/>
      <c r="AL5" s="653">
        <v>11.8</v>
      </c>
      <c r="AM5" s="654"/>
      <c r="AN5" s="654"/>
      <c r="AO5" s="655"/>
      <c r="AP5" s="645" t="s">
        <v>219</v>
      </c>
      <c r="AQ5" s="646"/>
      <c r="AR5" s="646"/>
      <c r="AS5" s="646"/>
      <c r="AT5" s="646"/>
      <c r="AU5" s="646"/>
      <c r="AV5" s="646"/>
      <c r="AW5" s="646"/>
      <c r="AX5" s="646"/>
      <c r="AY5" s="646"/>
      <c r="AZ5" s="646"/>
      <c r="BA5" s="646"/>
      <c r="BB5" s="646"/>
      <c r="BC5" s="646"/>
      <c r="BD5" s="646"/>
      <c r="BE5" s="646"/>
      <c r="BF5" s="647"/>
      <c r="BG5" s="659">
        <v>213583</v>
      </c>
      <c r="BH5" s="660"/>
      <c r="BI5" s="660"/>
      <c r="BJ5" s="660"/>
      <c r="BK5" s="660"/>
      <c r="BL5" s="660"/>
      <c r="BM5" s="660"/>
      <c r="BN5" s="661"/>
      <c r="BO5" s="662">
        <v>99.8</v>
      </c>
      <c r="BP5" s="662"/>
      <c r="BQ5" s="662"/>
      <c r="BR5" s="662"/>
      <c r="BS5" s="663" t="s">
        <v>124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35742</v>
      </c>
      <c r="S6" s="660"/>
      <c r="T6" s="660"/>
      <c r="U6" s="660"/>
      <c r="V6" s="660"/>
      <c r="W6" s="660"/>
      <c r="X6" s="660"/>
      <c r="Y6" s="661"/>
      <c r="Z6" s="662">
        <v>1</v>
      </c>
      <c r="AA6" s="662"/>
      <c r="AB6" s="662"/>
      <c r="AC6" s="662"/>
      <c r="AD6" s="663">
        <v>35742</v>
      </c>
      <c r="AE6" s="663"/>
      <c r="AF6" s="663"/>
      <c r="AG6" s="663"/>
      <c r="AH6" s="663"/>
      <c r="AI6" s="663"/>
      <c r="AJ6" s="663"/>
      <c r="AK6" s="663"/>
      <c r="AL6" s="664">
        <v>2</v>
      </c>
      <c r="AM6" s="665"/>
      <c r="AN6" s="665"/>
      <c r="AO6" s="666"/>
      <c r="AP6" s="656" t="s">
        <v>224</v>
      </c>
      <c r="AQ6" s="657"/>
      <c r="AR6" s="657"/>
      <c r="AS6" s="657"/>
      <c r="AT6" s="657"/>
      <c r="AU6" s="657"/>
      <c r="AV6" s="657"/>
      <c r="AW6" s="657"/>
      <c r="AX6" s="657"/>
      <c r="AY6" s="657"/>
      <c r="AZ6" s="657"/>
      <c r="BA6" s="657"/>
      <c r="BB6" s="657"/>
      <c r="BC6" s="657"/>
      <c r="BD6" s="657"/>
      <c r="BE6" s="657"/>
      <c r="BF6" s="658"/>
      <c r="BG6" s="659">
        <v>213583</v>
      </c>
      <c r="BH6" s="660"/>
      <c r="BI6" s="660"/>
      <c r="BJ6" s="660"/>
      <c r="BK6" s="660"/>
      <c r="BL6" s="660"/>
      <c r="BM6" s="660"/>
      <c r="BN6" s="661"/>
      <c r="BO6" s="662">
        <v>99.8</v>
      </c>
      <c r="BP6" s="662"/>
      <c r="BQ6" s="662"/>
      <c r="BR6" s="662"/>
      <c r="BS6" s="663" t="s">
        <v>124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59436</v>
      </c>
      <c r="CS6" s="660"/>
      <c r="CT6" s="660"/>
      <c r="CU6" s="660"/>
      <c r="CV6" s="660"/>
      <c r="CW6" s="660"/>
      <c r="CX6" s="660"/>
      <c r="CY6" s="661"/>
      <c r="CZ6" s="653">
        <v>1.8</v>
      </c>
      <c r="DA6" s="654"/>
      <c r="DB6" s="654"/>
      <c r="DC6" s="673"/>
      <c r="DD6" s="668" t="s">
        <v>124</v>
      </c>
      <c r="DE6" s="660"/>
      <c r="DF6" s="660"/>
      <c r="DG6" s="660"/>
      <c r="DH6" s="660"/>
      <c r="DI6" s="660"/>
      <c r="DJ6" s="660"/>
      <c r="DK6" s="660"/>
      <c r="DL6" s="660"/>
      <c r="DM6" s="660"/>
      <c r="DN6" s="660"/>
      <c r="DO6" s="660"/>
      <c r="DP6" s="661"/>
      <c r="DQ6" s="668">
        <v>59436</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334</v>
      </c>
      <c r="S7" s="660"/>
      <c r="T7" s="660"/>
      <c r="U7" s="660"/>
      <c r="V7" s="660"/>
      <c r="W7" s="660"/>
      <c r="X7" s="660"/>
      <c r="Y7" s="661"/>
      <c r="Z7" s="662">
        <v>0</v>
      </c>
      <c r="AA7" s="662"/>
      <c r="AB7" s="662"/>
      <c r="AC7" s="662"/>
      <c r="AD7" s="663">
        <v>334</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89979</v>
      </c>
      <c r="BH7" s="660"/>
      <c r="BI7" s="660"/>
      <c r="BJ7" s="660"/>
      <c r="BK7" s="660"/>
      <c r="BL7" s="660"/>
      <c r="BM7" s="660"/>
      <c r="BN7" s="661"/>
      <c r="BO7" s="662">
        <v>42</v>
      </c>
      <c r="BP7" s="662"/>
      <c r="BQ7" s="662"/>
      <c r="BR7" s="662"/>
      <c r="BS7" s="663" t="s">
        <v>124</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676754</v>
      </c>
      <c r="CS7" s="660"/>
      <c r="CT7" s="660"/>
      <c r="CU7" s="660"/>
      <c r="CV7" s="660"/>
      <c r="CW7" s="660"/>
      <c r="CX7" s="660"/>
      <c r="CY7" s="661"/>
      <c r="CZ7" s="662">
        <v>20.5</v>
      </c>
      <c r="DA7" s="662"/>
      <c r="DB7" s="662"/>
      <c r="DC7" s="662"/>
      <c r="DD7" s="668">
        <v>57355</v>
      </c>
      <c r="DE7" s="660"/>
      <c r="DF7" s="660"/>
      <c r="DG7" s="660"/>
      <c r="DH7" s="660"/>
      <c r="DI7" s="660"/>
      <c r="DJ7" s="660"/>
      <c r="DK7" s="660"/>
      <c r="DL7" s="660"/>
      <c r="DM7" s="660"/>
      <c r="DN7" s="660"/>
      <c r="DO7" s="660"/>
      <c r="DP7" s="661"/>
      <c r="DQ7" s="668">
        <v>582952</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467</v>
      </c>
      <c r="S8" s="660"/>
      <c r="T8" s="660"/>
      <c r="U8" s="660"/>
      <c r="V8" s="660"/>
      <c r="W8" s="660"/>
      <c r="X8" s="660"/>
      <c r="Y8" s="661"/>
      <c r="Z8" s="662">
        <v>0</v>
      </c>
      <c r="AA8" s="662"/>
      <c r="AB8" s="662"/>
      <c r="AC8" s="662"/>
      <c r="AD8" s="663">
        <v>467</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5069</v>
      </c>
      <c r="BH8" s="660"/>
      <c r="BI8" s="660"/>
      <c r="BJ8" s="660"/>
      <c r="BK8" s="660"/>
      <c r="BL8" s="660"/>
      <c r="BM8" s="660"/>
      <c r="BN8" s="661"/>
      <c r="BO8" s="662">
        <v>2.4</v>
      </c>
      <c r="BP8" s="662"/>
      <c r="BQ8" s="662"/>
      <c r="BR8" s="662"/>
      <c r="BS8" s="668" t="s">
        <v>124</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822008</v>
      </c>
      <c r="CS8" s="660"/>
      <c r="CT8" s="660"/>
      <c r="CU8" s="660"/>
      <c r="CV8" s="660"/>
      <c r="CW8" s="660"/>
      <c r="CX8" s="660"/>
      <c r="CY8" s="661"/>
      <c r="CZ8" s="662">
        <v>24.9</v>
      </c>
      <c r="DA8" s="662"/>
      <c r="DB8" s="662"/>
      <c r="DC8" s="662"/>
      <c r="DD8" s="668" t="s">
        <v>124</v>
      </c>
      <c r="DE8" s="660"/>
      <c r="DF8" s="660"/>
      <c r="DG8" s="660"/>
      <c r="DH8" s="660"/>
      <c r="DI8" s="660"/>
      <c r="DJ8" s="660"/>
      <c r="DK8" s="660"/>
      <c r="DL8" s="660"/>
      <c r="DM8" s="660"/>
      <c r="DN8" s="660"/>
      <c r="DO8" s="660"/>
      <c r="DP8" s="661"/>
      <c r="DQ8" s="668">
        <v>429572</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678</v>
      </c>
      <c r="S9" s="660"/>
      <c r="T9" s="660"/>
      <c r="U9" s="660"/>
      <c r="V9" s="660"/>
      <c r="W9" s="660"/>
      <c r="X9" s="660"/>
      <c r="Y9" s="661"/>
      <c r="Z9" s="662">
        <v>0</v>
      </c>
      <c r="AA9" s="662"/>
      <c r="AB9" s="662"/>
      <c r="AC9" s="662"/>
      <c r="AD9" s="663">
        <v>678</v>
      </c>
      <c r="AE9" s="663"/>
      <c r="AF9" s="663"/>
      <c r="AG9" s="663"/>
      <c r="AH9" s="663"/>
      <c r="AI9" s="663"/>
      <c r="AJ9" s="663"/>
      <c r="AK9" s="663"/>
      <c r="AL9" s="664">
        <v>0</v>
      </c>
      <c r="AM9" s="665"/>
      <c r="AN9" s="665"/>
      <c r="AO9" s="666"/>
      <c r="AP9" s="656" t="s">
        <v>233</v>
      </c>
      <c r="AQ9" s="657"/>
      <c r="AR9" s="657"/>
      <c r="AS9" s="657"/>
      <c r="AT9" s="657"/>
      <c r="AU9" s="657"/>
      <c r="AV9" s="657"/>
      <c r="AW9" s="657"/>
      <c r="AX9" s="657"/>
      <c r="AY9" s="657"/>
      <c r="AZ9" s="657"/>
      <c r="BA9" s="657"/>
      <c r="BB9" s="657"/>
      <c r="BC9" s="657"/>
      <c r="BD9" s="657"/>
      <c r="BE9" s="657"/>
      <c r="BF9" s="658"/>
      <c r="BG9" s="659">
        <v>75389</v>
      </c>
      <c r="BH9" s="660"/>
      <c r="BI9" s="660"/>
      <c r="BJ9" s="660"/>
      <c r="BK9" s="660"/>
      <c r="BL9" s="660"/>
      <c r="BM9" s="660"/>
      <c r="BN9" s="661"/>
      <c r="BO9" s="662">
        <v>35.200000000000003</v>
      </c>
      <c r="BP9" s="662"/>
      <c r="BQ9" s="662"/>
      <c r="BR9" s="662"/>
      <c r="BS9" s="668" t="s">
        <v>124</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250851</v>
      </c>
      <c r="CS9" s="660"/>
      <c r="CT9" s="660"/>
      <c r="CU9" s="660"/>
      <c r="CV9" s="660"/>
      <c r="CW9" s="660"/>
      <c r="CX9" s="660"/>
      <c r="CY9" s="661"/>
      <c r="CZ9" s="662">
        <v>7.6</v>
      </c>
      <c r="DA9" s="662"/>
      <c r="DB9" s="662"/>
      <c r="DC9" s="662"/>
      <c r="DD9" s="668" t="s">
        <v>124</v>
      </c>
      <c r="DE9" s="660"/>
      <c r="DF9" s="660"/>
      <c r="DG9" s="660"/>
      <c r="DH9" s="660"/>
      <c r="DI9" s="660"/>
      <c r="DJ9" s="660"/>
      <c r="DK9" s="660"/>
      <c r="DL9" s="660"/>
      <c r="DM9" s="660"/>
      <c r="DN9" s="660"/>
      <c r="DO9" s="660"/>
      <c r="DP9" s="661"/>
      <c r="DQ9" s="668">
        <v>240224</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236</v>
      </c>
      <c r="AA10" s="662"/>
      <c r="AB10" s="662"/>
      <c r="AC10" s="662"/>
      <c r="AD10" s="663" t="s">
        <v>124</v>
      </c>
      <c r="AE10" s="663"/>
      <c r="AF10" s="663"/>
      <c r="AG10" s="663"/>
      <c r="AH10" s="663"/>
      <c r="AI10" s="663"/>
      <c r="AJ10" s="663"/>
      <c r="AK10" s="663"/>
      <c r="AL10" s="664" t="s">
        <v>124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5845</v>
      </c>
      <c r="BH10" s="660"/>
      <c r="BI10" s="660"/>
      <c r="BJ10" s="660"/>
      <c r="BK10" s="660"/>
      <c r="BL10" s="660"/>
      <c r="BM10" s="660"/>
      <c r="BN10" s="661"/>
      <c r="BO10" s="662">
        <v>2.7</v>
      </c>
      <c r="BP10" s="662"/>
      <c r="BQ10" s="662"/>
      <c r="BR10" s="662"/>
      <c r="BS10" s="668" t="s">
        <v>124</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236</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236</v>
      </c>
      <c r="AA11" s="662"/>
      <c r="AB11" s="662"/>
      <c r="AC11" s="662"/>
      <c r="AD11" s="663" t="s">
        <v>124</v>
      </c>
      <c r="AE11" s="663"/>
      <c r="AF11" s="663"/>
      <c r="AG11" s="663"/>
      <c r="AH11" s="663"/>
      <c r="AI11" s="663"/>
      <c r="AJ11" s="663"/>
      <c r="AK11" s="663"/>
      <c r="AL11" s="664" t="s">
        <v>124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3676</v>
      </c>
      <c r="BH11" s="660"/>
      <c r="BI11" s="660"/>
      <c r="BJ11" s="660"/>
      <c r="BK11" s="660"/>
      <c r="BL11" s="660"/>
      <c r="BM11" s="660"/>
      <c r="BN11" s="661"/>
      <c r="BO11" s="662">
        <v>1.7</v>
      </c>
      <c r="BP11" s="662"/>
      <c r="BQ11" s="662"/>
      <c r="BR11" s="662"/>
      <c r="BS11" s="668" t="s">
        <v>124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285692</v>
      </c>
      <c r="CS11" s="660"/>
      <c r="CT11" s="660"/>
      <c r="CU11" s="660"/>
      <c r="CV11" s="660"/>
      <c r="CW11" s="660"/>
      <c r="CX11" s="660"/>
      <c r="CY11" s="661"/>
      <c r="CZ11" s="662">
        <v>8.6999999999999993</v>
      </c>
      <c r="DA11" s="662"/>
      <c r="DB11" s="662"/>
      <c r="DC11" s="662"/>
      <c r="DD11" s="668">
        <v>6010</v>
      </c>
      <c r="DE11" s="660"/>
      <c r="DF11" s="660"/>
      <c r="DG11" s="660"/>
      <c r="DH11" s="660"/>
      <c r="DI11" s="660"/>
      <c r="DJ11" s="660"/>
      <c r="DK11" s="660"/>
      <c r="DL11" s="660"/>
      <c r="DM11" s="660"/>
      <c r="DN11" s="660"/>
      <c r="DO11" s="660"/>
      <c r="DP11" s="661"/>
      <c r="DQ11" s="668">
        <v>218949</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53548</v>
      </c>
      <c r="S12" s="660"/>
      <c r="T12" s="660"/>
      <c r="U12" s="660"/>
      <c r="V12" s="660"/>
      <c r="W12" s="660"/>
      <c r="X12" s="660"/>
      <c r="Y12" s="661"/>
      <c r="Z12" s="662">
        <v>1.5</v>
      </c>
      <c r="AA12" s="662"/>
      <c r="AB12" s="662"/>
      <c r="AC12" s="662"/>
      <c r="AD12" s="663">
        <v>53548</v>
      </c>
      <c r="AE12" s="663"/>
      <c r="AF12" s="663"/>
      <c r="AG12" s="663"/>
      <c r="AH12" s="663"/>
      <c r="AI12" s="663"/>
      <c r="AJ12" s="663"/>
      <c r="AK12" s="663"/>
      <c r="AL12" s="664">
        <v>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94617</v>
      </c>
      <c r="BH12" s="660"/>
      <c r="BI12" s="660"/>
      <c r="BJ12" s="660"/>
      <c r="BK12" s="660"/>
      <c r="BL12" s="660"/>
      <c r="BM12" s="660"/>
      <c r="BN12" s="661"/>
      <c r="BO12" s="662">
        <v>44.2</v>
      </c>
      <c r="BP12" s="662"/>
      <c r="BQ12" s="662"/>
      <c r="BR12" s="662"/>
      <c r="BS12" s="668" t="s">
        <v>236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50310</v>
      </c>
      <c r="CS12" s="660"/>
      <c r="CT12" s="660"/>
      <c r="CU12" s="660"/>
      <c r="CV12" s="660"/>
      <c r="CW12" s="660"/>
      <c r="CX12" s="660"/>
      <c r="CY12" s="661"/>
      <c r="CZ12" s="662">
        <v>1.5</v>
      </c>
      <c r="DA12" s="662"/>
      <c r="DB12" s="662"/>
      <c r="DC12" s="662"/>
      <c r="DD12" s="668">
        <v>3572</v>
      </c>
      <c r="DE12" s="660"/>
      <c r="DF12" s="660"/>
      <c r="DG12" s="660"/>
      <c r="DH12" s="660"/>
      <c r="DI12" s="660"/>
      <c r="DJ12" s="660"/>
      <c r="DK12" s="660"/>
      <c r="DL12" s="660"/>
      <c r="DM12" s="660"/>
      <c r="DN12" s="660"/>
      <c r="DO12" s="660"/>
      <c r="DP12" s="661"/>
      <c r="DQ12" s="668">
        <v>41740</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236</v>
      </c>
      <c r="AE13" s="663"/>
      <c r="AF13" s="663"/>
      <c r="AG13" s="663"/>
      <c r="AH13" s="663"/>
      <c r="AI13" s="663"/>
      <c r="AJ13" s="663"/>
      <c r="AK13" s="663"/>
      <c r="AL13" s="664" t="s">
        <v>124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93399</v>
      </c>
      <c r="BH13" s="660"/>
      <c r="BI13" s="660"/>
      <c r="BJ13" s="660"/>
      <c r="BK13" s="660"/>
      <c r="BL13" s="660"/>
      <c r="BM13" s="660"/>
      <c r="BN13" s="661"/>
      <c r="BO13" s="662">
        <v>43.6</v>
      </c>
      <c r="BP13" s="662"/>
      <c r="BQ13" s="662"/>
      <c r="BR13" s="662"/>
      <c r="BS13" s="668" t="s">
        <v>124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453254</v>
      </c>
      <c r="CS13" s="660"/>
      <c r="CT13" s="660"/>
      <c r="CU13" s="660"/>
      <c r="CV13" s="660"/>
      <c r="CW13" s="660"/>
      <c r="CX13" s="660"/>
      <c r="CY13" s="661"/>
      <c r="CZ13" s="662">
        <v>13.7</v>
      </c>
      <c r="DA13" s="662"/>
      <c r="DB13" s="662"/>
      <c r="DC13" s="662"/>
      <c r="DD13" s="668">
        <v>382428</v>
      </c>
      <c r="DE13" s="660"/>
      <c r="DF13" s="660"/>
      <c r="DG13" s="660"/>
      <c r="DH13" s="660"/>
      <c r="DI13" s="660"/>
      <c r="DJ13" s="660"/>
      <c r="DK13" s="660"/>
      <c r="DL13" s="660"/>
      <c r="DM13" s="660"/>
      <c r="DN13" s="660"/>
      <c r="DO13" s="660"/>
      <c r="DP13" s="661"/>
      <c r="DQ13" s="668">
        <v>84496</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236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13456</v>
      </c>
      <c r="BH14" s="660"/>
      <c r="BI14" s="660"/>
      <c r="BJ14" s="660"/>
      <c r="BK14" s="660"/>
      <c r="BL14" s="660"/>
      <c r="BM14" s="660"/>
      <c r="BN14" s="661"/>
      <c r="BO14" s="662">
        <v>6.3</v>
      </c>
      <c r="BP14" s="662"/>
      <c r="BQ14" s="662"/>
      <c r="BR14" s="662"/>
      <c r="BS14" s="668" t="s">
        <v>124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99988</v>
      </c>
      <c r="CS14" s="660"/>
      <c r="CT14" s="660"/>
      <c r="CU14" s="660"/>
      <c r="CV14" s="660"/>
      <c r="CW14" s="660"/>
      <c r="CX14" s="660"/>
      <c r="CY14" s="661"/>
      <c r="CZ14" s="662">
        <v>3</v>
      </c>
      <c r="DA14" s="662"/>
      <c r="DB14" s="662"/>
      <c r="DC14" s="662"/>
      <c r="DD14" s="668" t="s">
        <v>124</v>
      </c>
      <c r="DE14" s="660"/>
      <c r="DF14" s="660"/>
      <c r="DG14" s="660"/>
      <c r="DH14" s="660"/>
      <c r="DI14" s="660"/>
      <c r="DJ14" s="660"/>
      <c r="DK14" s="660"/>
      <c r="DL14" s="660"/>
      <c r="DM14" s="660"/>
      <c r="DN14" s="660"/>
      <c r="DO14" s="660"/>
      <c r="DP14" s="661"/>
      <c r="DQ14" s="668">
        <v>98585</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8731</v>
      </c>
      <c r="S15" s="660"/>
      <c r="T15" s="660"/>
      <c r="U15" s="660"/>
      <c r="V15" s="660"/>
      <c r="W15" s="660"/>
      <c r="X15" s="660"/>
      <c r="Y15" s="661"/>
      <c r="Z15" s="662">
        <v>0.2</v>
      </c>
      <c r="AA15" s="662"/>
      <c r="AB15" s="662"/>
      <c r="AC15" s="662"/>
      <c r="AD15" s="663">
        <v>8731</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15531</v>
      </c>
      <c r="BH15" s="660"/>
      <c r="BI15" s="660"/>
      <c r="BJ15" s="660"/>
      <c r="BK15" s="660"/>
      <c r="BL15" s="660"/>
      <c r="BM15" s="660"/>
      <c r="BN15" s="661"/>
      <c r="BO15" s="662">
        <v>7.3</v>
      </c>
      <c r="BP15" s="662"/>
      <c r="BQ15" s="662"/>
      <c r="BR15" s="662"/>
      <c r="BS15" s="668" t="s">
        <v>124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256496</v>
      </c>
      <c r="CS15" s="660"/>
      <c r="CT15" s="660"/>
      <c r="CU15" s="660"/>
      <c r="CV15" s="660"/>
      <c r="CW15" s="660"/>
      <c r="CX15" s="660"/>
      <c r="CY15" s="661"/>
      <c r="CZ15" s="662">
        <v>7.8</v>
      </c>
      <c r="DA15" s="662"/>
      <c r="DB15" s="662"/>
      <c r="DC15" s="662"/>
      <c r="DD15" s="668">
        <v>21728</v>
      </c>
      <c r="DE15" s="660"/>
      <c r="DF15" s="660"/>
      <c r="DG15" s="660"/>
      <c r="DH15" s="660"/>
      <c r="DI15" s="660"/>
      <c r="DJ15" s="660"/>
      <c r="DK15" s="660"/>
      <c r="DL15" s="660"/>
      <c r="DM15" s="660"/>
      <c r="DN15" s="660"/>
      <c r="DO15" s="660"/>
      <c r="DP15" s="661"/>
      <c r="DQ15" s="668">
        <v>195365</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824</v>
      </c>
      <c r="CS16" s="660"/>
      <c r="CT16" s="660"/>
      <c r="CU16" s="660"/>
      <c r="CV16" s="660"/>
      <c r="CW16" s="660"/>
      <c r="CX16" s="660"/>
      <c r="CY16" s="661"/>
      <c r="CZ16" s="662">
        <v>0</v>
      </c>
      <c r="DA16" s="662"/>
      <c r="DB16" s="662"/>
      <c r="DC16" s="662"/>
      <c r="DD16" s="668" t="s">
        <v>124</v>
      </c>
      <c r="DE16" s="660"/>
      <c r="DF16" s="660"/>
      <c r="DG16" s="660"/>
      <c r="DH16" s="660"/>
      <c r="DI16" s="660"/>
      <c r="DJ16" s="660"/>
      <c r="DK16" s="660"/>
      <c r="DL16" s="660"/>
      <c r="DM16" s="660"/>
      <c r="DN16" s="660"/>
      <c r="DO16" s="660"/>
      <c r="DP16" s="661"/>
      <c r="DQ16" s="668">
        <v>824</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724</v>
      </c>
      <c r="S17" s="660"/>
      <c r="T17" s="660"/>
      <c r="U17" s="660"/>
      <c r="V17" s="660"/>
      <c r="W17" s="660"/>
      <c r="X17" s="660"/>
      <c r="Y17" s="661"/>
      <c r="Z17" s="662">
        <v>0</v>
      </c>
      <c r="AA17" s="662"/>
      <c r="AB17" s="662"/>
      <c r="AC17" s="662"/>
      <c r="AD17" s="663">
        <v>724</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236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341204</v>
      </c>
      <c r="CS17" s="660"/>
      <c r="CT17" s="660"/>
      <c r="CU17" s="660"/>
      <c r="CV17" s="660"/>
      <c r="CW17" s="660"/>
      <c r="CX17" s="660"/>
      <c r="CY17" s="661"/>
      <c r="CZ17" s="662">
        <v>10.3</v>
      </c>
      <c r="DA17" s="662"/>
      <c r="DB17" s="662"/>
      <c r="DC17" s="662"/>
      <c r="DD17" s="668" t="s">
        <v>124</v>
      </c>
      <c r="DE17" s="660"/>
      <c r="DF17" s="660"/>
      <c r="DG17" s="660"/>
      <c r="DH17" s="660"/>
      <c r="DI17" s="660"/>
      <c r="DJ17" s="660"/>
      <c r="DK17" s="660"/>
      <c r="DL17" s="660"/>
      <c r="DM17" s="660"/>
      <c r="DN17" s="660"/>
      <c r="DO17" s="660"/>
      <c r="DP17" s="661"/>
      <c r="DQ17" s="668">
        <v>311741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1585364</v>
      </c>
      <c r="S18" s="660"/>
      <c r="T18" s="660"/>
      <c r="U18" s="660"/>
      <c r="V18" s="660"/>
      <c r="W18" s="660"/>
      <c r="X18" s="660"/>
      <c r="Y18" s="661"/>
      <c r="Z18" s="662">
        <v>45.1</v>
      </c>
      <c r="AA18" s="662"/>
      <c r="AB18" s="662"/>
      <c r="AC18" s="662"/>
      <c r="AD18" s="663">
        <v>1492143</v>
      </c>
      <c r="AE18" s="663"/>
      <c r="AF18" s="663"/>
      <c r="AG18" s="663"/>
      <c r="AH18" s="663"/>
      <c r="AI18" s="663"/>
      <c r="AJ18" s="663"/>
      <c r="AK18" s="663"/>
      <c r="AL18" s="664">
        <v>82.6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1492143</v>
      </c>
      <c r="S19" s="660"/>
      <c r="T19" s="660"/>
      <c r="U19" s="660"/>
      <c r="V19" s="660"/>
      <c r="W19" s="660"/>
      <c r="X19" s="660"/>
      <c r="Y19" s="661"/>
      <c r="Z19" s="662">
        <v>42.5</v>
      </c>
      <c r="AA19" s="662"/>
      <c r="AB19" s="662"/>
      <c r="AC19" s="662"/>
      <c r="AD19" s="663">
        <v>1492143</v>
      </c>
      <c r="AE19" s="663"/>
      <c r="AF19" s="663"/>
      <c r="AG19" s="663"/>
      <c r="AH19" s="663"/>
      <c r="AI19" s="663"/>
      <c r="AJ19" s="663"/>
      <c r="AK19" s="663"/>
      <c r="AL19" s="664">
        <v>82.6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534</v>
      </c>
      <c r="BH19" s="660"/>
      <c r="BI19" s="660"/>
      <c r="BJ19" s="660"/>
      <c r="BK19" s="660"/>
      <c r="BL19" s="660"/>
      <c r="BM19" s="660"/>
      <c r="BN19" s="661"/>
      <c r="BO19" s="662">
        <v>0.2</v>
      </c>
      <c r="BP19" s="662"/>
      <c r="BQ19" s="662"/>
      <c r="BR19" s="662"/>
      <c r="BS19" s="668" t="s">
        <v>124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93221</v>
      </c>
      <c r="S20" s="660"/>
      <c r="T20" s="660"/>
      <c r="U20" s="660"/>
      <c r="V20" s="660"/>
      <c r="W20" s="660"/>
      <c r="X20" s="660"/>
      <c r="Y20" s="661"/>
      <c r="Z20" s="662">
        <v>2.7</v>
      </c>
      <c r="AA20" s="662"/>
      <c r="AB20" s="662"/>
      <c r="AC20" s="662"/>
      <c r="AD20" s="663" t="s">
        <v>124</v>
      </c>
      <c r="AE20" s="663"/>
      <c r="AF20" s="663"/>
      <c r="AG20" s="663"/>
      <c r="AH20" s="663"/>
      <c r="AI20" s="663"/>
      <c r="AJ20" s="663"/>
      <c r="AK20" s="663"/>
      <c r="AL20" s="664" t="s">
        <v>236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534</v>
      </c>
      <c r="BH20" s="660"/>
      <c r="BI20" s="660"/>
      <c r="BJ20" s="660"/>
      <c r="BK20" s="660"/>
      <c r="BL20" s="660"/>
      <c r="BM20" s="660"/>
      <c r="BN20" s="661"/>
      <c r="BO20" s="662">
        <v>0.2</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3296817</v>
      </c>
      <c r="CS20" s="660"/>
      <c r="CT20" s="660"/>
      <c r="CU20" s="660"/>
      <c r="CV20" s="660"/>
      <c r="CW20" s="660"/>
      <c r="CX20" s="660"/>
      <c r="CY20" s="661"/>
      <c r="CZ20" s="662">
        <v>100</v>
      </c>
      <c r="DA20" s="662"/>
      <c r="DB20" s="662"/>
      <c r="DC20" s="662"/>
      <c r="DD20" s="668">
        <v>471093</v>
      </c>
      <c r="DE20" s="660"/>
      <c r="DF20" s="660"/>
      <c r="DG20" s="660"/>
      <c r="DH20" s="660"/>
      <c r="DI20" s="660"/>
      <c r="DJ20" s="660"/>
      <c r="DK20" s="660"/>
      <c r="DL20" s="660"/>
      <c r="DM20" s="660"/>
      <c r="DN20" s="660"/>
      <c r="DO20" s="660"/>
      <c r="DP20" s="661"/>
      <c r="DQ20" s="668">
        <v>2263884</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236</v>
      </c>
      <c r="AE21" s="663"/>
      <c r="AF21" s="663"/>
      <c r="AG21" s="663"/>
      <c r="AH21" s="663"/>
      <c r="AI21" s="663"/>
      <c r="AJ21" s="663"/>
      <c r="AK21" s="663"/>
      <c r="AL21" s="664" t="s">
        <v>124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534</v>
      </c>
      <c r="BH21" s="660"/>
      <c r="BI21" s="660"/>
      <c r="BJ21" s="660"/>
      <c r="BK21" s="660"/>
      <c r="BL21" s="660"/>
      <c r="BM21" s="660"/>
      <c r="BN21" s="661"/>
      <c r="BO21" s="662">
        <v>0.2</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1899705</v>
      </c>
      <c r="S22" s="660"/>
      <c r="T22" s="660"/>
      <c r="U22" s="660"/>
      <c r="V22" s="660"/>
      <c r="W22" s="660"/>
      <c r="X22" s="660"/>
      <c r="Y22" s="661"/>
      <c r="Z22" s="662">
        <v>54.1</v>
      </c>
      <c r="AA22" s="662"/>
      <c r="AB22" s="662"/>
      <c r="AC22" s="662"/>
      <c r="AD22" s="663">
        <v>1806484</v>
      </c>
      <c r="AE22" s="663"/>
      <c r="AF22" s="663"/>
      <c r="AG22" s="663"/>
      <c r="AH22" s="663"/>
      <c r="AI22" s="663"/>
      <c r="AJ22" s="663"/>
      <c r="AK22" s="663"/>
      <c r="AL22" s="664">
        <v>100</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236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495</v>
      </c>
      <c r="S23" s="660"/>
      <c r="T23" s="660"/>
      <c r="U23" s="660"/>
      <c r="V23" s="660"/>
      <c r="W23" s="660"/>
      <c r="X23" s="660"/>
      <c r="Y23" s="661"/>
      <c r="Z23" s="662">
        <v>0</v>
      </c>
      <c r="AA23" s="662"/>
      <c r="AB23" s="662"/>
      <c r="AC23" s="662"/>
      <c r="AD23" s="663">
        <v>495</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236</v>
      </c>
      <c r="BP23" s="662"/>
      <c r="BQ23" s="662"/>
      <c r="BR23" s="662"/>
      <c r="BS23" s="668" t="s">
        <v>236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14867</v>
      </c>
      <c r="S24" s="660"/>
      <c r="T24" s="660"/>
      <c r="U24" s="660"/>
      <c r="V24" s="660"/>
      <c r="W24" s="660"/>
      <c r="X24" s="660"/>
      <c r="Y24" s="661"/>
      <c r="Z24" s="662">
        <v>0.4</v>
      </c>
      <c r="AA24" s="662"/>
      <c r="AB24" s="662"/>
      <c r="AC24" s="662"/>
      <c r="AD24" s="663" t="s">
        <v>124</v>
      </c>
      <c r="AE24" s="663"/>
      <c r="AF24" s="663"/>
      <c r="AG24" s="663"/>
      <c r="AH24" s="663"/>
      <c r="AI24" s="663"/>
      <c r="AJ24" s="663"/>
      <c r="AK24" s="663"/>
      <c r="AL24" s="664" t="s">
        <v>236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1283802</v>
      </c>
      <c r="CS24" s="649"/>
      <c r="CT24" s="649"/>
      <c r="CU24" s="649"/>
      <c r="CV24" s="649"/>
      <c r="CW24" s="649"/>
      <c r="CX24" s="649"/>
      <c r="CY24" s="650"/>
      <c r="CZ24" s="653">
        <v>38.9</v>
      </c>
      <c r="DA24" s="654"/>
      <c r="DB24" s="654"/>
      <c r="DC24" s="673"/>
      <c r="DD24" s="692">
        <v>906482</v>
      </c>
      <c r="DE24" s="649"/>
      <c r="DF24" s="649"/>
      <c r="DG24" s="649"/>
      <c r="DH24" s="649"/>
      <c r="DI24" s="649"/>
      <c r="DJ24" s="649"/>
      <c r="DK24" s="650"/>
      <c r="DL24" s="692">
        <v>896052</v>
      </c>
      <c r="DM24" s="649"/>
      <c r="DN24" s="649"/>
      <c r="DO24" s="649"/>
      <c r="DP24" s="649"/>
      <c r="DQ24" s="649"/>
      <c r="DR24" s="649"/>
      <c r="DS24" s="649"/>
      <c r="DT24" s="649"/>
      <c r="DU24" s="649"/>
      <c r="DV24" s="650"/>
      <c r="DW24" s="653">
        <v>47.8</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72352</v>
      </c>
      <c r="S25" s="660"/>
      <c r="T25" s="660"/>
      <c r="U25" s="660"/>
      <c r="V25" s="660"/>
      <c r="W25" s="660"/>
      <c r="X25" s="660"/>
      <c r="Y25" s="661"/>
      <c r="Z25" s="662">
        <v>2.1</v>
      </c>
      <c r="AA25" s="662"/>
      <c r="AB25" s="662"/>
      <c r="AC25" s="662"/>
      <c r="AD25" s="663" t="s">
        <v>124</v>
      </c>
      <c r="AE25" s="663"/>
      <c r="AF25" s="663"/>
      <c r="AG25" s="663"/>
      <c r="AH25" s="663"/>
      <c r="AI25" s="663"/>
      <c r="AJ25" s="663"/>
      <c r="AK25" s="663"/>
      <c r="AL25" s="664" t="s">
        <v>236</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459801</v>
      </c>
      <c r="CS25" s="695"/>
      <c r="CT25" s="695"/>
      <c r="CU25" s="695"/>
      <c r="CV25" s="695"/>
      <c r="CW25" s="695"/>
      <c r="CX25" s="695"/>
      <c r="CY25" s="696"/>
      <c r="CZ25" s="664">
        <v>13.9</v>
      </c>
      <c r="DA25" s="693"/>
      <c r="DB25" s="693"/>
      <c r="DC25" s="697"/>
      <c r="DD25" s="668">
        <v>440426</v>
      </c>
      <c r="DE25" s="695"/>
      <c r="DF25" s="695"/>
      <c r="DG25" s="695"/>
      <c r="DH25" s="695"/>
      <c r="DI25" s="695"/>
      <c r="DJ25" s="695"/>
      <c r="DK25" s="696"/>
      <c r="DL25" s="668">
        <v>431120</v>
      </c>
      <c r="DM25" s="695"/>
      <c r="DN25" s="695"/>
      <c r="DO25" s="695"/>
      <c r="DP25" s="695"/>
      <c r="DQ25" s="695"/>
      <c r="DR25" s="695"/>
      <c r="DS25" s="695"/>
      <c r="DT25" s="695"/>
      <c r="DU25" s="695"/>
      <c r="DV25" s="696"/>
      <c r="DW25" s="664">
        <v>23</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3017</v>
      </c>
      <c r="S26" s="660"/>
      <c r="T26" s="660"/>
      <c r="U26" s="660"/>
      <c r="V26" s="660"/>
      <c r="W26" s="660"/>
      <c r="X26" s="660"/>
      <c r="Y26" s="661"/>
      <c r="Z26" s="662">
        <v>0.1</v>
      </c>
      <c r="AA26" s="662"/>
      <c r="AB26" s="662"/>
      <c r="AC26" s="662"/>
      <c r="AD26" s="663" t="s">
        <v>124</v>
      </c>
      <c r="AE26" s="663"/>
      <c r="AF26" s="663"/>
      <c r="AG26" s="663"/>
      <c r="AH26" s="663"/>
      <c r="AI26" s="663"/>
      <c r="AJ26" s="663"/>
      <c r="AK26" s="663"/>
      <c r="AL26" s="664" t="s">
        <v>124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269010</v>
      </c>
      <c r="CS26" s="660"/>
      <c r="CT26" s="660"/>
      <c r="CU26" s="660"/>
      <c r="CV26" s="660"/>
      <c r="CW26" s="660"/>
      <c r="CX26" s="660"/>
      <c r="CY26" s="661"/>
      <c r="CZ26" s="664">
        <v>8.1999999999999993</v>
      </c>
      <c r="DA26" s="693"/>
      <c r="DB26" s="693"/>
      <c r="DC26" s="697"/>
      <c r="DD26" s="668">
        <v>255185</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386214</v>
      </c>
      <c r="S27" s="660"/>
      <c r="T27" s="660"/>
      <c r="U27" s="660"/>
      <c r="V27" s="660"/>
      <c r="W27" s="660"/>
      <c r="X27" s="660"/>
      <c r="Y27" s="661"/>
      <c r="Z27" s="662">
        <v>11</v>
      </c>
      <c r="AA27" s="662"/>
      <c r="AB27" s="662"/>
      <c r="AC27" s="662"/>
      <c r="AD27" s="663" t="s">
        <v>124</v>
      </c>
      <c r="AE27" s="663"/>
      <c r="AF27" s="663"/>
      <c r="AG27" s="663"/>
      <c r="AH27" s="663"/>
      <c r="AI27" s="663"/>
      <c r="AJ27" s="663"/>
      <c r="AK27" s="663"/>
      <c r="AL27" s="664" t="s">
        <v>124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214117</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482797</v>
      </c>
      <c r="CS27" s="695"/>
      <c r="CT27" s="695"/>
      <c r="CU27" s="695"/>
      <c r="CV27" s="695"/>
      <c r="CW27" s="695"/>
      <c r="CX27" s="695"/>
      <c r="CY27" s="696"/>
      <c r="CZ27" s="664">
        <v>14.6</v>
      </c>
      <c r="DA27" s="693"/>
      <c r="DB27" s="693"/>
      <c r="DC27" s="697"/>
      <c r="DD27" s="668">
        <v>154315</v>
      </c>
      <c r="DE27" s="695"/>
      <c r="DF27" s="695"/>
      <c r="DG27" s="695"/>
      <c r="DH27" s="695"/>
      <c r="DI27" s="695"/>
      <c r="DJ27" s="695"/>
      <c r="DK27" s="696"/>
      <c r="DL27" s="668">
        <v>153191</v>
      </c>
      <c r="DM27" s="695"/>
      <c r="DN27" s="695"/>
      <c r="DO27" s="695"/>
      <c r="DP27" s="695"/>
      <c r="DQ27" s="695"/>
      <c r="DR27" s="695"/>
      <c r="DS27" s="695"/>
      <c r="DT27" s="695"/>
      <c r="DU27" s="695"/>
      <c r="DV27" s="696"/>
      <c r="DW27" s="664">
        <v>8.1999999999999993</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124</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341204</v>
      </c>
      <c r="CS28" s="660"/>
      <c r="CT28" s="660"/>
      <c r="CU28" s="660"/>
      <c r="CV28" s="660"/>
      <c r="CW28" s="660"/>
      <c r="CX28" s="660"/>
      <c r="CY28" s="661"/>
      <c r="CZ28" s="664">
        <v>10.3</v>
      </c>
      <c r="DA28" s="693"/>
      <c r="DB28" s="693"/>
      <c r="DC28" s="697"/>
      <c r="DD28" s="668">
        <v>311741</v>
      </c>
      <c r="DE28" s="660"/>
      <c r="DF28" s="660"/>
      <c r="DG28" s="660"/>
      <c r="DH28" s="660"/>
      <c r="DI28" s="660"/>
      <c r="DJ28" s="660"/>
      <c r="DK28" s="661"/>
      <c r="DL28" s="668">
        <v>311741</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190908</v>
      </c>
      <c r="S29" s="660"/>
      <c r="T29" s="660"/>
      <c r="U29" s="660"/>
      <c r="V29" s="660"/>
      <c r="W29" s="660"/>
      <c r="X29" s="660"/>
      <c r="Y29" s="661"/>
      <c r="Z29" s="662">
        <v>5.4</v>
      </c>
      <c r="AA29" s="662"/>
      <c r="AB29" s="662"/>
      <c r="AC29" s="662"/>
      <c r="AD29" s="663" t="s">
        <v>124</v>
      </c>
      <c r="AE29" s="663"/>
      <c r="AF29" s="663"/>
      <c r="AG29" s="663"/>
      <c r="AH29" s="663"/>
      <c r="AI29" s="663"/>
      <c r="AJ29" s="663"/>
      <c r="AK29" s="663"/>
      <c r="AL29" s="664" t="s">
        <v>236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341204</v>
      </c>
      <c r="CS29" s="695"/>
      <c r="CT29" s="695"/>
      <c r="CU29" s="695"/>
      <c r="CV29" s="695"/>
      <c r="CW29" s="695"/>
      <c r="CX29" s="695"/>
      <c r="CY29" s="696"/>
      <c r="CZ29" s="664">
        <v>10.3</v>
      </c>
      <c r="DA29" s="693"/>
      <c r="DB29" s="693"/>
      <c r="DC29" s="697"/>
      <c r="DD29" s="668">
        <v>311741</v>
      </c>
      <c r="DE29" s="695"/>
      <c r="DF29" s="695"/>
      <c r="DG29" s="695"/>
      <c r="DH29" s="695"/>
      <c r="DI29" s="695"/>
      <c r="DJ29" s="695"/>
      <c r="DK29" s="696"/>
      <c r="DL29" s="668">
        <v>311741</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54609</v>
      </c>
      <c r="S30" s="660"/>
      <c r="T30" s="660"/>
      <c r="U30" s="660"/>
      <c r="V30" s="660"/>
      <c r="W30" s="660"/>
      <c r="X30" s="660"/>
      <c r="Y30" s="661"/>
      <c r="Z30" s="662">
        <v>1.6</v>
      </c>
      <c r="AA30" s="662"/>
      <c r="AB30" s="662"/>
      <c r="AC30" s="662"/>
      <c r="AD30" s="663" t="s">
        <v>124</v>
      </c>
      <c r="AE30" s="663"/>
      <c r="AF30" s="663"/>
      <c r="AG30" s="663"/>
      <c r="AH30" s="663"/>
      <c r="AI30" s="663"/>
      <c r="AJ30" s="663"/>
      <c r="AK30" s="663"/>
      <c r="AL30" s="664" t="s">
        <v>124</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99.2</v>
      </c>
      <c r="BH30" s="720"/>
      <c r="BI30" s="720"/>
      <c r="BJ30" s="720"/>
      <c r="BK30" s="720"/>
      <c r="BL30" s="720"/>
      <c r="BM30" s="654">
        <v>94.8</v>
      </c>
      <c r="BN30" s="720"/>
      <c r="BO30" s="720"/>
      <c r="BP30" s="720"/>
      <c r="BQ30" s="721"/>
      <c r="BR30" s="719">
        <v>99.1</v>
      </c>
      <c r="BS30" s="720"/>
      <c r="BT30" s="720"/>
      <c r="BU30" s="720"/>
      <c r="BV30" s="720"/>
      <c r="BW30" s="720"/>
      <c r="BX30" s="654">
        <v>93.9</v>
      </c>
      <c r="BY30" s="720"/>
      <c r="BZ30" s="720"/>
      <c r="CA30" s="720"/>
      <c r="CB30" s="721"/>
      <c r="CD30" s="724"/>
      <c r="CE30" s="725"/>
      <c r="CF30" s="674" t="s">
        <v>302</v>
      </c>
      <c r="CG30" s="675"/>
      <c r="CH30" s="675"/>
      <c r="CI30" s="675"/>
      <c r="CJ30" s="675"/>
      <c r="CK30" s="675"/>
      <c r="CL30" s="675"/>
      <c r="CM30" s="675"/>
      <c r="CN30" s="675"/>
      <c r="CO30" s="675"/>
      <c r="CP30" s="675"/>
      <c r="CQ30" s="676"/>
      <c r="CR30" s="659">
        <v>314560</v>
      </c>
      <c r="CS30" s="660"/>
      <c r="CT30" s="660"/>
      <c r="CU30" s="660"/>
      <c r="CV30" s="660"/>
      <c r="CW30" s="660"/>
      <c r="CX30" s="660"/>
      <c r="CY30" s="661"/>
      <c r="CZ30" s="664">
        <v>9.5</v>
      </c>
      <c r="DA30" s="693"/>
      <c r="DB30" s="693"/>
      <c r="DC30" s="697"/>
      <c r="DD30" s="668">
        <v>288169</v>
      </c>
      <c r="DE30" s="660"/>
      <c r="DF30" s="660"/>
      <c r="DG30" s="660"/>
      <c r="DH30" s="660"/>
      <c r="DI30" s="660"/>
      <c r="DJ30" s="660"/>
      <c r="DK30" s="661"/>
      <c r="DL30" s="668">
        <v>288169</v>
      </c>
      <c r="DM30" s="660"/>
      <c r="DN30" s="660"/>
      <c r="DO30" s="660"/>
      <c r="DP30" s="660"/>
      <c r="DQ30" s="660"/>
      <c r="DR30" s="660"/>
      <c r="DS30" s="660"/>
      <c r="DT30" s="660"/>
      <c r="DU30" s="660"/>
      <c r="DV30" s="661"/>
      <c r="DW30" s="664">
        <v>15.4</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12242</v>
      </c>
      <c r="S31" s="660"/>
      <c r="T31" s="660"/>
      <c r="U31" s="660"/>
      <c r="V31" s="660"/>
      <c r="W31" s="660"/>
      <c r="X31" s="660"/>
      <c r="Y31" s="661"/>
      <c r="Z31" s="662">
        <v>0.3</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99.4</v>
      </c>
      <c r="BH31" s="695"/>
      <c r="BI31" s="695"/>
      <c r="BJ31" s="695"/>
      <c r="BK31" s="695"/>
      <c r="BL31" s="695"/>
      <c r="BM31" s="665">
        <v>96.1</v>
      </c>
      <c r="BN31" s="717"/>
      <c r="BO31" s="717"/>
      <c r="BP31" s="717"/>
      <c r="BQ31" s="718"/>
      <c r="BR31" s="716">
        <v>99.3</v>
      </c>
      <c r="BS31" s="695"/>
      <c r="BT31" s="695"/>
      <c r="BU31" s="695"/>
      <c r="BV31" s="695"/>
      <c r="BW31" s="695"/>
      <c r="BX31" s="665">
        <v>94.7</v>
      </c>
      <c r="BY31" s="717"/>
      <c r="BZ31" s="717"/>
      <c r="CA31" s="717"/>
      <c r="CB31" s="718"/>
      <c r="CD31" s="724"/>
      <c r="CE31" s="725"/>
      <c r="CF31" s="674" t="s">
        <v>306</v>
      </c>
      <c r="CG31" s="675"/>
      <c r="CH31" s="675"/>
      <c r="CI31" s="675"/>
      <c r="CJ31" s="675"/>
      <c r="CK31" s="675"/>
      <c r="CL31" s="675"/>
      <c r="CM31" s="675"/>
      <c r="CN31" s="675"/>
      <c r="CO31" s="675"/>
      <c r="CP31" s="675"/>
      <c r="CQ31" s="676"/>
      <c r="CR31" s="659">
        <v>26644</v>
      </c>
      <c r="CS31" s="695"/>
      <c r="CT31" s="695"/>
      <c r="CU31" s="695"/>
      <c r="CV31" s="695"/>
      <c r="CW31" s="695"/>
      <c r="CX31" s="695"/>
      <c r="CY31" s="696"/>
      <c r="CZ31" s="664">
        <v>0.8</v>
      </c>
      <c r="DA31" s="693"/>
      <c r="DB31" s="693"/>
      <c r="DC31" s="697"/>
      <c r="DD31" s="668">
        <v>23572</v>
      </c>
      <c r="DE31" s="695"/>
      <c r="DF31" s="695"/>
      <c r="DG31" s="695"/>
      <c r="DH31" s="695"/>
      <c r="DI31" s="695"/>
      <c r="DJ31" s="695"/>
      <c r="DK31" s="696"/>
      <c r="DL31" s="668">
        <v>23572</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166928</v>
      </c>
      <c r="S32" s="660"/>
      <c r="T32" s="660"/>
      <c r="U32" s="660"/>
      <c r="V32" s="660"/>
      <c r="W32" s="660"/>
      <c r="X32" s="660"/>
      <c r="Y32" s="661"/>
      <c r="Z32" s="662">
        <v>4.8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98.7</v>
      </c>
      <c r="BH32" s="729"/>
      <c r="BI32" s="729"/>
      <c r="BJ32" s="729"/>
      <c r="BK32" s="729"/>
      <c r="BL32" s="729"/>
      <c r="BM32" s="730">
        <v>92.3</v>
      </c>
      <c r="BN32" s="729"/>
      <c r="BO32" s="729"/>
      <c r="BP32" s="729"/>
      <c r="BQ32" s="731"/>
      <c r="BR32" s="728">
        <v>98.6</v>
      </c>
      <c r="BS32" s="729"/>
      <c r="BT32" s="729"/>
      <c r="BU32" s="729"/>
      <c r="BV32" s="729"/>
      <c r="BW32" s="729"/>
      <c r="BX32" s="730">
        <v>91.7</v>
      </c>
      <c r="BY32" s="729"/>
      <c r="BZ32" s="729"/>
      <c r="CA32" s="729"/>
      <c r="CB32" s="731"/>
      <c r="CD32" s="726"/>
      <c r="CE32" s="727"/>
      <c r="CF32" s="674" t="s">
        <v>309</v>
      </c>
      <c r="CG32" s="675"/>
      <c r="CH32" s="675"/>
      <c r="CI32" s="675"/>
      <c r="CJ32" s="675"/>
      <c r="CK32" s="675"/>
      <c r="CL32" s="675"/>
      <c r="CM32" s="675"/>
      <c r="CN32" s="675"/>
      <c r="CO32" s="675"/>
      <c r="CP32" s="675"/>
      <c r="CQ32" s="676"/>
      <c r="CR32" s="659" t="s">
        <v>236</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236</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308018</v>
      </c>
      <c r="S33" s="660"/>
      <c r="T33" s="660"/>
      <c r="U33" s="660"/>
      <c r="V33" s="660"/>
      <c r="W33" s="660"/>
      <c r="X33" s="660"/>
      <c r="Y33" s="661"/>
      <c r="Z33" s="662">
        <v>8.8000000000000007</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1541098</v>
      </c>
      <c r="CS33" s="695"/>
      <c r="CT33" s="695"/>
      <c r="CU33" s="695"/>
      <c r="CV33" s="695"/>
      <c r="CW33" s="695"/>
      <c r="CX33" s="695"/>
      <c r="CY33" s="696"/>
      <c r="CZ33" s="664">
        <v>46.7</v>
      </c>
      <c r="DA33" s="693"/>
      <c r="DB33" s="693"/>
      <c r="DC33" s="697"/>
      <c r="DD33" s="668">
        <v>1258732</v>
      </c>
      <c r="DE33" s="695"/>
      <c r="DF33" s="695"/>
      <c r="DG33" s="695"/>
      <c r="DH33" s="695"/>
      <c r="DI33" s="695"/>
      <c r="DJ33" s="695"/>
      <c r="DK33" s="696"/>
      <c r="DL33" s="668">
        <v>792677</v>
      </c>
      <c r="DM33" s="695"/>
      <c r="DN33" s="695"/>
      <c r="DO33" s="695"/>
      <c r="DP33" s="695"/>
      <c r="DQ33" s="695"/>
      <c r="DR33" s="695"/>
      <c r="DS33" s="695"/>
      <c r="DT33" s="695"/>
      <c r="DU33" s="695"/>
      <c r="DV33" s="696"/>
      <c r="DW33" s="664">
        <v>42.3</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36517</v>
      </c>
      <c r="S34" s="660"/>
      <c r="T34" s="660"/>
      <c r="U34" s="660"/>
      <c r="V34" s="660"/>
      <c r="W34" s="660"/>
      <c r="X34" s="660"/>
      <c r="Y34" s="661"/>
      <c r="Z34" s="662">
        <v>1</v>
      </c>
      <c r="AA34" s="662"/>
      <c r="AB34" s="662"/>
      <c r="AC34" s="662"/>
      <c r="AD34" s="663">
        <v>57</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549545</v>
      </c>
      <c r="CS34" s="660"/>
      <c r="CT34" s="660"/>
      <c r="CU34" s="660"/>
      <c r="CV34" s="660"/>
      <c r="CW34" s="660"/>
      <c r="CX34" s="660"/>
      <c r="CY34" s="661"/>
      <c r="CZ34" s="664">
        <v>16.7</v>
      </c>
      <c r="DA34" s="693"/>
      <c r="DB34" s="693"/>
      <c r="DC34" s="697"/>
      <c r="DD34" s="668">
        <v>413705</v>
      </c>
      <c r="DE34" s="660"/>
      <c r="DF34" s="660"/>
      <c r="DG34" s="660"/>
      <c r="DH34" s="660"/>
      <c r="DI34" s="660"/>
      <c r="DJ34" s="660"/>
      <c r="DK34" s="661"/>
      <c r="DL34" s="668">
        <v>309391</v>
      </c>
      <c r="DM34" s="660"/>
      <c r="DN34" s="660"/>
      <c r="DO34" s="660"/>
      <c r="DP34" s="660"/>
      <c r="DQ34" s="660"/>
      <c r="DR34" s="660"/>
      <c r="DS34" s="660"/>
      <c r="DT34" s="660"/>
      <c r="DU34" s="660"/>
      <c r="DV34" s="661"/>
      <c r="DW34" s="664">
        <v>16.5</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365800</v>
      </c>
      <c r="S35" s="660"/>
      <c r="T35" s="660"/>
      <c r="U35" s="660"/>
      <c r="V35" s="660"/>
      <c r="W35" s="660"/>
      <c r="X35" s="660"/>
      <c r="Y35" s="661"/>
      <c r="Z35" s="662">
        <v>10.4</v>
      </c>
      <c r="AA35" s="662"/>
      <c r="AB35" s="662"/>
      <c r="AC35" s="662"/>
      <c r="AD35" s="663" t="s">
        <v>124</v>
      </c>
      <c r="AE35" s="663"/>
      <c r="AF35" s="663"/>
      <c r="AG35" s="663"/>
      <c r="AH35" s="663"/>
      <c r="AI35" s="663"/>
      <c r="AJ35" s="663"/>
      <c r="AK35" s="663"/>
      <c r="AL35" s="664" t="s">
        <v>236</v>
      </c>
      <c r="AM35" s="665"/>
      <c r="AN35" s="665"/>
      <c r="AO35" s="666"/>
      <c r="AP35" s="214"/>
      <c r="AQ35" s="732" t="s">
        <v>317</v>
      </c>
      <c r="AR35" s="733"/>
      <c r="AS35" s="733"/>
      <c r="AT35" s="733"/>
      <c r="AU35" s="733"/>
      <c r="AV35" s="733"/>
      <c r="AW35" s="733"/>
      <c r="AX35" s="733"/>
      <c r="AY35" s="734"/>
      <c r="AZ35" s="648">
        <v>423754</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35613</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25896</v>
      </c>
      <c r="CS35" s="695"/>
      <c r="CT35" s="695"/>
      <c r="CU35" s="695"/>
      <c r="CV35" s="695"/>
      <c r="CW35" s="695"/>
      <c r="CX35" s="695"/>
      <c r="CY35" s="696"/>
      <c r="CZ35" s="664">
        <v>0.8</v>
      </c>
      <c r="DA35" s="693"/>
      <c r="DB35" s="693"/>
      <c r="DC35" s="697"/>
      <c r="DD35" s="668">
        <v>18220</v>
      </c>
      <c r="DE35" s="695"/>
      <c r="DF35" s="695"/>
      <c r="DG35" s="695"/>
      <c r="DH35" s="695"/>
      <c r="DI35" s="695"/>
      <c r="DJ35" s="695"/>
      <c r="DK35" s="696"/>
      <c r="DL35" s="668">
        <v>10326</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124</v>
      </c>
      <c r="AE36" s="663"/>
      <c r="AF36" s="663"/>
      <c r="AG36" s="663"/>
      <c r="AH36" s="663"/>
      <c r="AI36" s="663"/>
      <c r="AJ36" s="663"/>
      <c r="AK36" s="663"/>
      <c r="AL36" s="664" t="s">
        <v>236</v>
      </c>
      <c r="AM36" s="665"/>
      <c r="AN36" s="665"/>
      <c r="AO36" s="666"/>
      <c r="AQ36" s="736" t="s">
        <v>321</v>
      </c>
      <c r="AR36" s="737"/>
      <c r="AS36" s="737"/>
      <c r="AT36" s="737"/>
      <c r="AU36" s="737"/>
      <c r="AV36" s="737"/>
      <c r="AW36" s="737"/>
      <c r="AX36" s="737"/>
      <c r="AY36" s="738"/>
      <c r="AZ36" s="659">
        <v>101000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22203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381041</v>
      </c>
      <c r="CS36" s="660"/>
      <c r="CT36" s="660"/>
      <c r="CU36" s="660"/>
      <c r="CV36" s="660"/>
      <c r="CW36" s="660"/>
      <c r="CX36" s="660"/>
      <c r="CY36" s="661"/>
      <c r="CZ36" s="664">
        <v>11.6</v>
      </c>
      <c r="DA36" s="693"/>
      <c r="DB36" s="693"/>
      <c r="DC36" s="697"/>
      <c r="DD36" s="668">
        <v>296638</v>
      </c>
      <c r="DE36" s="660"/>
      <c r="DF36" s="660"/>
      <c r="DG36" s="660"/>
      <c r="DH36" s="660"/>
      <c r="DI36" s="660"/>
      <c r="DJ36" s="660"/>
      <c r="DK36" s="661"/>
      <c r="DL36" s="668">
        <v>223733</v>
      </c>
      <c r="DM36" s="660"/>
      <c r="DN36" s="660"/>
      <c r="DO36" s="660"/>
      <c r="DP36" s="660"/>
      <c r="DQ36" s="660"/>
      <c r="DR36" s="660"/>
      <c r="DS36" s="660"/>
      <c r="DT36" s="660"/>
      <c r="DU36" s="660"/>
      <c r="DV36" s="661"/>
      <c r="DW36" s="664">
        <v>11.9</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69100</v>
      </c>
      <c r="S37" s="660"/>
      <c r="T37" s="660"/>
      <c r="U37" s="660"/>
      <c r="V37" s="660"/>
      <c r="W37" s="660"/>
      <c r="X37" s="660"/>
      <c r="Y37" s="661"/>
      <c r="Z37" s="662">
        <v>2</v>
      </c>
      <c r="AA37" s="662"/>
      <c r="AB37" s="662"/>
      <c r="AC37" s="662"/>
      <c r="AD37" s="663" t="s">
        <v>124</v>
      </c>
      <c r="AE37" s="663"/>
      <c r="AF37" s="663"/>
      <c r="AG37" s="663"/>
      <c r="AH37" s="663"/>
      <c r="AI37" s="663"/>
      <c r="AJ37" s="663"/>
      <c r="AK37" s="663"/>
      <c r="AL37" s="664" t="s">
        <v>236</v>
      </c>
      <c r="AM37" s="665"/>
      <c r="AN37" s="665"/>
      <c r="AO37" s="666"/>
      <c r="AQ37" s="736" t="s">
        <v>325</v>
      </c>
      <c r="AR37" s="737"/>
      <c r="AS37" s="737"/>
      <c r="AT37" s="737"/>
      <c r="AU37" s="737"/>
      <c r="AV37" s="737"/>
      <c r="AW37" s="737"/>
      <c r="AX37" s="737"/>
      <c r="AY37" s="738"/>
      <c r="AZ37" s="659">
        <v>95500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503</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139708</v>
      </c>
      <c r="CS37" s="695"/>
      <c r="CT37" s="695"/>
      <c r="CU37" s="695"/>
      <c r="CV37" s="695"/>
      <c r="CW37" s="695"/>
      <c r="CX37" s="695"/>
      <c r="CY37" s="696"/>
      <c r="CZ37" s="664">
        <v>4.2</v>
      </c>
      <c r="DA37" s="693"/>
      <c r="DB37" s="693"/>
      <c r="DC37" s="697"/>
      <c r="DD37" s="668">
        <v>139708</v>
      </c>
      <c r="DE37" s="695"/>
      <c r="DF37" s="695"/>
      <c r="DG37" s="695"/>
      <c r="DH37" s="695"/>
      <c r="DI37" s="695"/>
      <c r="DJ37" s="695"/>
      <c r="DK37" s="696"/>
      <c r="DL37" s="668">
        <v>130574</v>
      </c>
      <c r="DM37" s="695"/>
      <c r="DN37" s="695"/>
      <c r="DO37" s="695"/>
      <c r="DP37" s="695"/>
      <c r="DQ37" s="695"/>
      <c r="DR37" s="695"/>
      <c r="DS37" s="695"/>
      <c r="DT37" s="695"/>
      <c r="DU37" s="695"/>
      <c r="DV37" s="696"/>
      <c r="DW37" s="664">
        <v>7</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3511672</v>
      </c>
      <c r="S38" s="740"/>
      <c r="T38" s="740"/>
      <c r="U38" s="740"/>
      <c r="V38" s="740"/>
      <c r="W38" s="740"/>
      <c r="X38" s="740"/>
      <c r="Y38" s="741"/>
      <c r="Z38" s="742">
        <v>100</v>
      </c>
      <c r="AA38" s="742"/>
      <c r="AB38" s="742"/>
      <c r="AC38" s="742"/>
      <c r="AD38" s="743">
        <v>1807036</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124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827</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423754</v>
      </c>
      <c r="CS38" s="660"/>
      <c r="CT38" s="660"/>
      <c r="CU38" s="660"/>
      <c r="CV38" s="660"/>
      <c r="CW38" s="660"/>
      <c r="CX38" s="660"/>
      <c r="CY38" s="661"/>
      <c r="CZ38" s="664">
        <v>12.9</v>
      </c>
      <c r="DA38" s="693"/>
      <c r="DB38" s="693"/>
      <c r="DC38" s="697"/>
      <c r="DD38" s="668">
        <v>388968</v>
      </c>
      <c r="DE38" s="660"/>
      <c r="DF38" s="660"/>
      <c r="DG38" s="660"/>
      <c r="DH38" s="660"/>
      <c r="DI38" s="660"/>
      <c r="DJ38" s="660"/>
      <c r="DK38" s="661"/>
      <c r="DL38" s="668">
        <v>249227</v>
      </c>
      <c r="DM38" s="660"/>
      <c r="DN38" s="660"/>
      <c r="DO38" s="660"/>
      <c r="DP38" s="660"/>
      <c r="DQ38" s="660"/>
      <c r="DR38" s="660"/>
      <c r="DS38" s="660"/>
      <c r="DT38" s="660"/>
      <c r="DU38" s="660"/>
      <c r="DV38" s="661"/>
      <c r="DW38" s="664">
        <v>13.3</v>
      </c>
      <c r="DX38" s="693"/>
      <c r="DY38" s="693"/>
      <c r="DZ38" s="693"/>
      <c r="EA38" s="693"/>
      <c r="EB38" s="693"/>
      <c r="EC38" s="694"/>
    </row>
    <row r="39" spans="2:133" ht="11.25" customHeight="1">
      <c r="AQ39" s="736" t="s">
        <v>332</v>
      </c>
      <c r="AR39" s="737"/>
      <c r="AS39" s="737"/>
      <c r="AT39" s="737"/>
      <c r="AU39" s="737"/>
      <c r="AV39" s="737"/>
      <c r="AW39" s="737"/>
      <c r="AX39" s="737"/>
      <c r="AY39" s="738"/>
      <c r="AZ39" s="659" t="s">
        <v>124</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155862</v>
      </c>
      <c r="CS39" s="695"/>
      <c r="CT39" s="695"/>
      <c r="CU39" s="695"/>
      <c r="CV39" s="695"/>
      <c r="CW39" s="695"/>
      <c r="CX39" s="695"/>
      <c r="CY39" s="696"/>
      <c r="CZ39" s="664">
        <v>4.7</v>
      </c>
      <c r="DA39" s="693"/>
      <c r="DB39" s="693"/>
      <c r="DC39" s="697"/>
      <c r="DD39" s="668">
        <v>141201</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336</v>
      </c>
      <c r="AR40" s="737"/>
      <c r="AS40" s="737"/>
      <c r="AT40" s="737"/>
      <c r="AU40" s="737"/>
      <c r="AV40" s="737"/>
      <c r="AW40" s="737"/>
      <c r="AX40" s="737"/>
      <c r="AY40" s="738"/>
      <c r="AZ40" s="659">
        <v>82525</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177</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5000</v>
      </c>
      <c r="CS40" s="660"/>
      <c r="CT40" s="660"/>
      <c r="CU40" s="660"/>
      <c r="CV40" s="660"/>
      <c r="CW40" s="660"/>
      <c r="CX40" s="660"/>
      <c r="CY40" s="661"/>
      <c r="CZ40" s="664">
        <v>0.2</v>
      </c>
      <c r="DA40" s="693"/>
      <c r="DB40" s="693"/>
      <c r="DC40" s="697"/>
      <c r="DD40" s="668" t="s">
        <v>124</v>
      </c>
      <c r="DE40" s="660"/>
      <c r="DF40" s="660"/>
      <c r="DG40" s="660"/>
      <c r="DH40" s="660"/>
      <c r="DI40" s="660"/>
      <c r="DJ40" s="660"/>
      <c r="DK40" s="661"/>
      <c r="DL40" s="668" t="s">
        <v>236</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339</v>
      </c>
      <c r="AR41" s="747"/>
      <c r="AS41" s="747"/>
      <c r="AT41" s="747"/>
      <c r="AU41" s="747"/>
      <c r="AV41" s="747"/>
      <c r="AW41" s="747"/>
      <c r="AX41" s="747"/>
      <c r="AY41" s="748"/>
      <c r="AZ41" s="739">
        <v>144729</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392</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471917</v>
      </c>
      <c r="CS42" s="660"/>
      <c r="CT42" s="660"/>
      <c r="CU42" s="660"/>
      <c r="CV42" s="660"/>
      <c r="CW42" s="660"/>
      <c r="CX42" s="660"/>
      <c r="CY42" s="661"/>
      <c r="CZ42" s="664">
        <v>14.3</v>
      </c>
      <c r="DA42" s="665"/>
      <c r="DB42" s="665"/>
      <c r="DC42" s="760"/>
      <c r="DD42" s="668">
        <v>98670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t="s">
        <v>124</v>
      </c>
      <c r="CS43" s="695"/>
      <c r="CT43" s="695"/>
      <c r="CU43" s="695"/>
      <c r="CV43" s="695"/>
      <c r="CW43" s="695"/>
      <c r="CX43" s="695"/>
      <c r="CY43" s="696"/>
      <c r="CZ43" s="664" t="s">
        <v>124</v>
      </c>
      <c r="DA43" s="693"/>
      <c r="DB43" s="693"/>
      <c r="DC43" s="697"/>
      <c r="DD43" s="668" t="s">
        <v>124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471093</v>
      </c>
      <c r="CS44" s="660"/>
      <c r="CT44" s="660"/>
      <c r="CU44" s="660"/>
      <c r="CV44" s="660"/>
      <c r="CW44" s="660"/>
      <c r="CX44" s="660"/>
      <c r="CY44" s="661"/>
      <c r="CZ44" s="664">
        <v>14.3</v>
      </c>
      <c r="DA44" s="665"/>
      <c r="DB44" s="665"/>
      <c r="DC44" s="760"/>
      <c r="DD44" s="668">
        <v>97846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371980</v>
      </c>
      <c r="CS45" s="695"/>
      <c r="CT45" s="695"/>
      <c r="CU45" s="695"/>
      <c r="CV45" s="695"/>
      <c r="CW45" s="695"/>
      <c r="CX45" s="695"/>
      <c r="CY45" s="696"/>
      <c r="CZ45" s="664">
        <v>11.3</v>
      </c>
      <c r="DA45" s="693"/>
      <c r="DB45" s="693"/>
      <c r="DC45" s="697"/>
      <c r="DD45" s="668">
        <v>33492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86165</v>
      </c>
      <c r="CS46" s="660"/>
      <c r="CT46" s="660"/>
      <c r="CU46" s="660"/>
      <c r="CV46" s="660"/>
      <c r="CW46" s="660"/>
      <c r="CX46" s="660"/>
      <c r="CY46" s="661"/>
      <c r="CZ46" s="664">
        <v>2.6</v>
      </c>
      <c r="DA46" s="665"/>
      <c r="DB46" s="665"/>
      <c r="DC46" s="760"/>
      <c r="DD46" s="668">
        <v>51406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824</v>
      </c>
      <c r="CS47" s="695"/>
      <c r="CT47" s="695"/>
      <c r="CU47" s="695"/>
      <c r="CV47" s="695"/>
      <c r="CW47" s="695"/>
      <c r="CX47" s="695"/>
      <c r="CY47" s="696"/>
      <c r="CZ47" s="664">
        <v>0</v>
      </c>
      <c r="DA47" s="693"/>
      <c r="DB47" s="693"/>
      <c r="DC47" s="697"/>
      <c r="DD47" s="668">
        <v>824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124</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3296817</v>
      </c>
      <c r="CS49" s="729"/>
      <c r="CT49" s="729"/>
      <c r="CU49" s="729"/>
      <c r="CV49" s="729"/>
      <c r="CW49" s="729"/>
      <c r="CX49" s="729"/>
      <c r="CY49" s="761"/>
      <c r="CZ49" s="744">
        <v>100</v>
      </c>
      <c r="DA49" s="762"/>
      <c r="DB49" s="762"/>
      <c r="DC49" s="763"/>
      <c r="DD49" s="764">
        <v>2263884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tC3OwyvaJn4BiEajrr4x75IWlvNd6cbxfcEPv9vma0kfDKKYbHkQ1ECyOOiQlnlk9wgZK3qiliK0z0aw68amQ==" saltValue="HoL7QbnlHnivSMCAWVh/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4" sqref="BQ104:DZ10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3512</v>
      </c>
      <c r="R7" s="795"/>
      <c r="S7" s="795"/>
      <c r="T7" s="795"/>
      <c r="U7" s="795"/>
      <c r="V7" s="795">
        <v>3297</v>
      </c>
      <c r="W7" s="795"/>
      <c r="X7" s="795"/>
      <c r="Y7" s="795"/>
      <c r="Z7" s="795"/>
      <c r="AA7" s="795">
        <v>215</v>
      </c>
      <c r="AB7" s="795"/>
      <c r="AC7" s="795"/>
      <c r="AD7" s="795"/>
      <c r="AE7" s="796"/>
      <c r="AF7" s="797">
        <v>188</v>
      </c>
      <c r="AG7" s="798"/>
      <c r="AH7" s="798"/>
      <c r="AI7" s="798"/>
      <c r="AJ7" s="799"/>
      <c r="AK7" s="834">
        <v>5</v>
      </c>
      <c r="AL7" s="835"/>
      <c r="AM7" s="835"/>
      <c r="AN7" s="835"/>
      <c r="AO7" s="835"/>
      <c r="AP7" s="835">
        <v>3370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11</v>
      </c>
      <c r="CI7" s="832"/>
      <c r="CJ7" s="832"/>
      <c r="CK7" s="832"/>
      <c r="CL7" s="833"/>
      <c r="CM7" s="831">
        <v>13</v>
      </c>
      <c r="CN7" s="832"/>
      <c r="CO7" s="832"/>
      <c r="CP7" s="832"/>
      <c r="CQ7" s="833"/>
      <c r="CR7" s="831">
        <v>11</v>
      </c>
      <c r="CS7" s="832"/>
      <c r="CT7" s="832"/>
      <c r="CU7" s="832"/>
      <c r="CV7" s="833"/>
      <c r="CW7" s="831" t="s">
        <v>590</v>
      </c>
      <c r="CX7" s="832"/>
      <c r="CY7" s="832"/>
      <c r="CZ7" s="832"/>
      <c r="DA7" s="833"/>
      <c r="DB7" s="831">
        <v>7</v>
      </c>
      <c r="DC7" s="832"/>
      <c r="DD7" s="832"/>
      <c r="DE7" s="832"/>
      <c r="DF7" s="833"/>
      <c r="DG7" s="831" t="s">
        <v>591</v>
      </c>
      <c r="DH7" s="832"/>
      <c r="DI7" s="832"/>
      <c r="DJ7" s="832"/>
      <c r="DK7" s="833"/>
      <c r="DL7" s="831" t="s">
        <v>589</v>
      </c>
      <c r="DM7" s="832"/>
      <c r="DN7" s="832"/>
      <c r="DO7" s="832"/>
      <c r="DP7" s="833"/>
      <c r="DQ7" s="831" t="s">
        <v>592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13</v>
      </c>
      <c r="CI8" s="842"/>
      <c r="CJ8" s="842"/>
      <c r="CK8" s="842"/>
      <c r="CL8" s="843"/>
      <c r="CM8" s="841">
        <v>187</v>
      </c>
      <c r="CN8" s="842"/>
      <c r="CO8" s="842"/>
      <c r="CP8" s="842"/>
      <c r="CQ8" s="843"/>
      <c r="CR8" s="841">
        <v>1</v>
      </c>
      <c r="CS8" s="842"/>
      <c r="CT8" s="842"/>
      <c r="CU8" s="842"/>
      <c r="CV8" s="843"/>
      <c r="CW8" s="841">
        <v>1</v>
      </c>
      <c r="CX8" s="842"/>
      <c r="CY8" s="842"/>
      <c r="CZ8" s="842"/>
      <c r="DA8" s="843"/>
      <c r="DB8" s="841" t="s">
        <v>589</v>
      </c>
      <c r="DC8" s="842"/>
      <c r="DD8" s="842"/>
      <c r="DE8" s="842"/>
      <c r="DF8" s="843"/>
      <c r="DG8" s="841" t="s">
        <v>588</v>
      </c>
      <c r="DH8" s="842"/>
      <c r="DI8" s="842"/>
      <c r="DJ8" s="842"/>
      <c r="DK8" s="843"/>
      <c r="DL8" s="841" t="s">
        <v>588</v>
      </c>
      <c r="DM8" s="842"/>
      <c r="DN8" s="842"/>
      <c r="DO8" s="842"/>
      <c r="DP8" s="843"/>
      <c r="DQ8" s="841" t="s">
        <v>588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3512</v>
      </c>
      <c r="R23" s="854"/>
      <c r="S23" s="854"/>
      <c r="T23" s="854"/>
      <c r="U23" s="854"/>
      <c r="V23" s="854">
        <v>3297</v>
      </c>
      <c r="W23" s="854"/>
      <c r="X23" s="854"/>
      <c r="Y23" s="854"/>
      <c r="Z23" s="854"/>
      <c r="AA23" s="854">
        <v>215</v>
      </c>
      <c r="AB23" s="854"/>
      <c r="AC23" s="854"/>
      <c r="AD23" s="854"/>
      <c r="AE23" s="855"/>
      <c r="AF23" s="856">
        <v>188</v>
      </c>
      <c r="AG23" s="854"/>
      <c r="AH23" s="854"/>
      <c r="AI23" s="854"/>
      <c r="AJ23" s="857"/>
      <c r="AK23" s="858"/>
      <c r="AL23" s="859"/>
      <c r="AM23" s="859"/>
      <c r="AN23" s="859"/>
      <c r="AO23" s="859"/>
      <c r="AP23" s="854">
        <v>3370</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629</v>
      </c>
      <c r="R28" s="883"/>
      <c r="S28" s="883"/>
      <c r="T28" s="883"/>
      <c r="U28" s="883"/>
      <c r="V28" s="883">
        <v>593</v>
      </c>
      <c r="W28" s="883"/>
      <c r="X28" s="883"/>
      <c r="Y28" s="883"/>
      <c r="Z28" s="883"/>
      <c r="AA28" s="883">
        <v>36</v>
      </c>
      <c r="AB28" s="883"/>
      <c r="AC28" s="883"/>
      <c r="AD28" s="883"/>
      <c r="AE28" s="884"/>
      <c r="AF28" s="885">
        <v>36</v>
      </c>
      <c r="AG28" s="883"/>
      <c r="AH28" s="883"/>
      <c r="AI28" s="883"/>
      <c r="AJ28" s="886"/>
      <c r="AK28" s="887">
        <v>83</v>
      </c>
      <c r="AL28" s="878"/>
      <c r="AM28" s="878"/>
      <c r="AN28" s="878"/>
      <c r="AO28" s="878"/>
      <c r="AP28" s="878" t="s">
        <v>576</v>
      </c>
      <c r="AQ28" s="878"/>
      <c r="AR28" s="878"/>
      <c r="AS28" s="878"/>
      <c r="AT28" s="878"/>
      <c r="AU28" s="878" t="s">
        <v>588</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461</v>
      </c>
      <c r="R29" s="819"/>
      <c r="S29" s="819"/>
      <c r="T29" s="819"/>
      <c r="U29" s="819"/>
      <c r="V29" s="819">
        <v>387</v>
      </c>
      <c r="W29" s="819"/>
      <c r="X29" s="819"/>
      <c r="Y29" s="819"/>
      <c r="Z29" s="819"/>
      <c r="AA29" s="819">
        <v>74</v>
      </c>
      <c r="AB29" s="819"/>
      <c r="AC29" s="819"/>
      <c r="AD29" s="819"/>
      <c r="AE29" s="820"/>
      <c r="AF29" s="821">
        <v>74</v>
      </c>
      <c r="AG29" s="822"/>
      <c r="AH29" s="822"/>
      <c r="AI29" s="822"/>
      <c r="AJ29" s="823"/>
      <c r="AK29" s="890">
        <v>66</v>
      </c>
      <c r="AL29" s="891"/>
      <c r="AM29" s="891"/>
      <c r="AN29" s="891"/>
      <c r="AO29" s="891"/>
      <c r="AP29" s="891" t="s">
        <v>577</v>
      </c>
      <c r="AQ29" s="891"/>
      <c r="AR29" s="891"/>
      <c r="AS29" s="891"/>
      <c r="AT29" s="891"/>
      <c r="AU29" s="891" t="s">
        <v>588</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33</v>
      </c>
      <c r="R30" s="819"/>
      <c r="S30" s="819"/>
      <c r="T30" s="819"/>
      <c r="U30" s="819"/>
      <c r="V30" s="819">
        <v>37</v>
      </c>
      <c r="W30" s="819"/>
      <c r="X30" s="819"/>
      <c r="Y30" s="819"/>
      <c r="Z30" s="819"/>
      <c r="AA30" s="819">
        <v>-4</v>
      </c>
      <c r="AB30" s="819"/>
      <c r="AC30" s="819"/>
      <c r="AD30" s="819"/>
      <c r="AE30" s="820"/>
      <c r="AF30" s="821">
        <v>-4</v>
      </c>
      <c r="AG30" s="822"/>
      <c r="AH30" s="822"/>
      <c r="AI30" s="822"/>
      <c r="AJ30" s="823"/>
      <c r="AK30" s="890">
        <v>20</v>
      </c>
      <c r="AL30" s="891"/>
      <c r="AM30" s="891"/>
      <c r="AN30" s="891"/>
      <c r="AO30" s="891"/>
      <c r="AP30" s="891" t="s">
        <v>576</v>
      </c>
      <c r="AQ30" s="891"/>
      <c r="AR30" s="891"/>
      <c r="AS30" s="891"/>
      <c r="AT30" s="891"/>
      <c r="AU30" s="891" t="s">
        <v>588</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186</v>
      </c>
      <c r="R31" s="819"/>
      <c r="S31" s="819"/>
      <c r="T31" s="819"/>
      <c r="U31" s="819"/>
      <c r="V31" s="819">
        <v>181</v>
      </c>
      <c r="W31" s="819"/>
      <c r="X31" s="819"/>
      <c r="Y31" s="819"/>
      <c r="Z31" s="819"/>
      <c r="AA31" s="819">
        <v>5</v>
      </c>
      <c r="AB31" s="819"/>
      <c r="AC31" s="819"/>
      <c r="AD31" s="819"/>
      <c r="AE31" s="820"/>
      <c r="AF31" s="821">
        <v>5</v>
      </c>
      <c r="AG31" s="822"/>
      <c r="AH31" s="822"/>
      <c r="AI31" s="822"/>
      <c r="AJ31" s="823"/>
      <c r="AK31" s="890">
        <v>101</v>
      </c>
      <c r="AL31" s="891"/>
      <c r="AM31" s="891"/>
      <c r="AN31" s="891"/>
      <c r="AO31" s="891"/>
      <c r="AP31" s="891">
        <v>1045</v>
      </c>
      <c r="AQ31" s="891"/>
      <c r="AR31" s="891"/>
      <c r="AS31" s="891"/>
      <c r="AT31" s="891"/>
      <c r="AU31" s="891">
        <v>769</v>
      </c>
      <c r="AV31" s="891"/>
      <c r="AW31" s="891"/>
      <c r="AX31" s="891"/>
      <c r="AY31" s="891"/>
      <c r="AZ31" s="892" t="s">
        <v>578</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140</v>
      </c>
      <c r="R32" s="819"/>
      <c r="S32" s="819"/>
      <c r="T32" s="819"/>
      <c r="U32" s="819"/>
      <c r="V32" s="819">
        <v>134</v>
      </c>
      <c r="W32" s="819"/>
      <c r="X32" s="819"/>
      <c r="Y32" s="819"/>
      <c r="Z32" s="819"/>
      <c r="AA32" s="819">
        <v>6</v>
      </c>
      <c r="AB32" s="819"/>
      <c r="AC32" s="819"/>
      <c r="AD32" s="819"/>
      <c r="AE32" s="820"/>
      <c r="AF32" s="821">
        <v>6</v>
      </c>
      <c r="AG32" s="822"/>
      <c r="AH32" s="822"/>
      <c r="AI32" s="822"/>
      <c r="AJ32" s="823"/>
      <c r="AK32" s="890">
        <v>96</v>
      </c>
      <c r="AL32" s="891"/>
      <c r="AM32" s="891"/>
      <c r="AN32" s="891"/>
      <c r="AO32" s="891"/>
      <c r="AP32" s="891">
        <v>539</v>
      </c>
      <c r="AQ32" s="891"/>
      <c r="AR32" s="891"/>
      <c r="AS32" s="891"/>
      <c r="AT32" s="891"/>
      <c r="AU32" s="891">
        <v>499</v>
      </c>
      <c r="AV32" s="891"/>
      <c r="AW32" s="891"/>
      <c r="AX32" s="891"/>
      <c r="AY32" s="891"/>
      <c r="AZ32" s="892" t="s">
        <v>576</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117</v>
      </c>
      <c r="AG63" s="902"/>
      <c r="AH63" s="902"/>
      <c r="AI63" s="902"/>
      <c r="AJ63" s="903"/>
      <c r="AK63" s="904"/>
      <c r="AL63" s="899"/>
      <c r="AM63" s="899"/>
      <c r="AN63" s="899"/>
      <c r="AO63" s="899"/>
      <c r="AP63" s="902">
        <v>1584</v>
      </c>
      <c r="AQ63" s="902"/>
      <c r="AR63" s="902"/>
      <c r="AS63" s="902"/>
      <c r="AT63" s="902"/>
      <c r="AU63" s="902">
        <v>1268</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569</v>
      </c>
      <c r="C68" s="930"/>
      <c r="D68" s="930"/>
      <c r="E68" s="930"/>
      <c r="F68" s="930"/>
      <c r="G68" s="930"/>
      <c r="H68" s="930"/>
      <c r="I68" s="930"/>
      <c r="J68" s="930"/>
      <c r="K68" s="930"/>
      <c r="L68" s="930"/>
      <c r="M68" s="930"/>
      <c r="N68" s="930"/>
      <c r="O68" s="930"/>
      <c r="P68" s="931"/>
      <c r="Q68" s="932">
        <v>12354</v>
      </c>
      <c r="R68" s="926"/>
      <c r="S68" s="926"/>
      <c r="T68" s="926"/>
      <c r="U68" s="926"/>
      <c r="V68" s="926">
        <v>11350</v>
      </c>
      <c r="W68" s="926"/>
      <c r="X68" s="926"/>
      <c r="Y68" s="926"/>
      <c r="Z68" s="926"/>
      <c r="AA68" s="926">
        <v>1004</v>
      </c>
      <c r="AB68" s="926"/>
      <c r="AC68" s="926"/>
      <c r="AD68" s="926"/>
      <c r="AE68" s="926"/>
      <c r="AF68" s="926">
        <v>1004</v>
      </c>
      <c r="AG68" s="926"/>
      <c r="AH68" s="926"/>
      <c r="AI68" s="926"/>
      <c r="AJ68" s="926"/>
      <c r="AK68" s="926">
        <v>3718</v>
      </c>
      <c r="AL68" s="926"/>
      <c r="AM68" s="926"/>
      <c r="AN68" s="926"/>
      <c r="AO68" s="926"/>
      <c r="AP68" s="926" t="s">
        <v>581</v>
      </c>
      <c r="AQ68" s="926"/>
      <c r="AR68" s="926"/>
      <c r="AS68" s="926"/>
      <c r="AT68" s="926"/>
      <c r="AU68" s="926" t="s">
        <v>587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570</v>
      </c>
      <c r="C69" s="934"/>
      <c r="D69" s="934"/>
      <c r="E69" s="934"/>
      <c r="F69" s="934"/>
      <c r="G69" s="934"/>
      <c r="H69" s="934"/>
      <c r="I69" s="934"/>
      <c r="J69" s="934"/>
      <c r="K69" s="934"/>
      <c r="L69" s="934"/>
      <c r="M69" s="934"/>
      <c r="N69" s="934"/>
      <c r="O69" s="934"/>
      <c r="P69" s="935"/>
      <c r="Q69" s="936">
        <v>1036</v>
      </c>
      <c r="R69" s="891"/>
      <c r="S69" s="891"/>
      <c r="T69" s="891"/>
      <c r="U69" s="891"/>
      <c r="V69" s="891">
        <v>1029</v>
      </c>
      <c r="W69" s="891"/>
      <c r="X69" s="891"/>
      <c r="Y69" s="891"/>
      <c r="Z69" s="891"/>
      <c r="AA69" s="891">
        <v>7</v>
      </c>
      <c r="AB69" s="891"/>
      <c r="AC69" s="891"/>
      <c r="AD69" s="891"/>
      <c r="AE69" s="891"/>
      <c r="AF69" s="891">
        <v>7</v>
      </c>
      <c r="AG69" s="891"/>
      <c r="AH69" s="891"/>
      <c r="AI69" s="891"/>
      <c r="AJ69" s="891"/>
      <c r="AK69" s="891" t="s">
        <v>582</v>
      </c>
      <c r="AL69" s="891"/>
      <c r="AM69" s="891"/>
      <c r="AN69" s="891"/>
      <c r="AO69" s="891"/>
      <c r="AP69" s="891">
        <v>747</v>
      </c>
      <c r="AQ69" s="891"/>
      <c r="AR69" s="891"/>
      <c r="AS69" s="891"/>
      <c r="AT69" s="891"/>
      <c r="AU69" s="891">
        <v>22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571</v>
      </c>
      <c r="C70" s="934"/>
      <c r="D70" s="934"/>
      <c r="E70" s="934"/>
      <c r="F70" s="934"/>
      <c r="G70" s="934"/>
      <c r="H70" s="934"/>
      <c r="I70" s="934"/>
      <c r="J70" s="934"/>
      <c r="K70" s="934"/>
      <c r="L70" s="934"/>
      <c r="M70" s="934"/>
      <c r="N70" s="934"/>
      <c r="O70" s="934"/>
      <c r="P70" s="935"/>
      <c r="Q70" s="936">
        <v>2138</v>
      </c>
      <c r="R70" s="891"/>
      <c r="S70" s="891"/>
      <c r="T70" s="891"/>
      <c r="U70" s="891"/>
      <c r="V70" s="891">
        <v>1910</v>
      </c>
      <c r="W70" s="891"/>
      <c r="X70" s="891"/>
      <c r="Y70" s="891"/>
      <c r="Z70" s="891"/>
      <c r="AA70" s="891">
        <v>228</v>
      </c>
      <c r="AB70" s="891"/>
      <c r="AC70" s="891"/>
      <c r="AD70" s="891"/>
      <c r="AE70" s="891"/>
      <c r="AF70" s="891">
        <v>228</v>
      </c>
      <c r="AG70" s="891"/>
      <c r="AH70" s="891"/>
      <c r="AI70" s="891"/>
      <c r="AJ70" s="891"/>
      <c r="AK70" s="891" t="s">
        <v>582</v>
      </c>
      <c r="AL70" s="891"/>
      <c r="AM70" s="891"/>
      <c r="AN70" s="891"/>
      <c r="AO70" s="891"/>
      <c r="AP70" s="891">
        <v>887</v>
      </c>
      <c r="AQ70" s="891"/>
      <c r="AR70" s="891"/>
      <c r="AS70" s="891"/>
      <c r="AT70" s="891"/>
      <c r="AU70" s="891">
        <v>19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572</v>
      </c>
      <c r="C71" s="934"/>
      <c r="D71" s="934"/>
      <c r="E71" s="934"/>
      <c r="F71" s="934"/>
      <c r="G71" s="934"/>
      <c r="H71" s="934"/>
      <c r="I71" s="934"/>
      <c r="J71" s="934"/>
      <c r="K71" s="934"/>
      <c r="L71" s="934"/>
      <c r="M71" s="934"/>
      <c r="N71" s="934"/>
      <c r="O71" s="934"/>
      <c r="P71" s="935"/>
      <c r="Q71" s="936">
        <v>26</v>
      </c>
      <c r="R71" s="891"/>
      <c r="S71" s="891"/>
      <c r="T71" s="891"/>
      <c r="U71" s="891"/>
      <c r="V71" s="891">
        <v>26</v>
      </c>
      <c r="W71" s="891"/>
      <c r="X71" s="891"/>
      <c r="Y71" s="891"/>
      <c r="Z71" s="891"/>
      <c r="AA71" s="891">
        <v>0</v>
      </c>
      <c r="AB71" s="891"/>
      <c r="AC71" s="891"/>
      <c r="AD71" s="891"/>
      <c r="AE71" s="891"/>
      <c r="AF71" s="891">
        <v>0</v>
      </c>
      <c r="AG71" s="891"/>
      <c r="AH71" s="891"/>
      <c r="AI71" s="891"/>
      <c r="AJ71" s="891"/>
      <c r="AK71" s="891">
        <v>26</v>
      </c>
      <c r="AL71" s="891"/>
      <c r="AM71" s="891"/>
      <c r="AN71" s="891"/>
      <c r="AO71" s="891"/>
      <c r="AP71" s="891" t="s">
        <v>582</v>
      </c>
      <c r="AQ71" s="891"/>
      <c r="AR71" s="891"/>
      <c r="AS71" s="891"/>
      <c r="AT71" s="891"/>
      <c r="AU71" s="891" t="s">
        <v>585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573</v>
      </c>
      <c r="C72" s="934"/>
      <c r="D72" s="934"/>
      <c r="E72" s="934"/>
      <c r="F72" s="934"/>
      <c r="G72" s="934"/>
      <c r="H72" s="934"/>
      <c r="I72" s="934"/>
      <c r="J72" s="934"/>
      <c r="K72" s="934"/>
      <c r="L72" s="934"/>
      <c r="M72" s="934"/>
      <c r="N72" s="934"/>
      <c r="O72" s="934"/>
      <c r="P72" s="935"/>
      <c r="Q72" s="936">
        <v>397</v>
      </c>
      <c r="R72" s="891"/>
      <c r="S72" s="891"/>
      <c r="T72" s="891"/>
      <c r="U72" s="891"/>
      <c r="V72" s="891">
        <v>368</v>
      </c>
      <c r="W72" s="891"/>
      <c r="X72" s="891"/>
      <c r="Y72" s="891"/>
      <c r="Z72" s="891"/>
      <c r="AA72" s="891">
        <v>29</v>
      </c>
      <c r="AB72" s="891"/>
      <c r="AC72" s="891"/>
      <c r="AD72" s="891"/>
      <c r="AE72" s="891"/>
      <c r="AF72" s="891">
        <v>29</v>
      </c>
      <c r="AG72" s="891"/>
      <c r="AH72" s="891"/>
      <c r="AI72" s="891"/>
      <c r="AJ72" s="891"/>
      <c r="AK72" s="891">
        <v>13</v>
      </c>
      <c r="AL72" s="891"/>
      <c r="AM72" s="891"/>
      <c r="AN72" s="891"/>
      <c r="AO72" s="891"/>
      <c r="AP72" s="891" t="s">
        <v>583</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574</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582</v>
      </c>
      <c r="AL73" s="891"/>
      <c r="AM73" s="891"/>
      <c r="AN73" s="891"/>
      <c r="AO73" s="891"/>
      <c r="AP73" s="891" t="s">
        <v>582</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582</v>
      </c>
      <c r="AL74" s="891"/>
      <c r="AM74" s="891"/>
      <c r="AN74" s="891"/>
      <c r="AO74" s="891"/>
      <c r="AP74" s="891" t="s">
        <v>582</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v>
      </c>
      <c r="CS102" s="910"/>
      <c r="CT102" s="910"/>
      <c r="CU102" s="910"/>
      <c r="CV102" s="953"/>
      <c r="CW102" s="952">
        <v>1</v>
      </c>
      <c r="CX102" s="910"/>
      <c r="CY102" s="910"/>
      <c r="CZ102" s="910"/>
      <c r="DA102" s="953"/>
      <c r="DB102" s="952">
        <v>7</v>
      </c>
      <c r="DC102" s="910"/>
      <c r="DD102" s="910"/>
      <c r="DE102" s="910"/>
      <c r="DF102" s="953"/>
      <c r="DG102" s="952" t="s">
        <v>593</v>
      </c>
      <c r="DH102" s="910"/>
      <c r="DI102" s="910"/>
      <c r="DJ102" s="910"/>
      <c r="DK102" s="953"/>
      <c r="DL102" s="952" t="s">
        <v>594</v>
      </c>
      <c r="DM102" s="910"/>
      <c r="DN102" s="910"/>
      <c r="DO102" s="910"/>
      <c r="DP102" s="953"/>
      <c r="DQ102" s="952" t="s">
        <v>589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297</v>
      </c>
      <c r="AG109" s="955"/>
      <c r="AH109" s="955"/>
      <c r="AI109" s="955"/>
      <c r="AJ109" s="956"/>
      <c r="AK109" s="954" t="s">
        <v>296</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297</v>
      </c>
      <c r="BW109" s="955"/>
      <c r="BX109" s="955"/>
      <c r="BY109" s="955"/>
      <c r="BZ109" s="956"/>
      <c r="CA109" s="954" t="s">
        <v>296</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297</v>
      </c>
      <c r="DM109" s="955"/>
      <c r="DN109" s="955"/>
      <c r="DO109" s="955"/>
      <c r="DP109" s="956"/>
      <c r="DQ109" s="954" t="s">
        <v>296</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353002</v>
      </c>
      <c r="AB110" s="962"/>
      <c r="AC110" s="962"/>
      <c r="AD110" s="962"/>
      <c r="AE110" s="963"/>
      <c r="AF110" s="964">
        <v>333526</v>
      </c>
      <c r="AG110" s="962"/>
      <c r="AH110" s="962"/>
      <c r="AI110" s="962"/>
      <c r="AJ110" s="963"/>
      <c r="AK110" s="964">
        <v>341204</v>
      </c>
      <c r="AL110" s="962"/>
      <c r="AM110" s="962"/>
      <c r="AN110" s="962"/>
      <c r="AO110" s="963"/>
      <c r="AP110" s="965">
        <v>22.5</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3104351</v>
      </c>
      <c r="BR110" s="997"/>
      <c r="BS110" s="997"/>
      <c r="BT110" s="997"/>
      <c r="BU110" s="997"/>
      <c r="BV110" s="997">
        <v>3318613</v>
      </c>
      <c r="BW110" s="997"/>
      <c r="BX110" s="997"/>
      <c r="BY110" s="997"/>
      <c r="BZ110" s="997"/>
      <c r="CA110" s="997">
        <v>3369853</v>
      </c>
      <c r="CB110" s="997"/>
      <c r="CC110" s="997"/>
      <c r="CD110" s="997"/>
      <c r="CE110" s="997"/>
      <c r="CF110" s="1011">
        <v>221.8</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426</v>
      </c>
      <c r="DM110" s="997"/>
      <c r="DN110" s="997"/>
      <c r="DO110" s="997"/>
      <c r="DP110" s="997"/>
      <c r="DQ110" s="997" t="s">
        <v>427</v>
      </c>
      <c r="DR110" s="997"/>
      <c r="DS110" s="997"/>
      <c r="DT110" s="997"/>
      <c r="DU110" s="997"/>
      <c r="DV110" s="998" t="s">
        <v>379</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430</v>
      </c>
      <c r="AG111" s="1004"/>
      <c r="AH111" s="1004"/>
      <c r="AI111" s="1004"/>
      <c r="AJ111" s="1005"/>
      <c r="AK111" s="1006" t="s">
        <v>431</v>
      </c>
      <c r="AL111" s="1004"/>
      <c r="AM111" s="1004"/>
      <c r="AN111" s="1004"/>
      <c r="AO111" s="1005"/>
      <c r="AP111" s="1007" t="s">
        <v>425</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425</v>
      </c>
      <c r="BR111" s="990"/>
      <c r="BS111" s="990"/>
      <c r="BT111" s="990"/>
      <c r="BU111" s="990"/>
      <c r="BV111" s="990" t="s">
        <v>124</v>
      </c>
      <c r="BW111" s="990"/>
      <c r="BX111" s="990"/>
      <c r="BY111" s="990"/>
      <c r="BZ111" s="990"/>
      <c r="CA111" s="990" t="s">
        <v>430</v>
      </c>
      <c r="CB111" s="990"/>
      <c r="CC111" s="990"/>
      <c r="CD111" s="990"/>
      <c r="CE111" s="990"/>
      <c r="CF111" s="984" t="s">
        <v>399</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430</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425</v>
      </c>
      <c r="AB112" s="1029"/>
      <c r="AC112" s="1029"/>
      <c r="AD112" s="1029"/>
      <c r="AE112" s="1030"/>
      <c r="AF112" s="1031" t="s">
        <v>379</v>
      </c>
      <c r="AG112" s="1029"/>
      <c r="AH112" s="1029"/>
      <c r="AI112" s="1029"/>
      <c r="AJ112" s="1030"/>
      <c r="AK112" s="1031" t="s">
        <v>425</v>
      </c>
      <c r="AL112" s="1029"/>
      <c r="AM112" s="1029"/>
      <c r="AN112" s="1029"/>
      <c r="AO112" s="1030"/>
      <c r="AP112" s="1032" t="s">
        <v>425</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1413516</v>
      </c>
      <c r="BR112" s="990"/>
      <c r="BS112" s="990"/>
      <c r="BT112" s="990"/>
      <c r="BU112" s="990"/>
      <c r="BV112" s="990">
        <v>1363495</v>
      </c>
      <c r="BW112" s="990"/>
      <c r="BX112" s="990"/>
      <c r="BY112" s="990"/>
      <c r="BZ112" s="990"/>
      <c r="CA112" s="990">
        <v>1268373</v>
      </c>
      <c r="CB112" s="990"/>
      <c r="CC112" s="990"/>
      <c r="CD112" s="990"/>
      <c r="CE112" s="990"/>
      <c r="CF112" s="984">
        <v>83.5</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425</v>
      </c>
      <c r="DM112" s="990"/>
      <c r="DN112" s="990"/>
      <c r="DO112" s="990"/>
      <c r="DP112" s="990"/>
      <c r="DQ112" s="990" t="s">
        <v>399</v>
      </c>
      <c r="DR112" s="990"/>
      <c r="DS112" s="990"/>
      <c r="DT112" s="990"/>
      <c r="DU112" s="990"/>
      <c r="DV112" s="991" t="s">
        <v>426</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178356</v>
      </c>
      <c r="AB113" s="1004"/>
      <c r="AC113" s="1004"/>
      <c r="AD113" s="1004"/>
      <c r="AE113" s="1005"/>
      <c r="AF113" s="1006">
        <v>149359</v>
      </c>
      <c r="AG113" s="1004"/>
      <c r="AH113" s="1004"/>
      <c r="AI113" s="1004"/>
      <c r="AJ113" s="1005"/>
      <c r="AK113" s="1006">
        <v>160310</v>
      </c>
      <c r="AL113" s="1004"/>
      <c r="AM113" s="1004"/>
      <c r="AN113" s="1004"/>
      <c r="AO113" s="1005"/>
      <c r="AP113" s="1007">
        <v>10.6</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69828</v>
      </c>
      <c r="BR113" s="990"/>
      <c r="BS113" s="990"/>
      <c r="BT113" s="990"/>
      <c r="BU113" s="990"/>
      <c r="BV113" s="990">
        <v>53621</v>
      </c>
      <c r="BW113" s="990"/>
      <c r="BX113" s="990"/>
      <c r="BY113" s="990"/>
      <c r="BZ113" s="990"/>
      <c r="CA113" s="990">
        <v>41296</v>
      </c>
      <c r="CB113" s="990"/>
      <c r="CC113" s="990"/>
      <c r="CD113" s="990"/>
      <c r="CE113" s="990"/>
      <c r="CF113" s="984">
        <v>2.7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425</v>
      </c>
      <c r="DH113" s="1029"/>
      <c r="DI113" s="1029"/>
      <c r="DJ113" s="1029"/>
      <c r="DK113" s="1030"/>
      <c r="DL113" s="1031" t="s">
        <v>124</v>
      </c>
      <c r="DM113" s="1029"/>
      <c r="DN113" s="1029"/>
      <c r="DO113" s="1029"/>
      <c r="DP113" s="1030"/>
      <c r="DQ113" s="1031" t="s">
        <v>426</v>
      </c>
      <c r="DR113" s="1029"/>
      <c r="DS113" s="1029"/>
      <c r="DT113" s="1029"/>
      <c r="DU113" s="1030"/>
      <c r="DV113" s="1032" t="s">
        <v>427</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18273</v>
      </c>
      <c r="AB114" s="1029"/>
      <c r="AC114" s="1029"/>
      <c r="AD114" s="1029"/>
      <c r="AE114" s="1030"/>
      <c r="AF114" s="1031">
        <v>19385</v>
      </c>
      <c r="AG114" s="1029"/>
      <c r="AH114" s="1029"/>
      <c r="AI114" s="1029"/>
      <c r="AJ114" s="1030"/>
      <c r="AK114" s="1031">
        <v>11125</v>
      </c>
      <c r="AL114" s="1029"/>
      <c r="AM114" s="1029"/>
      <c r="AN114" s="1029"/>
      <c r="AO114" s="1030"/>
      <c r="AP114" s="1032">
        <v>0.7</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500316</v>
      </c>
      <c r="BR114" s="990"/>
      <c r="BS114" s="990"/>
      <c r="BT114" s="990"/>
      <c r="BU114" s="990"/>
      <c r="BV114" s="990">
        <v>461120</v>
      </c>
      <c r="BW114" s="990"/>
      <c r="BX114" s="990"/>
      <c r="BY114" s="990"/>
      <c r="BZ114" s="990"/>
      <c r="CA114" s="990">
        <v>430592</v>
      </c>
      <c r="CB114" s="990"/>
      <c r="CC114" s="990"/>
      <c r="CD114" s="990"/>
      <c r="CE114" s="990"/>
      <c r="CF114" s="984">
        <v>28.3</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399</v>
      </c>
      <c r="DH114" s="1029"/>
      <c r="DI114" s="1029"/>
      <c r="DJ114" s="1029"/>
      <c r="DK114" s="1030"/>
      <c r="DL114" s="1031" t="s">
        <v>427</v>
      </c>
      <c r="DM114" s="1029"/>
      <c r="DN114" s="1029"/>
      <c r="DO114" s="1029"/>
      <c r="DP114" s="1030"/>
      <c r="DQ114" s="1031" t="s">
        <v>427</v>
      </c>
      <c r="DR114" s="1029"/>
      <c r="DS114" s="1029"/>
      <c r="DT114" s="1029"/>
      <c r="DU114" s="1030"/>
      <c r="DV114" s="1032" t="s">
        <v>444</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379</v>
      </c>
      <c r="AB115" s="1004"/>
      <c r="AC115" s="1004"/>
      <c r="AD115" s="1004"/>
      <c r="AE115" s="1005"/>
      <c r="AF115" s="1006" t="s">
        <v>399</v>
      </c>
      <c r="AG115" s="1004"/>
      <c r="AH115" s="1004"/>
      <c r="AI115" s="1004"/>
      <c r="AJ115" s="1005"/>
      <c r="AK115" s="1006" t="s">
        <v>124</v>
      </c>
      <c r="AL115" s="1004"/>
      <c r="AM115" s="1004"/>
      <c r="AN115" s="1004"/>
      <c r="AO115" s="1005"/>
      <c r="AP115" s="1007" t="s">
        <v>444</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t="s">
        <v>379</v>
      </c>
      <c r="BW115" s="990"/>
      <c r="BX115" s="990"/>
      <c r="BY115" s="990"/>
      <c r="BZ115" s="990"/>
      <c r="CA115" s="990" t="s">
        <v>124</v>
      </c>
      <c r="CB115" s="990"/>
      <c r="CC115" s="990"/>
      <c r="CD115" s="990"/>
      <c r="CE115" s="990"/>
      <c r="CF115" s="984" t="s">
        <v>429</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379</v>
      </c>
      <c r="DH115" s="1029"/>
      <c r="DI115" s="1029"/>
      <c r="DJ115" s="1029"/>
      <c r="DK115" s="1030"/>
      <c r="DL115" s="1031" t="s">
        <v>430</v>
      </c>
      <c r="DM115" s="1029"/>
      <c r="DN115" s="1029"/>
      <c r="DO115" s="1029"/>
      <c r="DP115" s="1030"/>
      <c r="DQ115" s="1031" t="s">
        <v>124</v>
      </c>
      <c r="DR115" s="1029"/>
      <c r="DS115" s="1029"/>
      <c r="DT115" s="1029"/>
      <c r="DU115" s="1030"/>
      <c r="DV115" s="1032" t="s">
        <v>431</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425</v>
      </c>
      <c r="AB116" s="1029"/>
      <c r="AC116" s="1029"/>
      <c r="AD116" s="1029"/>
      <c r="AE116" s="1030"/>
      <c r="AF116" s="1031" t="s">
        <v>444</v>
      </c>
      <c r="AG116" s="1029"/>
      <c r="AH116" s="1029"/>
      <c r="AI116" s="1029"/>
      <c r="AJ116" s="1030"/>
      <c r="AK116" s="1031" t="s">
        <v>425</v>
      </c>
      <c r="AL116" s="1029"/>
      <c r="AM116" s="1029"/>
      <c r="AN116" s="1029"/>
      <c r="AO116" s="1030"/>
      <c r="AP116" s="1032" t="s">
        <v>431</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124</v>
      </c>
      <c r="BW116" s="990"/>
      <c r="BX116" s="990"/>
      <c r="BY116" s="990"/>
      <c r="BZ116" s="990"/>
      <c r="CA116" s="990" t="s">
        <v>399</v>
      </c>
      <c r="CB116" s="990"/>
      <c r="CC116" s="990"/>
      <c r="CD116" s="990"/>
      <c r="CE116" s="990"/>
      <c r="CF116" s="984" t="s">
        <v>430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426</v>
      </c>
      <c r="DR116" s="1029"/>
      <c r="DS116" s="1029"/>
      <c r="DT116" s="1029"/>
      <c r="DU116" s="1030"/>
      <c r="DV116" s="1032" t="s">
        <v>425</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549631</v>
      </c>
      <c r="AB117" s="1047"/>
      <c r="AC117" s="1047"/>
      <c r="AD117" s="1047"/>
      <c r="AE117" s="1048"/>
      <c r="AF117" s="1049">
        <v>502270</v>
      </c>
      <c r="AG117" s="1047"/>
      <c r="AH117" s="1047"/>
      <c r="AI117" s="1047"/>
      <c r="AJ117" s="1048"/>
      <c r="AK117" s="1049">
        <v>512639</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399</v>
      </c>
      <c r="BR117" s="990"/>
      <c r="BS117" s="990"/>
      <c r="BT117" s="990"/>
      <c r="BU117" s="990"/>
      <c r="BV117" s="990" t="s">
        <v>426</v>
      </c>
      <c r="BW117" s="990"/>
      <c r="BX117" s="990"/>
      <c r="BY117" s="990"/>
      <c r="BZ117" s="990"/>
      <c r="CA117" s="990" t="s">
        <v>431</v>
      </c>
      <c r="CB117" s="990"/>
      <c r="CC117" s="990"/>
      <c r="CD117" s="990"/>
      <c r="CE117" s="990"/>
      <c r="CF117" s="984" t="s">
        <v>399</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399</v>
      </c>
      <c r="DM117" s="1029"/>
      <c r="DN117" s="1029"/>
      <c r="DO117" s="1029"/>
      <c r="DP117" s="1030"/>
      <c r="DQ117" s="1031" t="s">
        <v>426</v>
      </c>
      <c r="DR117" s="1029"/>
      <c r="DS117" s="1029"/>
      <c r="DT117" s="1029"/>
      <c r="DU117" s="1030"/>
      <c r="DV117" s="1032" t="s">
        <v>431</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297</v>
      </c>
      <c r="AG118" s="955"/>
      <c r="AH118" s="955"/>
      <c r="AI118" s="955"/>
      <c r="AJ118" s="956"/>
      <c r="AK118" s="954" t="s">
        <v>296</v>
      </c>
      <c r="AL118" s="955"/>
      <c r="AM118" s="955"/>
      <c r="AN118" s="955"/>
      <c r="AO118" s="956"/>
      <c r="AP118" s="1041" t="s">
        <v>419</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431</v>
      </c>
      <c r="BW118" s="1068"/>
      <c r="BX118" s="1068"/>
      <c r="BY118" s="1068"/>
      <c r="BZ118" s="1068"/>
      <c r="CA118" s="1068" t="s">
        <v>431</v>
      </c>
      <c r="CB118" s="1068"/>
      <c r="CC118" s="1068"/>
      <c r="CD118" s="1068"/>
      <c r="CE118" s="1068"/>
      <c r="CF118" s="984" t="s">
        <v>431</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429</v>
      </c>
      <c r="DM118" s="1029"/>
      <c r="DN118" s="1029"/>
      <c r="DO118" s="1029"/>
      <c r="DP118" s="1030"/>
      <c r="DQ118" s="1031" t="s">
        <v>426</v>
      </c>
      <c r="DR118" s="1029"/>
      <c r="DS118" s="1029"/>
      <c r="DT118" s="1029"/>
      <c r="DU118" s="1030"/>
      <c r="DV118" s="1032" t="s">
        <v>427</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444</v>
      </c>
      <c r="AG119" s="962"/>
      <c r="AH119" s="962"/>
      <c r="AI119" s="962"/>
      <c r="AJ119" s="963"/>
      <c r="AK119" s="964" t="s">
        <v>431</v>
      </c>
      <c r="AL119" s="962"/>
      <c r="AM119" s="962"/>
      <c r="AN119" s="962"/>
      <c r="AO119" s="963"/>
      <c r="AP119" s="965" t="s">
        <v>430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456</v>
      </c>
      <c r="BP119" s="1076"/>
      <c r="BQ119" s="1067">
        <v>5088011</v>
      </c>
      <c r="BR119" s="1068"/>
      <c r="BS119" s="1068"/>
      <c r="BT119" s="1068"/>
      <c r="BU119" s="1068"/>
      <c r="BV119" s="1068">
        <v>5196849</v>
      </c>
      <c r="BW119" s="1068"/>
      <c r="BX119" s="1068"/>
      <c r="BY119" s="1068"/>
      <c r="BZ119" s="1068"/>
      <c r="CA119" s="1068">
        <v>5110114</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379</v>
      </c>
      <c r="DH119" s="1054"/>
      <c r="DI119" s="1054"/>
      <c r="DJ119" s="1054"/>
      <c r="DK119" s="1055"/>
      <c r="DL119" s="1053" t="s">
        <v>431</v>
      </c>
      <c r="DM119" s="1054"/>
      <c r="DN119" s="1054"/>
      <c r="DO119" s="1054"/>
      <c r="DP119" s="1055"/>
      <c r="DQ119" s="1053" t="s">
        <v>444</v>
      </c>
      <c r="DR119" s="1054"/>
      <c r="DS119" s="1054"/>
      <c r="DT119" s="1054"/>
      <c r="DU119" s="1055"/>
      <c r="DV119" s="1056" t="s">
        <v>379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444</v>
      </c>
      <c r="AG120" s="1029"/>
      <c r="AH120" s="1029"/>
      <c r="AI120" s="1029"/>
      <c r="AJ120" s="1030"/>
      <c r="AK120" s="1031" t="s">
        <v>431</v>
      </c>
      <c r="AL120" s="1029"/>
      <c r="AM120" s="1029"/>
      <c r="AN120" s="1029"/>
      <c r="AO120" s="1030"/>
      <c r="AP120" s="1032" t="s">
        <v>427</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2417899</v>
      </c>
      <c r="BR120" s="997"/>
      <c r="BS120" s="997"/>
      <c r="BT120" s="997"/>
      <c r="BU120" s="997"/>
      <c r="BV120" s="997">
        <v>2358716</v>
      </c>
      <c r="BW120" s="997"/>
      <c r="BX120" s="997"/>
      <c r="BY120" s="997"/>
      <c r="BZ120" s="997"/>
      <c r="CA120" s="997">
        <v>2446857</v>
      </c>
      <c r="CB120" s="997"/>
      <c r="CC120" s="997"/>
      <c r="CD120" s="997"/>
      <c r="CE120" s="997"/>
      <c r="CF120" s="1011">
        <v>161.1</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893426</v>
      </c>
      <c r="DH120" s="997"/>
      <c r="DI120" s="997"/>
      <c r="DJ120" s="997"/>
      <c r="DK120" s="997"/>
      <c r="DL120" s="997">
        <v>853290</v>
      </c>
      <c r="DM120" s="997"/>
      <c r="DN120" s="997"/>
      <c r="DO120" s="997"/>
      <c r="DP120" s="997"/>
      <c r="DQ120" s="997">
        <v>769058</v>
      </c>
      <c r="DR120" s="997"/>
      <c r="DS120" s="997"/>
      <c r="DT120" s="997"/>
      <c r="DU120" s="997"/>
      <c r="DV120" s="998">
        <v>50.6</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431</v>
      </c>
      <c r="AG121" s="1029"/>
      <c r="AH121" s="1029"/>
      <c r="AI121" s="1029"/>
      <c r="AJ121" s="1030"/>
      <c r="AK121" s="1031" t="s">
        <v>444</v>
      </c>
      <c r="AL121" s="1029"/>
      <c r="AM121" s="1029"/>
      <c r="AN121" s="1029"/>
      <c r="AO121" s="1030"/>
      <c r="AP121" s="1032" t="s">
        <v>431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240965</v>
      </c>
      <c r="BR121" s="990"/>
      <c r="BS121" s="990"/>
      <c r="BT121" s="990"/>
      <c r="BU121" s="990"/>
      <c r="BV121" s="990">
        <v>278405</v>
      </c>
      <c r="BW121" s="990"/>
      <c r="BX121" s="990"/>
      <c r="BY121" s="990"/>
      <c r="BZ121" s="990"/>
      <c r="CA121" s="990">
        <v>344031</v>
      </c>
      <c r="CB121" s="990"/>
      <c r="CC121" s="990"/>
      <c r="CD121" s="990"/>
      <c r="CE121" s="990"/>
      <c r="CF121" s="984">
        <v>22.6</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520090</v>
      </c>
      <c r="DH121" s="990"/>
      <c r="DI121" s="990"/>
      <c r="DJ121" s="990"/>
      <c r="DK121" s="990"/>
      <c r="DL121" s="990">
        <v>510205</v>
      </c>
      <c r="DM121" s="990"/>
      <c r="DN121" s="990"/>
      <c r="DO121" s="990"/>
      <c r="DP121" s="990"/>
      <c r="DQ121" s="990">
        <v>499315</v>
      </c>
      <c r="DR121" s="990"/>
      <c r="DS121" s="990"/>
      <c r="DT121" s="990"/>
      <c r="DU121" s="990"/>
      <c r="DV121" s="991">
        <v>32.9</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427</v>
      </c>
      <c r="AG122" s="1029"/>
      <c r="AH122" s="1029"/>
      <c r="AI122" s="1029"/>
      <c r="AJ122" s="1030"/>
      <c r="AK122" s="1031" t="s">
        <v>431</v>
      </c>
      <c r="AL122" s="1029"/>
      <c r="AM122" s="1029"/>
      <c r="AN122" s="1029"/>
      <c r="AO122" s="1030"/>
      <c r="AP122" s="1032" t="s">
        <v>426</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2662662</v>
      </c>
      <c r="BR122" s="1068"/>
      <c r="BS122" s="1068"/>
      <c r="BT122" s="1068"/>
      <c r="BU122" s="1068"/>
      <c r="BV122" s="1068">
        <v>2910874</v>
      </c>
      <c r="BW122" s="1068"/>
      <c r="BX122" s="1068"/>
      <c r="BY122" s="1068"/>
      <c r="BZ122" s="1068"/>
      <c r="CA122" s="1068">
        <v>2583508</v>
      </c>
      <c r="CB122" s="1068"/>
      <c r="CC122" s="1068"/>
      <c r="CD122" s="1068"/>
      <c r="CE122" s="1068"/>
      <c r="CF122" s="1088">
        <v>170</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379</v>
      </c>
      <c r="DH122" s="990"/>
      <c r="DI122" s="990"/>
      <c r="DJ122" s="990"/>
      <c r="DK122" s="990"/>
      <c r="DL122" s="990" t="s">
        <v>431</v>
      </c>
      <c r="DM122" s="990"/>
      <c r="DN122" s="990"/>
      <c r="DO122" s="990"/>
      <c r="DP122" s="990"/>
      <c r="DQ122" s="990" t="s">
        <v>379</v>
      </c>
      <c r="DR122" s="990"/>
      <c r="DS122" s="990"/>
      <c r="DT122" s="990"/>
      <c r="DU122" s="990"/>
      <c r="DV122" s="991" t="s">
        <v>379</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379</v>
      </c>
      <c r="AB123" s="1029"/>
      <c r="AC123" s="1029"/>
      <c r="AD123" s="1029"/>
      <c r="AE123" s="1030"/>
      <c r="AF123" s="1031" t="s">
        <v>444</v>
      </c>
      <c r="AG123" s="1029"/>
      <c r="AH123" s="1029"/>
      <c r="AI123" s="1029"/>
      <c r="AJ123" s="1030"/>
      <c r="AK123" s="1031" t="s">
        <v>444</v>
      </c>
      <c r="AL123" s="1029"/>
      <c r="AM123" s="1029"/>
      <c r="AN123" s="1029"/>
      <c r="AO123" s="1030"/>
      <c r="AP123" s="1032" t="s">
        <v>379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5321526</v>
      </c>
      <c r="BR123" s="1136"/>
      <c r="BS123" s="1136"/>
      <c r="BT123" s="1136"/>
      <c r="BU123" s="1136"/>
      <c r="BV123" s="1136">
        <v>5547995</v>
      </c>
      <c r="BW123" s="1136"/>
      <c r="BX123" s="1136"/>
      <c r="BY123" s="1136"/>
      <c r="BZ123" s="1136"/>
      <c r="CA123" s="1136">
        <v>5374396</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379</v>
      </c>
      <c r="DH123" s="1029"/>
      <c r="DI123" s="1029"/>
      <c r="DJ123" s="1029"/>
      <c r="DK123" s="1030"/>
      <c r="DL123" s="1031" t="s">
        <v>444</v>
      </c>
      <c r="DM123" s="1029"/>
      <c r="DN123" s="1029"/>
      <c r="DO123" s="1029"/>
      <c r="DP123" s="1030"/>
      <c r="DQ123" s="1031" t="s">
        <v>429</v>
      </c>
      <c r="DR123" s="1029"/>
      <c r="DS123" s="1029"/>
      <c r="DT123" s="1029"/>
      <c r="DU123" s="1030"/>
      <c r="DV123" s="1032" t="s">
        <v>379</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426</v>
      </c>
      <c r="AB124" s="1029"/>
      <c r="AC124" s="1029"/>
      <c r="AD124" s="1029"/>
      <c r="AE124" s="1030"/>
      <c r="AF124" s="1031" t="s">
        <v>444</v>
      </c>
      <c r="AG124" s="1029"/>
      <c r="AH124" s="1029"/>
      <c r="AI124" s="1029"/>
      <c r="AJ124" s="1030"/>
      <c r="AK124" s="1031" t="s">
        <v>379</v>
      </c>
      <c r="AL124" s="1029"/>
      <c r="AM124" s="1029"/>
      <c r="AN124" s="1029"/>
      <c r="AO124" s="1030"/>
      <c r="AP124" s="1032" t="s">
        <v>379</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379</v>
      </c>
      <c r="BR124" s="1098"/>
      <c r="BS124" s="1098"/>
      <c r="BT124" s="1098"/>
      <c r="BU124" s="1098"/>
      <c r="BV124" s="1098" t="s">
        <v>429</v>
      </c>
      <c r="BW124" s="1098"/>
      <c r="BX124" s="1098"/>
      <c r="BY124" s="1098"/>
      <c r="BZ124" s="1098"/>
      <c r="CA124" s="1098" t="s">
        <v>379</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426</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426</v>
      </c>
      <c r="AL125" s="1029"/>
      <c r="AM125" s="1029"/>
      <c r="AN125" s="1029"/>
      <c r="AO125" s="1030"/>
      <c r="AP125" s="1032" t="s">
        <v>426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426</v>
      </c>
      <c r="DM125" s="997"/>
      <c r="DN125" s="997"/>
      <c r="DO125" s="997"/>
      <c r="DP125" s="997"/>
      <c r="DQ125" s="997" t="s">
        <v>426</v>
      </c>
      <c r="DR125" s="997"/>
      <c r="DS125" s="997"/>
      <c r="DT125" s="997"/>
      <c r="DU125" s="997"/>
      <c r="DV125" s="998" t="s">
        <v>426</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426</v>
      </c>
      <c r="AB126" s="1029"/>
      <c r="AC126" s="1029"/>
      <c r="AD126" s="1029"/>
      <c r="AE126" s="1030"/>
      <c r="AF126" s="1031" t="s">
        <v>426</v>
      </c>
      <c r="AG126" s="1029"/>
      <c r="AH126" s="1029"/>
      <c r="AI126" s="1029"/>
      <c r="AJ126" s="1030"/>
      <c r="AK126" s="1031" t="s">
        <v>426</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426</v>
      </c>
      <c r="DH126" s="990"/>
      <c r="DI126" s="990"/>
      <c r="DJ126" s="990"/>
      <c r="DK126" s="990"/>
      <c r="DL126" s="990" t="s">
        <v>426</v>
      </c>
      <c r="DM126" s="990"/>
      <c r="DN126" s="990"/>
      <c r="DO126" s="990"/>
      <c r="DP126" s="990"/>
      <c r="DQ126" s="990" t="s">
        <v>426</v>
      </c>
      <c r="DR126" s="990"/>
      <c r="DS126" s="990"/>
      <c r="DT126" s="990"/>
      <c r="DU126" s="990"/>
      <c r="DV126" s="991" t="s">
        <v>426</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426</v>
      </c>
      <c r="AG127" s="1029"/>
      <c r="AH127" s="1029"/>
      <c r="AI127" s="1029"/>
      <c r="AJ127" s="1030"/>
      <c r="AK127" s="1031" t="s">
        <v>426</v>
      </c>
      <c r="AL127" s="1029"/>
      <c r="AM127" s="1029"/>
      <c r="AN127" s="1029"/>
      <c r="AO127" s="1030"/>
      <c r="AP127" s="1032" t="s">
        <v>426</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426</v>
      </c>
      <c r="DH127" s="990"/>
      <c r="DI127" s="990"/>
      <c r="DJ127" s="990"/>
      <c r="DK127" s="990"/>
      <c r="DL127" s="990" t="s">
        <v>426</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31311</v>
      </c>
      <c r="AB128" s="1118"/>
      <c r="AC128" s="1118"/>
      <c r="AD128" s="1118"/>
      <c r="AE128" s="1119"/>
      <c r="AF128" s="1120">
        <v>31148</v>
      </c>
      <c r="AG128" s="1118"/>
      <c r="AH128" s="1118"/>
      <c r="AI128" s="1118"/>
      <c r="AJ128" s="1119"/>
      <c r="AK128" s="1120">
        <v>29463</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379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484</v>
      </c>
      <c r="DM128" s="1110"/>
      <c r="DN128" s="1110"/>
      <c r="DO128" s="1110"/>
      <c r="DP128" s="1110"/>
      <c r="DQ128" s="1110" t="s">
        <v>485</v>
      </c>
      <c r="DR128" s="1110"/>
      <c r="DS128" s="1110"/>
      <c r="DT128" s="1110"/>
      <c r="DU128" s="1110"/>
      <c r="DV128" s="1111" t="s">
        <v>124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1953617</v>
      </c>
      <c r="AB129" s="1029"/>
      <c r="AC129" s="1029"/>
      <c r="AD129" s="1029"/>
      <c r="AE129" s="1030"/>
      <c r="AF129" s="1031">
        <v>1906227</v>
      </c>
      <c r="AG129" s="1029"/>
      <c r="AH129" s="1029"/>
      <c r="AI129" s="1029"/>
      <c r="AJ129" s="1030"/>
      <c r="AK129" s="1031">
        <v>1862230</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426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360104</v>
      </c>
      <c r="AB130" s="1029"/>
      <c r="AC130" s="1029"/>
      <c r="AD130" s="1029"/>
      <c r="AE130" s="1030"/>
      <c r="AF130" s="1031">
        <v>337132</v>
      </c>
      <c r="AG130" s="1029"/>
      <c r="AH130" s="1029"/>
      <c r="AI130" s="1029"/>
      <c r="AJ130" s="1030"/>
      <c r="AK130" s="1031">
        <v>342935</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9.1999999999999993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1593513</v>
      </c>
      <c r="AB131" s="1054"/>
      <c r="AC131" s="1054"/>
      <c r="AD131" s="1054"/>
      <c r="AE131" s="1055"/>
      <c r="AF131" s="1053">
        <v>1569095</v>
      </c>
      <c r="AG131" s="1054"/>
      <c r="AH131" s="1054"/>
      <c r="AI131" s="1054"/>
      <c r="AJ131" s="1055"/>
      <c r="AK131" s="1053">
        <v>1519295</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9.9287548959999992</v>
      </c>
      <c r="AB132" s="1170"/>
      <c r="AC132" s="1170"/>
      <c r="AD132" s="1170"/>
      <c r="AE132" s="1171"/>
      <c r="AF132" s="1172">
        <v>8.5393172499999999</v>
      </c>
      <c r="AG132" s="1170"/>
      <c r="AH132" s="1170"/>
      <c r="AI132" s="1170"/>
      <c r="AJ132" s="1171"/>
      <c r="AK132" s="1172">
        <v>9.2306629059999992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9.6</v>
      </c>
      <c r="AB133" s="1153"/>
      <c r="AC133" s="1153"/>
      <c r="AD133" s="1153"/>
      <c r="AE133" s="1154"/>
      <c r="AF133" s="1152">
        <v>9.4</v>
      </c>
      <c r="AG133" s="1153"/>
      <c r="AH133" s="1153"/>
      <c r="AI133" s="1153"/>
      <c r="AJ133" s="1154"/>
      <c r="AK133" s="1152">
        <v>9.1999999999999993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43DgMTZSuYwcYTDNW16ORm6R3QvTIpKotkLrW+lsmp+iCxcaf4GTeoH+vxMy+qIDpdlImsXgLw9RYRfTsdKEw==" saltValue="LC2Lgqua+33W4xQnYJSE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PUluvteuG4WJ5fCBrGvhSSavuPp+C11YmdPaeHroL6NMD0z2LiTLr6x8t738/JDroQb94LTEPdeJUYdiQwJtQ==" saltValue="RY487pLK1nQ2rZHFYtZQ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2x08dycU+jUwqFMVZ33IrLAcs05w8JqCKd9iM8/MqOsTg64nHwiMI9Bbk0NNhPFvrnzuKGD9Zlfc9Q5CyVtOw==" saltValue="xTujLsclPN+wrIxtsOOD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459801</v>
      </c>
      <c r="AP9" s="292">
        <v>129814</v>
      </c>
      <c r="AQ9" s="293">
        <v>189734</v>
      </c>
      <c r="AR9" s="294">
        <v>-31.6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45864</v>
      </c>
      <c r="AP10" s="295">
        <v>12949</v>
      </c>
      <c r="AQ10" s="296">
        <v>22180</v>
      </c>
      <c r="AR10" s="297">
        <v>-41.6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73933</v>
      </c>
      <c r="AP11" s="295">
        <v>20873</v>
      </c>
      <c r="AQ11" s="296">
        <v>28692</v>
      </c>
      <c r="AR11" s="297">
        <v>-27.3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4806</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15923</v>
      </c>
      <c r="AP14" s="295">
        <v>4495</v>
      </c>
      <c r="AQ14" s="296">
        <v>8976</v>
      </c>
      <c r="AR14" s="297">
        <v>-49.9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t="s">
        <v>508</v>
      </c>
      <c r="AP15" s="295" t="s">
        <v>508</v>
      </c>
      <c r="AQ15" s="296">
        <v>4161</v>
      </c>
      <c r="AR15" s="297" t="s">
        <v>508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-36810</v>
      </c>
      <c r="AP16" s="295">
        <v>-10392</v>
      </c>
      <c r="AQ16" s="296">
        <v>-17989</v>
      </c>
      <c r="AR16" s="297">
        <v>-42.2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558711</v>
      </c>
      <c r="AP17" s="295">
        <v>157739</v>
      </c>
      <c r="AQ17" s="296">
        <v>240560</v>
      </c>
      <c r="AR17" s="297">
        <v>-34.4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15.53</v>
      </c>
      <c r="AP21" s="308">
        <v>21.65</v>
      </c>
      <c r="AQ21" s="309">
        <v>-6.12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97.5</v>
      </c>
      <c r="AP22" s="313">
        <v>95.4</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341204</v>
      </c>
      <c r="AP32" s="322">
        <v>96331</v>
      </c>
      <c r="AQ32" s="323">
        <v>139228</v>
      </c>
      <c r="AR32" s="324">
        <v>-30.8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v>5</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160310</v>
      </c>
      <c r="AP35" s="322">
        <v>45260</v>
      </c>
      <c r="AQ35" s="323">
        <v>32095</v>
      </c>
      <c r="AR35" s="324">
        <v>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11125</v>
      </c>
      <c r="AP36" s="322">
        <v>3141</v>
      </c>
      <c r="AQ36" s="323">
        <v>5254</v>
      </c>
      <c r="AR36" s="324">
        <v>-40.200000000000003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t="s">
        <v>508</v>
      </c>
      <c r="AP37" s="322" t="s">
        <v>508</v>
      </c>
      <c r="AQ37" s="323">
        <v>1384</v>
      </c>
      <c r="AR37" s="324" t="s">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32</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-29463</v>
      </c>
      <c r="AP39" s="322">
        <v>-8318</v>
      </c>
      <c r="AQ39" s="323">
        <v>-8131</v>
      </c>
      <c r="AR39" s="324">
        <v>2.2999999999999998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-342935</v>
      </c>
      <c r="AP40" s="322">
        <v>-96820</v>
      </c>
      <c r="AQ40" s="323">
        <v>-126394</v>
      </c>
      <c r="AR40" s="324">
        <v>-23.4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140241</v>
      </c>
      <c r="AP41" s="322">
        <v>39594</v>
      </c>
      <c r="AQ41" s="323">
        <v>43473</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296526</v>
      </c>
      <c r="AN51" s="344">
        <v>78863</v>
      </c>
      <c r="AO51" s="345">
        <v>-47.1</v>
      </c>
      <c r="AP51" s="346">
        <v>316331</v>
      </c>
      <c r="AQ51" s="347">
        <v>38.6</v>
      </c>
      <c r="AR51" s="348">
        <v>-85.7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118092</v>
      </c>
      <c r="AN52" s="352">
        <v>31407</v>
      </c>
      <c r="AO52" s="353">
        <v>-45.1</v>
      </c>
      <c r="AP52" s="354">
        <v>106387</v>
      </c>
      <c r="AQ52" s="355">
        <v>22.8</v>
      </c>
      <c r="AR52" s="356">
        <v>-67.900000000000006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304883</v>
      </c>
      <c r="AN53" s="344">
        <v>82245</v>
      </c>
      <c r="AO53" s="345">
        <v>4.3</v>
      </c>
      <c r="AP53" s="346">
        <v>333013</v>
      </c>
      <c r="AQ53" s="347">
        <v>5.3</v>
      </c>
      <c r="AR53" s="348">
        <v>-1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163585</v>
      </c>
      <c r="AN54" s="352">
        <v>44129</v>
      </c>
      <c r="AO54" s="353">
        <v>40.5</v>
      </c>
      <c r="AP54" s="354">
        <v>126732</v>
      </c>
      <c r="AQ54" s="355">
        <v>19.100000000000001</v>
      </c>
      <c r="AR54" s="356">
        <v>21.4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203973</v>
      </c>
      <c r="AN55" s="344">
        <v>56129</v>
      </c>
      <c r="AO55" s="345">
        <v>-31.8</v>
      </c>
      <c r="AP55" s="346">
        <v>280458</v>
      </c>
      <c r="AQ55" s="347">
        <v>-15.8</v>
      </c>
      <c r="AR55" s="348">
        <v>-16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56330</v>
      </c>
      <c r="AN56" s="352">
        <v>15501</v>
      </c>
      <c r="AO56" s="353">
        <v>-64.900000000000006</v>
      </c>
      <c r="AP56" s="354">
        <v>127286</v>
      </c>
      <c r="AQ56" s="355">
        <v>0.4</v>
      </c>
      <c r="AR56" s="356">
        <v>-65.3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566612</v>
      </c>
      <c r="AN57" s="344">
        <v>157392</v>
      </c>
      <c r="AO57" s="345">
        <v>180.4</v>
      </c>
      <c r="AP57" s="346">
        <v>291945</v>
      </c>
      <c r="AQ57" s="347">
        <v>4.0999999999999996</v>
      </c>
      <c r="AR57" s="348">
        <v>176.3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356430</v>
      </c>
      <c r="AN58" s="352">
        <v>99008</v>
      </c>
      <c r="AO58" s="353">
        <v>538.70000000000005</v>
      </c>
      <c r="AP58" s="354">
        <v>127651</v>
      </c>
      <c r="AQ58" s="355">
        <v>0.3</v>
      </c>
      <c r="AR58" s="356">
        <v>538.4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471093</v>
      </c>
      <c r="AN59" s="344">
        <v>133002</v>
      </c>
      <c r="AO59" s="345">
        <v>-15.5</v>
      </c>
      <c r="AP59" s="346">
        <v>291173</v>
      </c>
      <c r="AQ59" s="347">
        <v>-0.3</v>
      </c>
      <c r="AR59" s="348">
        <v>-15.2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86165</v>
      </c>
      <c r="AN60" s="352">
        <v>24327</v>
      </c>
      <c r="AO60" s="353">
        <v>-75.400000000000006</v>
      </c>
      <c r="AP60" s="354">
        <v>119071</v>
      </c>
      <c r="AQ60" s="355">
        <v>-6.7</v>
      </c>
      <c r="AR60" s="356">
        <v>-68.7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368617</v>
      </c>
      <c r="AN61" s="359">
        <v>101526</v>
      </c>
      <c r="AO61" s="360">
        <v>18.100000000000001</v>
      </c>
      <c r="AP61" s="361">
        <v>302584</v>
      </c>
      <c r="AQ61" s="362">
        <v>6.4</v>
      </c>
      <c r="AR61" s="348">
        <v>11.7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156120</v>
      </c>
      <c r="AN62" s="352">
        <v>42874</v>
      </c>
      <c r="AO62" s="353">
        <v>78.8</v>
      </c>
      <c r="AP62" s="354">
        <v>121425</v>
      </c>
      <c r="AQ62" s="355">
        <v>7.2</v>
      </c>
      <c r="AR62" s="356">
        <v>71.599999999999994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t+tnkdvlRbA9rcgxk6wPTsWnVOqYOny9Yn00DS2FwIlxgA81i/2fYYPgJu0VTjhLfuJVDuoWqX1sYGSKU9I4Q==" saltValue="9h3npvLkOaQujOXySOi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H85" sqref="AH8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ogK6EgykaUGrnqivc6794vJG9lx+cO8KgJjpCoSwfSiyupL4tZ+p+wvUtFGSk6gkDn9TDIjzbyz/OyjE/hJmA==" saltValue="iUN/GrhGfggrXWJQRlBz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FEFEP65tlBbDmTvMIq8PBfsqDOfCFIWSQ1otE7e0iqqeeptLUZxAB9HtymNNJlNf/laQ2PipfMsw6gxVzMtTA==" saltValue="/vnc1DuwisyvjDkRt/O3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51.97</v>
      </c>
      <c r="G47" s="12">
        <v>52.43</v>
      </c>
      <c r="H47" s="12">
        <v>53.03</v>
      </c>
      <c r="I47" s="12">
        <v>52.84</v>
      </c>
      <c r="J47" s="13">
        <v>53.16</v>
      </c>
    </row>
    <row r="48" spans="2:10" ht="57.75" customHeight="1">
      <c r="B48" s="14"/>
      <c r="C48" s="1214" t="s">
        <v>4</v>
      </c>
      <c r="D48" s="1214"/>
      <c r="E48" s="1215"/>
      <c r="F48" s="15">
        <v>15.06</v>
      </c>
      <c r="G48" s="16">
        <v>12.03</v>
      </c>
      <c r="H48" s="16">
        <v>13.45</v>
      </c>
      <c r="I48" s="16">
        <v>15.06</v>
      </c>
      <c r="J48" s="17">
        <v>10.09</v>
      </c>
    </row>
    <row r="49" spans="2:10" ht="57.75" customHeight="1" thickBot="1">
      <c r="B49" s="18"/>
      <c r="C49" s="1216" t="s">
        <v>5</v>
      </c>
      <c r="D49" s="1216"/>
      <c r="E49" s="1217"/>
      <c r="F49" s="19">
        <v>6.24</v>
      </c>
      <c r="G49" s="20" t="s">
        <v>556</v>
      </c>
      <c r="H49" s="20">
        <v>3.59</v>
      </c>
      <c r="I49" s="20" t="s">
        <v>557</v>
      </c>
      <c r="J49" s="21" t="s">
        <v>558</v>
      </c>
    </row>
    <row r="50" spans="2:10" ht="13.5" customHeight="1"/>
    <row r="51" spans="2:10" ht="13.5" hidden="1" customHeight="1"/>
    <row r="52" spans="2:10" ht="13.5" hidden="1" customHeight="1"/>
    <row r="53" spans="2:10" ht="13.5" hidden="1" customHeight="1"/>
  </sheetData>
  <sheetProtection algorithmName="SHA-512" hashValue="ZQQyGtogb01xkUCupKZf/qdVbDUSSHMxLUrIf5qwbY2ME2dU1yqfcGKUZF6cnUmezQP0jJxsFeJJF4Bl7S6Lfg==" saltValue="SFBWXuzD52jmxoB4Rdg6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2019-11-19T07:56:10Z</cp:lastPrinted>
  <dcterms:created xsi:type="dcterms:W3CDTF">2019-02-14T05:13:16Z</dcterms:created>
  <dcterms:modified xsi:type="dcterms:W3CDTF">2019-11-19T07:59:15Z</dcterms:modified>
</cp:coreProperties>
</file>