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0年度\03 普通会計決算統計（H29決算）\05 平成29年度財政状況資料集\11 市町村→県\フォント統一及び黒字に修正後\"/>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8" r:id="rId15"/>
    <sheet name="施設類型別ストック情報分析表①" sheetId="19" r:id="rId16"/>
    <sheet name="施設類型別ストック情報分析表②" sheetId="20"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l="1"/>
  <c r="BW36" i="10" s="1"/>
  <c r="BW37" i="10" s="1"/>
  <c r="BW38" i="10" s="1"/>
  <c r="BW39" i="10" s="1"/>
  <c r="BW40" i="10" s="1"/>
  <c r="CO34" i="10"/>
  <c r="CO35" i="10" s="1"/>
</calcChain>
</file>

<file path=xl/sharedStrings.xml><?xml version="1.0" encoding="utf-8"?>
<sst xmlns="http://schemas.openxmlformats.org/spreadsheetml/2006/main" count="1159" uniqueCount="614">
  <si>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</si>
  <si>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</si>
  <si>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</si>
  <si>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</si>
  <si>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</si>
  <si>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</si>
  <si>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</si>
  <si>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</si>
  <si>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</si>
  <si>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</si>
  <si>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</si>
  <si>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</si>
  <si>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</si>
  <si>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</si>
  <si>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</si>
  <si>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</si>
  <si>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</si>
  <si>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</si>
  <si>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</si>
  <si>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</si>
  <si>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</si>
  <si>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</si>
  <si>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</si>
  <si>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</si>
  <si>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</si>
  <si>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</si>
  <si>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</si>
  <si>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</si>
  <si>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</si>
  <si>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</si>
  <si>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</si>
  <si>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</si>
  <si>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</si>
  <si>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</si>
  <si>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</si>
  <si>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</si>
  <si>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</si>
  <si>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</si>
  <si>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</si>
  <si>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</si>
  <si>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</si>
  <si>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</si>
  <si>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</si>
  <si>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</si>
  <si>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</si>
  <si>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</si>
  <si>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</si>
  <si>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</si>
  <si>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</si>
  <si>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</si>
  <si>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</si>
  <si>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</si>
  <si>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</si>
  <si>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</si>
  <si>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</si>
  <si>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</si>
  <si>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</si>
  <si>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</si>
  <si>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</si>
  <si>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</si>
  <si>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</si>
  <si>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</si>
  <si>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</si>
  <si>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</si>
  <si>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</si>
  <si>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</si>
  <si>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</si>
  <si>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</si>
  <si>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</si>
  <si>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</si>
  <si>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</si>
  <si>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</si>
  <si>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</si>
  <si>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</si>
  <si>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</si>
  <si>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</si>
  <si>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</si>
  <si>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</si>
  <si>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</si>
  <si>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</si>
  <si>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</si>
  <si>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</si>
  <si>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</si>
  <si>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</si>
  <si>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</si>
  <si>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</si>
  <si>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</si>
  <si>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</si>
  <si>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</si>
  <si>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</si>
  <si>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</si>
  <si>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</si>
  <si>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山江村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</si>
  <si>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</si>
  <si>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</si>
  <si>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</si>
  <si>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</si>
  <si>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</si>
  <si>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</si>
  <si>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</si>
  <si>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</si>
  <si>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</si>
  <si>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</si>
  <si>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</si>
  <si>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</si>
  <si>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</si>
  <si>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</si>
  <si>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</si>
  <si>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</si>
  <si>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</si>
  <si>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</si>
  <si>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</si>
  <si>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</si>
  <si>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</si>
  <si>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</si>
  <si>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</si>
  <si>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</si>
  <si>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</si>
  <si>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</si>
  <si>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</si>
  <si>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</si>
  <si>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</si>
  <si>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</si>
  <si>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</si>
  <si>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</si>
  <si>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</si>
  <si>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</si>
  <si>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</si>
  <si>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</si>
  <si>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</si>
  <si>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</si>
  <si>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</si>
  <si>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</si>
  <si>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</si>
  <si>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</si>
  <si>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</si>
  <si>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</si>
  <si>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</si>
  <si>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</si>
  <si>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</si>
  <si>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</si>
  <si>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</si>
  <si>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</si>
  <si>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</si>
  <si>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</si>
  <si>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</si>
  <si>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</si>
  <si>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</si>
  <si>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</si>
  <si>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</si>
  <si>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</si>
  <si>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</si>
  <si>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</si>
  <si>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</si>
  <si>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</si>
  <si>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</si>
  <si>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</si>
  <si>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</si>
  <si>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</si>
  <si>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</si>
  <si>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</si>
  <si>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</si>
  <si>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</si>
  <si>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</si>
  <si>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</si>
  <si>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</si>
  <si>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</si>
  <si>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</si>
  <si>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</si>
  <si>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</si>
  <si>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</si>
  <si>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</si>
  <si>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</si>
  <si>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</si>
  <si>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</si>
  <si>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</si>
  <si>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</si>
  <si>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</si>
  <si>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</si>
  <si>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</si>
  <si>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</si>
  <si>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</si>
  <si>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</si>
  <si>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</si>
  <si>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</si>
  <si>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</si>
  <si>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</si>
  <si>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</si>
  <si>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</si>
  <si>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</si>
  <si>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</si>
  <si>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</si>
  <si>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</si>
  <si>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</si>
  <si>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</si>
  <si>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</si>
  <si>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</si>
  <si>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</si>
  <si>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</si>
  <si>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</si>
  <si>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</si>
  <si>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</si>
  <si>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</si>
  <si>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</si>
  <si>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</si>
  <si>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</si>
  <si>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熊本県山江村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</si>
  <si>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</si>
  <si>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</si>
  <si>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</si>
  <si>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</si>
  <si>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</si>
  <si>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</si>
  <si>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</si>
  <si>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</si>
  <si>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</si>
  <si>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</si>
  <si>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</si>
  <si>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</si>
  <si>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</si>
  <si>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</si>
  <si>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</si>
  <si>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</si>
  <si>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</si>
  <si>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</si>
  <si>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</si>
  <si>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</si>
  <si>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</si>
  <si>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</si>
  <si>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</si>
  <si>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</si>
  <si>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</si>
  <si>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</si>
  <si>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</si>
  <si>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</si>
  <si>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</si>
  <si>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</si>
  <si>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</si>
  <si>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</si>
  <si>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</si>
  <si>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</si>
  <si>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</si>
  <si>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</si>
  <si>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</si>
  <si>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</si>
  <si>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</si>
  <si>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</si>
  <si>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</si>
  <si>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</si>
  <si>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</si>
  <si>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</si>
  <si>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</si>
  <si>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</si>
  <si>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</si>
  <si>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</si>
  <si>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</si>
  <si>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</si>
  <si>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</si>
  <si>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</si>
  <si>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</si>
  <si>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</si>
  <si>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</si>
  <si>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</si>
  <si>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</si>
  <si>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</si>
  <si>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</si>
  <si>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</si>
  <si>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</si>
  <si>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</si>
  <si>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</si>
  <si>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</si>
  <si>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</si>
  <si>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</si>
  <si>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</si>
  <si>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</si>
  <si>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</si>
  <si>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</si>
  <si>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</si>
  <si>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</si>
  <si>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</si>
  <si>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</si>
  <si>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</si>
  <si>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</si>
  <si>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</si>
  <si>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</si>
  <si>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</si>
  <si>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</si>
  <si>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</si>
  <si>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</si>
  <si>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</si>
  <si>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</si>
  <si>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</si>
  <si>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</si>
  <si>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</si>
  <si>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</si>
  <si>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</si>
  <si>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</si>
  <si>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</si>
  <si>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</si>
  <si>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</si>
  <si>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</si>
  <si>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</si>
  <si>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</si>
  <si>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</si>
  <si>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</si>
  <si>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</si>
  <si>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</si>
  <si>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</si>
  <si>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</si>
  <si>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</si>
  <si>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</si>
  <si>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</si>
  <si>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</si>
  <si>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</si>
  <si>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</si>
  <si>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</si>
  <si>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</si>
  <si>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</si>
  <si>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</si>
  <si>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</si>
  <si>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</si>
  <si>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</si>
  <si>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</si>
  <si>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</si>
  <si>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</si>
  <si>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</si>
  <si>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</si>
  <si>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</si>
  <si>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</si>
  <si>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</si>
  <si>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</si>
  <si>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</si>
  <si>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</si>
  <si>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</si>
  <si>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</si>
  <si>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</si>
  <si>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</si>
  <si>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</si>
  <si>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</si>
  <si>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</si>
  <si>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</si>
  <si>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</si>
  <si>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</si>
  <si>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</si>
  <si>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</si>
  <si>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</si>
  <si>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</si>
  <si>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</si>
  <si>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</si>
  <si>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</si>
  <si>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</si>
  <si>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</si>
  <si>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</si>
  <si>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</si>
  <si>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</si>
  <si>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熊本県山江村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</si>
  <si>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</si>
  <si>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</si>
  <si>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</si>
  <si>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</si>
  <si>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</si>
  <si>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</si>
  <si>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</si>
  <si>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</si>
  <si>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</si>
  <si>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</si>
  <si>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</si>
  <si>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</si>
  <si>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</si>
  <si>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</si>
  <si>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</si>
  <si>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</si>
  <si>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</si>
  <si>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</si>
  <si>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</si>
  <si>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</si>
  <si>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</si>
  <si>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</si>
  <si>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</si>
  <si>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</si>
  <si>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</si>
  <si>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</si>
  <si>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</si>
  <si>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</si>
  <si>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</si>
  <si>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</si>
  <si>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</si>
  <si>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</si>
  <si>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</si>
  <si>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</si>
  <si>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</si>
  <si>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</si>
  <si>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</si>
  <si>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簡易水道事業</t>
    <phoneticPr fontId="5"/>
  </si>
  <si>
    <t>法非適用企業</t>
    <phoneticPr fontId="5"/>
  </si>
  <si>
    <t>農業集落排水事業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</si>
  <si>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</si>
  <si>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</si>
  <si>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</si>
  <si>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</si>
  <si>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</si>
  <si>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</si>
  <si>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</si>
  <si>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</si>
  <si>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</si>
  <si>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</si>
  <si>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</si>
  <si>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</si>
  <si>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</si>
  <si>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</si>
  <si>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</si>
  <si>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</si>
  <si>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</si>
  <si>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</si>
  <si>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</si>
  <si>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</si>
  <si>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</si>
  <si>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</si>
  <si>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</si>
  <si>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</si>
  <si>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</si>
  <si>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</si>
  <si>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</si>
  <si>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</si>
  <si>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</si>
  <si>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</si>
  <si>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</si>
  <si>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</si>
  <si>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</si>
  <si>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</si>
  <si>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</si>
  <si>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</si>
  <si>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</si>
  <si>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</si>
  <si>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</si>
  <si>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</si>
  <si>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</si>
  <si>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</si>
  <si>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</si>
  <si>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</si>
  <si>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</si>
  <si>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</si>
  <si>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</si>
  <si>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</si>
  <si>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</si>
  <si>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</si>
  <si>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</si>
  <si>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</si>
  <si>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</si>
  <si>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</si>
  <si>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</si>
  <si>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</si>
  <si>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</si>
  <si>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</si>
  <si>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</si>
  <si>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</si>
  <si>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</si>
  <si>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</si>
  <si>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</si>
  <si>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</si>
  <si>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</si>
  <si>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</si>
  <si>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</si>
  <si>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</si>
  <si>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</si>
  <si>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</si>
  <si>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t>
    <phoneticPr fontId="5"/>
  </si>
  <si>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</si>
  <si>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</si>
  <si>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</si>
  <si>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</si>
  <si>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</si>
  <si>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</si>
  <si>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</si>
  <si>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</si>
  <si>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</si>
  <si>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</si>
  <si>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</si>
  <si>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</si>
  <si>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</si>
  <si>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</si>
  <si>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</si>
  <si>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</si>
  <si>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</si>
  <si>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</si>
  <si>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</si>
  <si>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</si>
  <si>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</si>
  <si>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</si>
  <si>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</si>
  <si>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</si>
  <si>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</si>
  <si>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</si>
  <si>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</si>
  <si>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</si>
  <si>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</si>
  <si>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</si>
  <si>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</si>
  <si>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</si>
  <si>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</si>
  <si>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</si>
  <si>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</si>
  <si>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</si>
  <si>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</si>
  <si>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</si>
  <si>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</si>
  <si>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</si>
  <si>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</si>
  <si>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</si>
  <si>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</si>
  <si>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</si>
  <si>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</si>
  <si>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</si>
  <si>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</si>
  <si>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</si>
  <si>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</si>
  <si>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</si>
  <si>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</si>
  <si>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</si>
  <si>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</si>
  <si>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</si>
  <si>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</si>
  <si>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</si>
  <si>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</si>
  <si>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</si>
  <si>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</si>
  <si>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</si>
  <si>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</si>
  <si>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</si>
  <si>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</si>
  <si>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</si>
  <si>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</si>
  <si>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</si>
  <si>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</si>
  <si>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</si>
  <si>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</si>
  <si>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</si>
  <si>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</si>
  <si>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</si>
  <si>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</si>
  <si>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</si>
  <si>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</si>
  <si>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</si>
  <si>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</si>
  <si>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</si>
  <si>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</si>
  <si>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</si>
  <si>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</si>
  <si>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</si>
  <si>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</si>
  <si>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</si>
  <si>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</si>
  <si>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</si>
  <si>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</si>
  <si>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</si>
  <si>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</si>
  <si>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4.27</t>
  </si>
  <si>
    <t>▲ 0.24</t>
  </si>
  <si>
    <t>▲ 6.25</t>
  </si>
  <si>
    <t>後期高齢者医療事業</t>
  </si>
  <si>
    <t>▲ 0.13</t>
  </si>
  <si>
    <t>▲ 0.20</t>
  </si>
  <si>
    <t>一般会計</t>
  </si>
  <si>
    <t>介護保険事業</t>
  </si>
  <si>
    <t>国民健康保険事業</t>
  </si>
  <si>
    <t>農業集落排水事業</t>
  </si>
  <si>
    <t>簡易水道事業</t>
  </si>
  <si>
    <t>その他会計（赤字）</t>
  </si>
  <si>
    <t>その他会計（黒字）</t>
  </si>
  <si>
    <t>熊本県市町村総合事務組合</t>
    <rPh sb="0" eb="2">
      <t>クマモト</t>
    </rPh>
    <rPh sb="2" eb="3">
      <t>ケン</t>
    </rPh>
    <rPh sb="3" eb="6">
      <t>シチョウソン</t>
    </rPh>
    <rPh sb="6" eb="8">
      <t>ソウゴウ</t>
    </rPh>
    <rPh sb="8" eb="10">
      <t>ジム</t>
    </rPh>
    <rPh sb="10" eb="12">
      <t>クミアイ</t>
    </rPh>
    <phoneticPr fontId="2"/>
  </si>
  <si>
    <t>人吉下球磨消防組合</t>
    <rPh sb="0" eb="2">
      <t>ヒトヨシ</t>
    </rPh>
    <rPh sb="2" eb="3">
      <t>シタ</t>
    </rPh>
    <rPh sb="3" eb="5">
      <t>クマ</t>
    </rPh>
    <rPh sb="5" eb="7">
      <t>ショウボウ</t>
    </rPh>
    <rPh sb="7" eb="9">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</si>
  <si>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</si>
  <si>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人吉球磨広域行政組合【人吉球磨ふるさと市町村圏特別会計）</t>
    <rPh sb="0" eb="2">
      <t>ヒトヨシ</t>
    </rPh>
    <rPh sb="2" eb="4">
      <t>クマ</t>
    </rPh>
    <rPh sb="4" eb="6">
      <t>コウイキ</t>
    </rPh>
    <rPh sb="6" eb="8">
      <t>ギョウセイ</t>
    </rPh>
    <rPh sb="8" eb="10">
      <t>クミアイ</t>
    </rPh>
    <rPh sb="11" eb="13">
      <t>ヒトヨシ</t>
    </rPh>
    <rPh sb="13" eb="15">
      <t>クマ</t>
    </rPh>
    <rPh sb="19" eb="22">
      <t>シチョウソン</t>
    </rPh>
    <rPh sb="22" eb="23">
      <t>ケン</t>
    </rPh>
    <rPh sb="23" eb="25">
      <t>トクベツ</t>
    </rPh>
    <rPh sb="25" eb="27">
      <t>カイケイ</t>
    </rPh>
    <phoneticPr fontId="2"/>
  </si>
  <si>
    <t>人吉球磨広域行政組合（特別養護老人ホーム特別会計）</t>
    <rPh sb="0" eb="2">
      <t>ヒトヨシ</t>
    </rPh>
    <rPh sb="2" eb="4">
      <t>クマ</t>
    </rPh>
    <rPh sb="4" eb="6">
      <t>コウイキ</t>
    </rPh>
    <rPh sb="6" eb="8">
      <t>ギョウセイ</t>
    </rPh>
    <rPh sb="8" eb="10">
      <t>クミアイ</t>
    </rPh>
    <rPh sb="11" eb="13">
      <t>トクベツ</t>
    </rPh>
    <rPh sb="13" eb="15">
      <t>ヨウゴ</t>
    </rPh>
    <rPh sb="15" eb="17">
      <t>ロウジン</t>
    </rPh>
    <rPh sb="20" eb="22">
      <t>トクベツ</t>
    </rPh>
    <rPh sb="22" eb="24">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</si>
  <si>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</si>
  <si>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</si>
  <si>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t>
    <phoneticPr fontId="2"/>
  </si>
  <si>
    <t>－</t>
    <phoneticPr fontId="2"/>
  </si>
  <si>
    <t>－</t>
    <phoneticPr fontId="2"/>
  </si>
  <si>
    <t>株式会社やまえ</t>
    <rPh sb="0" eb="4">
      <t>カブシキガイシャ</t>
    </rPh>
    <phoneticPr fontId="2"/>
  </si>
  <si>
    <t>くま川鉄道株式会社</t>
    <rPh sb="2" eb="3">
      <t>カワ</t>
    </rPh>
    <rPh sb="3" eb="5">
      <t>テツドウ</t>
    </rPh>
    <rPh sb="5" eb="9">
      <t>カブシキガイシャ</t>
    </rPh>
    <phoneticPr fontId="2"/>
  </si>
  <si>
    <t>－</t>
    <phoneticPr fontId="2"/>
  </si>
  <si>
    <t>－</t>
    <phoneticPr fontId="2"/>
  </si>
  <si>
    <t>－</t>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</si>
  <si>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</si>
  <si>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</si>
  <si>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</si>
  <si>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</si>
  <si>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</si>
  <si>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</si>
  <si>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</si>
  <si>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　－</t>
    <phoneticPr fontId="2"/>
  </si>
  <si>
    <t>－</t>
    <phoneticPr fontId="2"/>
  </si>
  <si>
    <t>－</t>
    <phoneticPr fontId="2"/>
  </si>
  <si>
    <t>－</t>
    <phoneticPr fontId="2"/>
  </si>
  <si>
    <t>社会福祉振興基金</t>
    <rPh sb="0" eb="2">
      <t>シャカイ</t>
    </rPh>
    <rPh sb="2" eb="4">
      <t>フクシ</t>
    </rPh>
    <rPh sb="4" eb="6">
      <t>シンコウ</t>
    </rPh>
    <rPh sb="6" eb="8">
      <t>キキン</t>
    </rPh>
    <phoneticPr fontId="11"/>
  </si>
  <si>
    <t>川辺川土地改良事業基金</t>
    <rPh sb="0" eb="3">
      <t>カワベガワ</t>
    </rPh>
    <rPh sb="3" eb="5">
      <t>トチ</t>
    </rPh>
    <rPh sb="5" eb="7">
      <t>カイリョウ</t>
    </rPh>
    <rPh sb="7" eb="9">
      <t>ジギョウ</t>
    </rPh>
    <rPh sb="9" eb="11">
      <t>キキン</t>
    </rPh>
    <phoneticPr fontId="11"/>
  </si>
  <si>
    <t>庁舎改築基金</t>
    <rPh sb="0" eb="2">
      <t>チョウシャ</t>
    </rPh>
    <rPh sb="2" eb="4">
      <t>カイチク</t>
    </rPh>
    <rPh sb="4" eb="6">
      <t>キキン</t>
    </rPh>
    <phoneticPr fontId="11"/>
  </si>
  <si>
    <t>学校建築基金</t>
    <rPh sb="0" eb="2">
      <t>ガッコウ</t>
    </rPh>
    <rPh sb="2" eb="4">
      <t>ケンチク</t>
    </rPh>
    <rPh sb="4" eb="6">
      <t>キキン</t>
    </rPh>
    <phoneticPr fontId="11"/>
  </si>
  <si>
    <t>山江村定住化促進基金</t>
    <rPh sb="0" eb="3">
      <t>ヤマエムラ</t>
    </rPh>
    <rPh sb="3" eb="6">
      <t>テイジュウカ</t>
    </rPh>
    <rPh sb="6" eb="8">
      <t>ソクシン</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</si>
  <si>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</si>
  <si>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</si>
  <si>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</si>
  <si>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地方債の発行を抑制してきたことにより、将来負担比率の算定が発生していない。</t>
    <rPh sb="0" eb="3">
      <t>チホウサイ</t>
    </rPh>
    <rPh sb="4" eb="6">
      <t>ハッコウ</t>
    </rPh>
    <rPh sb="7" eb="9">
      <t>ヨクセイ</t>
    </rPh>
    <rPh sb="19" eb="21">
      <t>ショウライ</t>
    </rPh>
    <rPh sb="21" eb="23">
      <t>フタン</t>
    </rPh>
    <rPh sb="23" eb="25">
      <t>ヒリツ</t>
    </rPh>
    <rPh sb="26" eb="28">
      <t>サンテイ</t>
    </rPh>
    <rPh sb="29" eb="31">
      <t>ハッセイ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</si>
  <si>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</si>
  <si>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</si>
  <si>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</si>
  <si>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</si>
  <si>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</si>
  <si>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</si>
  <si>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で推移してきたが、平成２７年度より類似団体平均値を上回っている。これは、公営企業会計の元利償還金が上昇したことが主な要因である。また、将来負担比率は平成２６年度以降0％で推移しており、今後も計画的に地方債発行額の平準化を図り、健全な財政運営に努める。</t>
    <rPh sb="0" eb="2">
      <t>ジッシツ</t>
    </rPh>
    <rPh sb="2" eb="4">
      <t>コウサイ</t>
    </rPh>
    <rPh sb="4" eb="5">
      <t>ヒ</t>
    </rPh>
    <rPh sb="5" eb="7">
      <t>ヒリツ</t>
    </rPh>
    <rPh sb="8" eb="10">
      <t>ルイジ</t>
    </rPh>
    <rPh sb="10" eb="12">
      <t>ダンタイ</t>
    </rPh>
    <rPh sb="13" eb="15">
      <t>ヒカク</t>
    </rPh>
    <rPh sb="17" eb="18">
      <t>ヒク</t>
    </rPh>
    <rPh sb="19" eb="21">
      <t>スイジュン</t>
    </rPh>
    <rPh sb="22" eb="24">
      <t>スイイ</t>
    </rPh>
    <rPh sb="30" eb="32">
      <t>ヘイセイ</t>
    </rPh>
    <rPh sb="34" eb="36">
      <t>ネンド</t>
    </rPh>
    <rPh sb="38" eb="40">
      <t>ルイジ</t>
    </rPh>
    <rPh sb="40" eb="42">
      <t>ダンタイ</t>
    </rPh>
    <rPh sb="42" eb="45">
      <t>ヘイキンチ</t>
    </rPh>
    <rPh sb="46" eb="48">
      <t>ウワマワ</t>
    </rPh>
    <rPh sb="57" eb="59">
      <t>コウエイ</t>
    </rPh>
    <rPh sb="59" eb="61">
      <t>キギョウ</t>
    </rPh>
    <rPh sb="61" eb="63">
      <t>カイケイ</t>
    </rPh>
    <rPh sb="64" eb="66">
      <t>ガンリ</t>
    </rPh>
    <rPh sb="66" eb="69">
      <t>ショウカンキン</t>
    </rPh>
    <rPh sb="70" eb="72">
      <t>ジョウショウ</t>
    </rPh>
    <rPh sb="77" eb="78">
      <t>オモ</t>
    </rPh>
    <rPh sb="79" eb="81">
      <t>ヨウイン</t>
    </rPh>
    <rPh sb="88" eb="90">
      <t>ショウライ</t>
    </rPh>
    <rPh sb="90" eb="92">
      <t>フタン</t>
    </rPh>
    <rPh sb="92" eb="94">
      <t>ヒリツ</t>
    </rPh>
    <rPh sb="95" eb="97">
      <t>ヘイセイ</t>
    </rPh>
    <rPh sb="99" eb="101">
      <t>ネンド</t>
    </rPh>
    <rPh sb="101" eb="103">
      <t>イコウ</t>
    </rPh>
    <rPh sb="106" eb="108">
      <t>スイイ</t>
    </rPh>
    <rPh sb="113" eb="115">
      <t>コンゴ</t>
    </rPh>
    <rPh sb="116" eb="119">
      <t>ケイカクテキ</t>
    </rPh>
    <rPh sb="120" eb="123">
      <t>チホウサイ</t>
    </rPh>
    <rPh sb="123" eb="126">
      <t>ハッコウガク</t>
    </rPh>
    <rPh sb="127" eb="130">
      <t>ヘイジュンカ</t>
    </rPh>
    <rPh sb="131" eb="132">
      <t>ハカ</t>
    </rPh>
    <rPh sb="134" eb="136">
      <t>ケンゼン</t>
    </rPh>
    <rPh sb="137" eb="139">
      <t>ザイセイ</t>
    </rPh>
    <rPh sb="139" eb="141">
      <t>ウンエイ</t>
    </rPh>
    <rPh sb="142" eb="143">
      <t>ツト</t>
    </rPh>
    <phoneticPr fontId="2"/>
  </si>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</sst>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1" fillId="0" borderId="0" xfId="16" applyFont="1" applyBorder="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BCC9-4C94-A7BC-7DB387352E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78863</c:v>
                </c:pt>
                <c:pt idx="1">
                  <c:v>82245</c:v>
                </c:pt>
                <c:pt idx="2">
                  <c:v>56129</c:v>
                </c:pt>
                <c:pt idx="3">
                  <c:v>157392</c:v>
                </c:pt>
                <c:pt idx="4">
                  <c:v>133002</c:v>
                </c:pt>
              </c:numCache>
            </c:numRef>
          </c:val>
          <c:smooth val="0"/>
          <c:extLst>
            <c:ext xmlns:c16="http://schemas.microsoft.com/office/drawing/2014/chart" uri="{C3380CC4-5D6E-409C-BE32-E72D297353CC}">
              <c16:uniqueId val="{00000001-BCC9-4C94-A7BC-7DB387352E99}"/>
            </c:ext>
          </c:extLst>
        </c:ser>
        <c:dLbls>
          <c:showLegendKey val="0"/>
          <c:showVal val="0"/>
          <c:showCatName val="0"/>
          <c:showSerName val="0"/>
          <c:showPercent val="0"/>
          <c:showBubbleSize val="0"/>
        </c:dLbls>
        <c:marker val="1"/>
        <c:smooth val="0"/>
        <c:axId val="124656640"/>
        <c:axId val="124691584"/>
      </c:lineChart>
      <c:catAx>
        <c:axId val="124656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691584"/>
        <c:crosses val="autoZero"/>
        <c:auto val="1"/>
        <c:lblAlgn val="ctr"/>
        <c:lblOffset val="100"/>
        <c:tickLblSkip val="1"/>
        <c:tickMarkSkip val="1"/>
        <c:noMultiLvlLbl val="0"/>
      </c:catAx>
      <c:valAx>
        <c:axId val="12469158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656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15.06</c:v>
                </c:pt>
                <c:pt idx="1">
                  <c:v>12.03</c:v>
                </c:pt>
                <c:pt idx="2">
                  <c:v>13.45</c:v>
                </c:pt>
                <c:pt idx="3">
                  <c:v>15.06</c:v>
                </c:pt>
                <c:pt idx="4">
                  <c:v>10.09</c:v>
                </c:pt>
              </c:numCache>
            </c:numRef>
          </c:val>
          <c:extLst>
            <c:ext xmlns:c16="http://schemas.microsoft.com/office/drawing/2014/chart" uri="{C3380CC4-5D6E-409C-BE32-E72D297353CC}">
              <c16:uniqueId val="{00000000-35A7-4250-9540-5CC508CBCA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51.97</c:v>
                </c:pt>
                <c:pt idx="1">
                  <c:v>52.43</c:v>
                </c:pt>
                <c:pt idx="2">
                  <c:v>53.03</c:v>
                </c:pt>
                <c:pt idx="3">
                  <c:v>52.84</c:v>
                </c:pt>
                <c:pt idx="4">
                  <c:v>53.16</c:v>
                </c:pt>
              </c:numCache>
            </c:numRef>
          </c:val>
          <c:extLst>
            <c:ext xmlns:c16="http://schemas.microsoft.com/office/drawing/2014/chart" uri="{C3380CC4-5D6E-409C-BE32-E72D297353CC}">
              <c16:uniqueId val="{00000001-35A7-4250-9540-5CC508CBCA9B}"/>
            </c:ext>
          </c:extLst>
        </c:ser>
        <c:dLbls>
          <c:showLegendKey val="0"/>
          <c:showVal val="0"/>
          <c:showCatName val="0"/>
          <c:showSerName val="0"/>
          <c:showPercent val="0"/>
          <c:showBubbleSize val="0"/>
        </c:dLbls>
        <c:gapWidth val="250"/>
        <c:overlap val="100"/>
        <c:axId val="138888704"/>
        <c:axId val="138890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6.24</c:v>
                </c:pt>
                <c:pt idx="1">
                  <c:v>-4.2699999999999996</c:v>
                </c:pt>
                <c:pt idx="2">
                  <c:v>3.59</c:v>
                </c:pt>
                <c:pt idx="3">
                  <c:v>-0.24</c:v>
                </c:pt>
                <c:pt idx="4">
                  <c:v>-6.25</c:v>
                </c:pt>
              </c:numCache>
            </c:numRef>
          </c:val>
          <c:smooth val="0"/>
          <c:extLst>
            <c:ext xmlns:c16="http://schemas.microsoft.com/office/drawing/2014/chart" uri="{C3380CC4-5D6E-409C-BE32-E72D297353CC}">
              <c16:uniqueId val="{00000002-35A7-4250-9540-5CC508CBCA9B}"/>
            </c:ext>
          </c:extLst>
        </c:ser>
        <c:dLbls>
          <c:showLegendKey val="0"/>
          <c:showVal val="0"/>
          <c:showCatName val="0"/>
          <c:showSerName val="0"/>
          <c:showPercent val="0"/>
          <c:showBubbleSize val="0"/>
        </c:dLbls>
        <c:marker val="1"/>
        <c:smooth val="0"/>
        <c:axId val="138888704"/>
        <c:axId val="138890624"/>
      </c:lineChart>
      <c:catAx>
        <c:axId val="13888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890624"/>
        <c:crosses val="autoZero"/>
        <c:auto val="1"/>
        <c:lblAlgn val="ctr"/>
        <c:lblOffset val="100"/>
        <c:tickLblSkip val="1"/>
        <c:tickMarkSkip val="1"/>
        <c:noMultiLvlLbl val="0"/>
      </c:catAx>
      <c:valAx>
        <c:axId val="138890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88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0.15</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A3-4E62-8C3B-95132758F4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A3-4E62-8C3B-95132758F4E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3A3-4E62-8C3B-95132758F4E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3A3-4E62-8C3B-95132758F4EA}"/>
            </c:ext>
          </c:extLst>
        </c:ser>
        <c:ser>
          <c:idx val="4"/>
          <c:order val="4"/>
          <c:tx>
            <c:strRef>
              <c:f>データシート!$A$31</c:f>
              <c:strCache>
                <c:ptCount val="1"/>
                <c:pt idx="0">
                  <c:v>簡易水道事業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0.27</c:v>
                </c:pt>
                <c:pt idx="2">
                  <c:v>#N/A</c:v>
                </c:pt>
                <c:pt idx="3">
                  <c:v>0.44</c:v>
                </c:pt>
                <c:pt idx="4">
                  <c:v>#N/A</c:v>
                </c:pt>
                <c:pt idx="5">
                  <c:v>0.38</c:v>
                </c:pt>
                <c:pt idx="6">
                  <c:v>#N/A</c:v>
                </c:pt>
                <c:pt idx="7">
                  <c:v>0.43</c:v>
                </c:pt>
                <c:pt idx="8">
                  <c:v>#N/A</c:v>
                </c:pt>
                <c:pt idx="9">
                  <c:v>0.27</c:v>
                </c:pt>
              </c:numCache>
            </c:numRef>
          </c:val>
          <c:extLst>
            <c:ext xmlns:c16="http://schemas.microsoft.com/office/drawing/2014/chart" uri="{C3380CC4-5D6E-409C-BE32-E72D297353CC}">
              <c16:uniqueId val="{00000004-83A3-4E62-8C3B-95132758F4EA}"/>
            </c:ext>
          </c:extLst>
        </c:ser>
        <c:ser>
          <c:idx val="5"/>
          <c:order val="5"/>
          <c:tx>
            <c:strRef>
              <c:f>データシート!$A$32</c:f>
              <c:strCache>
                <c:ptCount val="1"/>
                <c:pt idx="0">
                  <c:v>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0.48</c:v>
                </c:pt>
                <c:pt idx="2">
                  <c:v>#N/A</c:v>
                </c:pt>
                <c:pt idx="3">
                  <c:v>0.42</c:v>
                </c:pt>
                <c:pt idx="4">
                  <c:v>#N/A</c:v>
                </c:pt>
                <c:pt idx="5">
                  <c:v>0.4</c:v>
                </c:pt>
                <c:pt idx="6">
                  <c:v>#N/A</c:v>
                </c:pt>
                <c:pt idx="7">
                  <c:v>0.38</c:v>
                </c:pt>
                <c:pt idx="8">
                  <c:v>#N/A</c:v>
                </c:pt>
                <c:pt idx="9">
                  <c:v>0.31</c:v>
                </c:pt>
              </c:numCache>
            </c:numRef>
          </c:val>
          <c:extLst>
            <c:ext xmlns:c16="http://schemas.microsoft.com/office/drawing/2014/chart" uri="{C3380CC4-5D6E-409C-BE32-E72D297353CC}">
              <c16:uniqueId val="{00000005-83A3-4E62-8C3B-95132758F4EA}"/>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1.66</c:v>
                </c:pt>
                <c:pt idx="2">
                  <c:v>#N/A</c:v>
                </c:pt>
                <c:pt idx="3">
                  <c:v>0.74</c:v>
                </c:pt>
                <c:pt idx="4">
                  <c:v>#N/A</c:v>
                </c:pt>
                <c:pt idx="5">
                  <c:v>0.51</c:v>
                </c:pt>
                <c:pt idx="6">
                  <c:v>#N/A</c:v>
                </c:pt>
                <c:pt idx="7">
                  <c:v>2.1800000000000002</c:v>
                </c:pt>
                <c:pt idx="8">
                  <c:v>#N/A</c:v>
                </c:pt>
                <c:pt idx="9">
                  <c:v>1.91</c:v>
                </c:pt>
              </c:numCache>
            </c:numRef>
          </c:val>
          <c:extLst>
            <c:ext xmlns:c16="http://schemas.microsoft.com/office/drawing/2014/chart" uri="{C3380CC4-5D6E-409C-BE32-E72D297353CC}">
              <c16:uniqueId val="{00000006-83A3-4E62-8C3B-95132758F4EA}"/>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1.34</c:v>
                </c:pt>
                <c:pt idx="2">
                  <c:v>#N/A</c:v>
                </c:pt>
                <c:pt idx="3">
                  <c:v>0.93</c:v>
                </c:pt>
                <c:pt idx="4">
                  <c:v>#N/A</c:v>
                </c:pt>
                <c:pt idx="5">
                  <c:v>2.0299999999999998</c:v>
                </c:pt>
                <c:pt idx="6">
                  <c:v>#N/A</c:v>
                </c:pt>
                <c:pt idx="7">
                  <c:v>2.62</c:v>
                </c:pt>
                <c:pt idx="8">
                  <c:v>#N/A</c:v>
                </c:pt>
                <c:pt idx="9">
                  <c:v>3.96</c:v>
                </c:pt>
              </c:numCache>
            </c:numRef>
          </c:val>
          <c:extLst>
            <c:ext xmlns:c16="http://schemas.microsoft.com/office/drawing/2014/chart" uri="{C3380CC4-5D6E-409C-BE32-E72D297353CC}">
              <c16:uniqueId val="{00000007-83A3-4E62-8C3B-95132758F4E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15.06</c:v>
                </c:pt>
                <c:pt idx="2">
                  <c:v>#N/A</c:v>
                </c:pt>
                <c:pt idx="3">
                  <c:v>12.03</c:v>
                </c:pt>
                <c:pt idx="4">
                  <c:v>#N/A</c:v>
                </c:pt>
                <c:pt idx="5">
                  <c:v>13.44</c:v>
                </c:pt>
                <c:pt idx="6">
                  <c:v>#N/A</c:v>
                </c:pt>
                <c:pt idx="7">
                  <c:v>15.14</c:v>
                </c:pt>
                <c:pt idx="8">
                  <c:v>#N/A</c:v>
                </c:pt>
                <c:pt idx="9">
                  <c:v>10.08</c:v>
                </c:pt>
              </c:numCache>
            </c:numRef>
          </c:val>
          <c:extLst>
            <c:ext xmlns:c16="http://schemas.microsoft.com/office/drawing/2014/chart" uri="{C3380CC4-5D6E-409C-BE32-E72D297353CC}">
              <c16:uniqueId val="{00000008-83A3-4E62-8C3B-95132758F4EA}"/>
            </c:ext>
          </c:extLst>
        </c:ser>
        <c:ser>
          <c:idx val="9"/>
          <c:order val="9"/>
          <c:tx>
            <c:strRef>
              <c:f>データシート!$A$36</c:f>
              <c:strCache>
                <c:ptCount val="1"/>
                <c:pt idx="0">
                  <c:v>後期高齢者医療事業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0.04</c:v>
                </c:pt>
                <c:pt idx="2">
                  <c:v>#N/A</c:v>
                </c:pt>
                <c:pt idx="3">
                  <c:v>0.05</c:v>
                </c:pt>
                <c:pt idx="4">
                  <c:v>0.13</c:v>
                </c:pt>
                <c:pt idx="5">
                  <c:v>#N/A</c:v>
                </c:pt>
                <c:pt idx="6">
                  <c:v>#N/A</c:v>
                </c:pt>
                <c:pt idx="7">
                  <c:v>7.0000000000000007E-2</c:v>
                </c:pt>
                <c:pt idx="8">
                  <c:v>0.2</c:v>
                </c:pt>
                <c:pt idx="9">
                  <c:v>#N/A</c:v>
                </c:pt>
              </c:numCache>
            </c:numRef>
          </c:val>
          <c:extLst>
            <c:ext xmlns:c16="http://schemas.microsoft.com/office/drawing/2014/chart" uri="{C3380CC4-5D6E-409C-BE32-E72D297353CC}">
              <c16:uniqueId val="{00000009-83A3-4E62-8C3B-95132758F4EA}"/>
            </c:ext>
          </c:extLst>
        </c:ser>
        <c:dLbls>
          <c:showLegendKey val="0"/>
          <c:showVal val="0"/>
          <c:showCatName val="0"/>
          <c:showSerName val="0"/>
          <c:showPercent val="0"/>
          <c:showBubbleSize val="0"/>
        </c:dLbls>
        <c:gapWidth val="150"/>
        <c:overlap val="100"/>
        <c:axId val="139009408"/>
        <c:axId val="139019392"/>
      </c:barChart>
      <c:catAx>
        <c:axId val="13900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019392"/>
        <c:crosses val="autoZero"/>
        <c:auto val="1"/>
        <c:lblAlgn val="ctr"/>
        <c:lblOffset val="100"/>
        <c:tickLblSkip val="1"/>
        <c:tickMarkSkip val="1"/>
        <c:noMultiLvlLbl val="0"/>
      </c:catAx>
      <c:valAx>
        <c:axId val="139019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009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399</c:v>
                </c:pt>
                <c:pt idx="5">
                  <c:v>464</c:v>
                </c:pt>
                <c:pt idx="8">
                  <c:v>391</c:v>
                </c:pt>
                <c:pt idx="11">
                  <c:v>368</c:v>
                </c:pt>
                <c:pt idx="14">
                  <c:v>371</c:v>
                </c:pt>
              </c:numCache>
            </c:numRef>
          </c:val>
          <c:extLst>
            <c:ext xmlns:c16="http://schemas.microsoft.com/office/drawing/2014/chart" uri="{C3380CC4-5D6E-409C-BE32-E72D297353CC}">
              <c16:uniqueId val="{00000000-12D2-477D-B5BA-BDC4D8A078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2D2-477D-B5BA-BDC4D8A078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2D2-477D-B5BA-BDC4D8A078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18</c:v>
                </c:pt>
                <c:pt idx="3">
                  <c:v>18</c:v>
                </c:pt>
                <c:pt idx="6">
                  <c:v>18</c:v>
                </c:pt>
                <c:pt idx="9">
                  <c:v>19</c:v>
                </c:pt>
                <c:pt idx="12">
                  <c:v>11</c:v>
                </c:pt>
              </c:numCache>
            </c:numRef>
          </c:val>
          <c:extLst>
            <c:ext xmlns:c16="http://schemas.microsoft.com/office/drawing/2014/chart" uri="{C3380CC4-5D6E-409C-BE32-E72D297353CC}">
              <c16:uniqueId val="{00000003-12D2-477D-B5BA-BDC4D8A078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142</c:v>
                </c:pt>
                <c:pt idx="3">
                  <c:v>158</c:v>
                </c:pt>
                <c:pt idx="6">
                  <c:v>178</c:v>
                </c:pt>
                <c:pt idx="9">
                  <c:v>149</c:v>
                </c:pt>
                <c:pt idx="12">
                  <c:v>160</c:v>
                </c:pt>
              </c:numCache>
            </c:numRef>
          </c:val>
          <c:extLst>
            <c:ext xmlns:c16="http://schemas.microsoft.com/office/drawing/2014/chart" uri="{C3380CC4-5D6E-409C-BE32-E72D297353CC}">
              <c16:uniqueId val="{00000004-12D2-477D-B5BA-BDC4D8A078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D2-477D-B5BA-BDC4D8A078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D2-477D-B5BA-BDC4D8A078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382</c:v>
                </c:pt>
                <c:pt idx="3">
                  <c:v>383</c:v>
                </c:pt>
                <c:pt idx="6">
                  <c:v>353</c:v>
                </c:pt>
                <c:pt idx="9">
                  <c:v>334</c:v>
                </c:pt>
                <c:pt idx="12">
                  <c:v>341</c:v>
                </c:pt>
              </c:numCache>
            </c:numRef>
          </c:val>
          <c:extLst>
            <c:ext xmlns:c16="http://schemas.microsoft.com/office/drawing/2014/chart" uri="{C3380CC4-5D6E-409C-BE32-E72D297353CC}">
              <c16:uniqueId val="{00000007-12D2-477D-B5BA-BDC4D8A078E5}"/>
            </c:ext>
          </c:extLst>
        </c:ser>
        <c:dLbls>
          <c:showLegendKey val="0"/>
          <c:showVal val="0"/>
          <c:showCatName val="0"/>
          <c:showSerName val="0"/>
          <c:showPercent val="0"/>
          <c:showBubbleSize val="0"/>
        </c:dLbls>
        <c:gapWidth val="100"/>
        <c:overlap val="100"/>
        <c:axId val="108828544"/>
        <c:axId val="108843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143</c:v>
                </c:pt>
                <c:pt idx="2">
                  <c:v>#N/A</c:v>
                </c:pt>
                <c:pt idx="3">
                  <c:v>#N/A</c:v>
                </c:pt>
                <c:pt idx="4">
                  <c:v>95</c:v>
                </c:pt>
                <c:pt idx="5">
                  <c:v>#N/A</c:v>
                </c:pt>
                <c:pt idx="6">
                  <c:v>#N/A</c:v>
                </c:pt>
                <c:pt idx="7">
                  <c:v>158</c:v>
                </c:pt>
                <c:pt idx="8">
                  <c:v>#N/A</c:v>
                </c:pt>
                <c:pt idx="9">
                  <c:v>#N/A</c:v>
                </c:pt>
                <c:pt idx="10">
                  <c:v>134</c:v>
                </c:pt>
                <c:pt idx="11">
                  <c:v>#N/A</c:v>
                </c:pt>
                <c:pt idx="12">
                  <c:v>#N/A</c:v>
                </c:pt>
                <c:pt idx="13">
                  <c:v>141</c:v>
                </c:pt>
                <c:pt idx="14">
                  <c:v>#N/A</c:v>
                </c:pt>
              </c:numCache>
            </c:numRef>
          </c:val>
          <c:smooth val="0"/>
          <c:extLst>
            <c:ext xmlns:c16="http://schemas.microsoft.com/office/drawing/2014/chart" uri="{C3380CC4-5D6E-409C-BE32-E72D297353CC}">
              <c16:uniqueId val="{00000008-12D2-477D-B5BA-BDC4D8A078E5}"/>
            </c:ext>
          </c:extLst>
        </c:ser>
        <c:dLbls>
          <c:showLegendKey val="0"/>
          <c:showVal val="0"/>
          <c:showCatName val="0"/>
          <c:showSerName val="0"/>
          <c:showPercent val="0"/>
          <c:showBubbleSize val="0"/>
        </c:dLbls>
        <c:marker val="1"/>
        <c:smooth val="0"/>
        <c:axId val="108828544"/>
        <c:axId val="108843008"/>
      </c:lineChart>
      <c:catAx>
        <c:axId val="10882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843008"/>
        <c:crosses val="autoZero"/>
        <c:auto val="1"/>
        <c:lblAlgn val="ctr"/>
        <c:lblOffset val="100"/>
        <c:tickLblSkip val="1"/>
        <c:tickMarkSkip val="1"/>
        <c:noMultiLvlLbl val="0"/>
      </c:catAx>
      <c:valAx>
        <c:axId val="10884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2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2872</c:v>
                </c:pt>
                <c:pt idx="5">
                  <c:v>2778</c:v>
                </c:pt>
                <c:pt idx="8">
                  <c:v>2663</c:v>
                </c:pt>
                <c:pt idx="11">
                  <c:v>2911</c:v>
                </c:pt>
                <c:pt idx="14">
                  <c:v>2584</c:v>
                </c:pt>
              </c:numCache>
            </c:numRef>
          </c:val>
          <c:extLst>
            <c:ext xmlns:c16="http://schemas.microsoft.com/office/drawing/2014/chart" uri="{C3380CC4-5D6E-409C-BE32-E72D297353CC}">
              <c16:uniqueId val="{00000000-46A3-44E5-AAC0-1EDAF60BDA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291</c:v>
                </c:pt>
                <c:pt idx="5">
                  <c:v>266</c:v>
                </c:pt>
                <c:pt idx="8">
                  <c:v>241</c:v>
                </c:pt>
                <c:pt idx="11">
                  <c:v>278</c:v>
                </c:pt>
                <c:pt idx="14">
                  <c:v>344</c:v>
                </c:pt>
              </c:numCache>
            </c:numRef>
          </c:val>
          <c:extLst>
            <c:ext xmlns:c16="http://schemas.microsoft.com/office/drawing/2014/chart" uri="{C3380CC4-5D6E-409C-BE32-E72D297353CC}">
              <c16:uniqueId val="{00000001-46A3-44E5-AAC0-1EDAF60BDA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2385</c:v>
                </c:pt>
                <c:pt idx="5">
                  <c:v>2392</c:v>
                </c:pt>
                <c:pt idx="8">
                  <c:v>2418</c:v>
                </c:pt>
                <c:pt idx="11">
                  <c:v>2359</c:v>
                </c:pt>
                <c:pt idx="14">
                  <c:v>2447</c:v>
                </c:pt>
              </c:numCache>
            </c:numRef>
          </c:val>
          <c:extLst>
            <c:ext xmlns:c16="http://schemas.microsoft.com/office/drawing/2014/chart" uri="{C3380CC4-5D6E-409C-BE32-E72D297353CC}">
              <c16:uniqueId val="{00000002-46A3-44E5-AAC0-1EDAF60BDA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A3-44E5-AAC0-1EDAF60BDA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A3-44E5-AAC0-1EDAF60BDA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A3-44E5-AAC0-1EDAF60BDA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571</c:v>
                </c:pt>
                <c:pt idx="3">
                  <c:v>507</c:v>
                </c:pt>
                <c:pt idx="6">
                  <c:v>500</c:v>
                </c:pt>
                <c:pt idx="9">
                  <c:v>461</c:v>
                </c:pt>
                <c:pt idx="12">
                  <c:v>431</c:v>
                </c:pt>
              </c:numCache>
            </c:numRef>
          </c:val>
          <c:extLst>
            <c:ext xmlns:c16="http://schemas.microsoft.com/office/drawing/2014/chart" uri="{C3380CC4-5D6E-409C-BE32-E72D297353CC}">
              <c16:uniqueId val="{00000006-46A3-44E5-AAC0-1EDAF60BDA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59</c:v>
                </c:pt>
                <c:pt idx="3">
                  <c:v>45</c:v>
                </c:pt>
                <c:pt idx="6">
                  <c:v>70</c:v>
                </c:pt>
                <c:pt idx="9">
                  <c:v>54</c:v>
                </c:pt>
                <c:pt idx="12">
                  <c:v>41</c:v>
                </c:pt>
              </c:numCache>
            </c:numRef>
          </c:val>
          <c:extLst>
            <c:ext xmlns:c16="http://schemas.microsoft.com/office/drawing/2014/chart" uri="{C3380CC4-5D6E-409C-BE32-E72D297353CC}">
              <c16:uniqueId val="{00000007-46A3-44E5-AAC0-1EDAF60BDA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1611</c:v>
                </c:pt>
                <c:pt idx="3">
                  <c:v>1534</c:v>
                </c:pt>
                <c:pt idx="6">
                  <c:v>1414</c:v>
                </c:pt>
                <c:pt idx="9">
                  <c:v>1363</c:v>
                </c:pt>
                <c:pt idx="12">
                  <c:v>1268</c:v>
                </c:pt>
              </c:numCache>
            </c:numRef>
          </c:val>
          <c:extLst>
            <c:ext xmlns:c16="http://schemas.microsoft.com/office/drawing/2014/chart" uri="{C3380CC4-5D6E-409C-BE32-E72D297353CC}">
              <c16:uniqueId val="{00000008-46A3-44E5-AAC0-1EDAF60BDA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6A3-44E5-AAC0-1EDAF60BDA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3401</c:v>
                </c:pt>
                <c:pt idx="3">
                  <c:v>3252</c:v>
                </c:pt>
                <c:pt idx="6">
                  <c:v>3104</c:v>
                </c:pt>
                <c:pt idx="9">
                  <c:v>3319</c:v>
                </c:pt>
                <c:pt idx="12">
                  <c:v>3370</c:v>
                </c:pt>
              </c:numCache>
            </c:numRef>
          </c:val>
          <c:extLst>
            <c:ext xmlns:c16="http://schemas.microsoft.com/office/drawing/2014/chart" uri="{C3380CC4-5D6E-409C-BE32-E72D297353CC}">
              <c16:uniqueId val="{0000000A-46A3-44E5-AAC0-1EDAF60BDA23}"/>
            </c:ext>
          </c:extLst>
        </c:ser>
        <c:dLbls>
          <c:showLegendKey val="0"/>
          <c:showVal val="0"/>
          <c:showCatName val="0"/>
          <c:showSerName val="0"/>
          <c:showPercent val="0"/>
          <c:showBubbleSize val="0"/>
        </c:dLbls>
        <c:gapWidth val="100"/>
        <c:overlap val="100"/>
        <c:axId val="124421248"/>
        <c:axId val="124423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6A3-44E5-AAC0-1EDAF60BDA23}"/>
            </c:ext>
          </c:extLst>
        </c:ser>
        <c:dLbls>
          <c:showLegendKey val="0"/>
          <c:showVal val="0"/>
          <c:showCatName val="0"/>
          <c:showSerName val="0"/>
          <c:showPercent val="0"/>
          <c:showBubbleSize val="0"/>
        </c:dLbls>
        <c:marker val="1"/>
        <c:smooth val="0"/>
        <c:axId val="124421248"/>
        <c:axId val="124423168"/>
      </c:lineChart>
      <c:catAx>
        <c:axId val="12442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423168"/>
        <c:crosses val="autoZero"/>
        <c:auto val="1"/>
        <c:lblAlgn val="ctr"/>
        <c:lblOffset val="100"/>
        <c:tickLblSkip val="1"/>
        <c:tickMarkSkip val="1"/>
        <c:noMultiLvlLbl val="0"/>
      </c:catAx>
      <c:valAx>
        <c:axId val="124423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42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1036</c:v>
                </c:pt>
                <c:pt idx="1">
                  <c:v>1007</c:v>
                </c:pt>
                <c:pt idx="2">
                  <c:v>990</c:v>
                </c:pt>
              </c:numCache>
            </c:numRef>
          </c:val>
          <c:extLst>
            <c:ext xmlns:c16="http://schemas.microsoft.com/office/drawing/2014/chart" uri="{C3380CC4-5D6E-409C-BE32-E72D297353CC}">
              <c16:uniqueId val="{00000000-AD75-4B68-8CAE-7EF9F6FF7C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336</c:v>
                </c:pt>
                <c:pt idx="1">
                  <c:v>337</c:v>
                </c:pt>
                <c:pt idx="2">
                  <c:v>337</c:v>
                </c:pt>
              </c:numCache>
            </c:numRef>
          </c:val>
          <c:extLst>
            <c:ext xmlns:c16="http://schemas.microsoft.com/office/drawing/2014/chart" uri="{C3380CC4-5D6E-409C-BE32-E72D297353CC}">
              <c16:uniqueId val="{00000001-AD75-4B68-8CAE-7EF9F6FF7C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559</c:v>
                </c:pt>
                <c:pt idx="1">
                  <c:v>572</c:v>
                </c:pt>
                <c:pt idx="2">
                  <c:v>583</c:v>
                </c:pt>
              </c:numCache>
            </c:numRef>
          </c:val>
          <c:extLst>
            <c:ext xmlns:c16="http://schemas.microsoft.com/office/drawing/2014/chart" uri="{C3380CC4-5D6E-409C-BE32-E72D297353CC}">
              <c16:uniqueId val="{00000002-AD75-4B68-8CAE-7EF9F6FF7C2C}"/>
            </c:ext>
          </c:extLst>
        </c:ser>
        <c:dLbls>
          <c:showLegendKey val="0"/>
          <c:showVal val="0"/>
          <c:showCatName val="0"/>
          <c:showSerName val="0"/>
          <c:showPercent val="0"/>
          <c:showBubbleSize val="0"/>
        </c:dLbls>
        <c:gapWidth val="120"/>
        <c:overlap val="100"/>
        <c:axId val="124510592"/>
        <c:axId val="124512128"/>
      </c:barChart>
      <c:catAx>
        <c:axId val="12451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4512128"/>
        <c:crosses val="autoZero"/>
        <c:auto val="1"/>
        <c:lblAlgn val="ctr"/>
        <c:lblOffset val="100"/>
        <c:tickLblSkip val="1"/>
        <c:tickMarkSkip val="1"/>
        <c:noMultiLvlLbl val="0"/>
      </c:catAx>
      <c:valAx>
        <c:axId val="1245121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451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{667F209D-1510-4B0B-B5AB-575BFABF12F2}</c15:txfldGUID>
                      <c15:f>[1]公会計指標分析・財政指標組合せ分析表!$BP$50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C26-49D0-995D-B45E28BD1F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{87C249B0-1237-4572-8BAE-E7FA57E7D690}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26-49D0-995D-B45E28BD1F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{0C35595D-C0E9-4412-937E-306E06639D7C}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26-49D0-995D-B45E28BD1F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{62C0BB85-8DFE-45E8-BF2E-55CBFE6BFAA1}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26-49D0-995D-B45E28BD1F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{8680C8A3-8388-4DB1-8633-3968C9CFB79C}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26-49D0-995D-B45E28BD1F97}"/>
                </c:ext>
              </c:extLst>
            </c:dLbl>
            <c:dLbl>
              <c:idx val="8"/>
              <c:tx>
                <c:strRef>
                  <c:f>[1]公会計指標分析・財政指標組合せ分析表!$BX$50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{E90E079C-FACD-41CE-8327-A2C1F8E76175}</c15:txfldGUID>
                      <c15:f>[1]公会計指標分析・財政指標組合せ分析表!$BX$50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C26-49D0-995D-B45E28BD1F97}"/>
                </c:ext>
              </c:extLst>
            </c:dLbl>
            <c:dLbl>
              <c:idx val="16"/>
              <c:tx>
                <c:strRef>
                  <c:f>[1]公会計指標分析・財政指標組合せ分析表!$CF$50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{B5BEC888-B0C1-45A2-BF03-9397F7CAAE31}</c15:txfldGUID>
                      <c15:f>[1]公会計指標分析・財政指標組合せ分析表!$CF$50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C26-49D0-995D-B45E28BD1F97}"/>
                </c:ext>
              </c:extLst>
            </c:dLbl>
            <c:dLbl>
              <c:idx val="24"/>
              <c:tx>
                <c:strRef>
                  <c:f>[1]公会計指標分析・財政指標組合せ分析表!$CN$50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{0B9586F5-7ACE-4A48-A870-4D95940BA163}</c15:txfldGUID>
                      <c15:f>[1]公会計指標分析・財政指標組合せ分析表!$CN$50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C26-49D0-995D-B45E28BD1F97}"/>
                </c:ext>
              </c:extLst>
            </c:dLbl>
            <c:dLbl>
              <c:idx val="32"/>
              <c:tx>
                <c:strRef>
                  <c:f>[1]公会計指標分析・財政指標組合せ分析表!$CV$50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{C145EA62-7A72-4672-86D3-C38FC51DE905}</c15:txfldGUID>
                      <c15:f>[1]公会計指標分析・財政指標組合せ分析表!$CV$50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C26-49D0-995D-B45E28BD1F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16">
                  <c:v>47.1</c:v>
                </c:pt>
                <c:pt idx="24">
                  <c:v>74.8</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5C26-49D0-995D-B45E28BD1F97}"/>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{4E7F2A17-D3F1-4BFC-841A-FB287B81E75F}</c15:txfldGUID>
                      <c15:f>[1]公会計指標分析・財政指標組合せ分析表!$BP$50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C26-49D0-995D-B45E28BD1F9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{9DFCF508-96EE-4C5F-A44D-6D75446D3217}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26-49D0-995D-B45E28BD1F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{AE8A80DE-5FB8-492C-9C59-4D9C05BC60BC}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26-49D0-995D-B45E28BD1F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{C64ACDD0-918F-409E-8EB1-F7DCCB224B49}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26-49D0-995D-B45E28BD1F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{0E6E1B4D-0A61-4732-A958-8911C0C859F3}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26-49D0-995D-B45E28BD1F97}"/>
                </c:ext>
              </c:extLst>
            </c:dLbl>
            <c:dLbl>
              <c:idx val="8"/>
              <c:tx>
                <c:strRef>
                  <c:f>[1]公会計指標分析・財政指標組合せ分析表!$BX$50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{7F139C45-FCD6-4434-AD4C-4FEE0BB6DC23}</c15:txfldGUID>
                      <c15:f>[1]公会計指標分析・財政指標組合せ分析表!$BX$50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C26-49D0-995D-B45E28BD1F97}"/>
                </c:ext>
              </c:extLst>
            </c:dLbl>
            <c:dLbl>
              <c:idx val="16"/>
              <c:layout/>
              <c:tx>
                <c:strRef>
                  <c:f>[1]公会計指標分析・財政指標組合せ分析表!$CF$50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{25EAA073-0E11-4BE5-BA4C-2A511CE32B88}</c15:txfldGUID>
                      <c15:f>[1]公会計指標分析・財政指標組合せ分析表!$CF$50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C26-49D0-995D-B45E28BD1F97}"/>
                </c:ext>
              </c:extLst>
            </c:dLbl>
            <c:dLbl>
              <c:idx val="24"/>
              <c:layout/>
              <c:tx>
                <c:strRef>
                  <c:f>[1]公会計指標分析・財政指標組合せ分析表!$CN$50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{798FC581-F1C4-4BEB-A9EC-10269AD35DAD}</c15:txfldGUID>
                      <c15:f>[1]公会計指標分析・財政指標組合せ分析表!$CN$50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C26-49D0-995D-B45E28BD1F97}"/>
                </c:ext>
              </c:extLst>
            </c:dLbl>
            <c:dLbl>
              <c:idx val="32"/>
              <c:tx>
                <c:strRef>
                  <c:f>[1]公会計指標分析・財政指標組合せ分析表!$CV$50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{947C5E2D-E7C0-4E36-972C-7FD885219DF9}</c15:txfldGUID>
                      <c15:f>[1]公会計指標分析・財政指標組合せ分析表!$CV$50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C26-49D0-995D-B45E28BD1F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16">
                  <c:v>54.2</c:v>
                </c:pt>
                <c:pt idx="24">
                  <c:v>56.3</c:v>
                </c:pt>
              </c:numCache>
            </c:numRef>
          </c:xVal>
          <c:yVal>
            <c:numRef>
              <c:f>[1]公会計指標分析・財政指標組合せ分析表!$BP$55:$DC$55</c:f>
              <c:numCache>
                <c:formatCode>General</c:formatCode>
                <c:ptCount val="40"/>
                <c:pt idx="16">
                  <c:v>0</c:v>
                </c:pt>
                <c:pt idx="24">
                  <c:v>0</c:v>
                </c:pt>
              </c:numCache>
            </c:numRef>
          </c:yVal>
          <c:smooth val="0"/>
          <c:extLst>
            <c:ext xmlns:c16="http://schemas.microsoft.com/office/drawing/2014/chart" uri="{C3380CC4-5D6E-409C-BE32-E72D297353CC}">
              <c16:uniqueId val="{00000013-5C26-49D0-995D-B45E28BD1F97}"/>
            </c:ext>
          </c:extLst>
        </c:ser>
        <c:dLbls>
          <c:showLegendKey val="0"/>
          <c:showVal val="1"/>
          <c:showCatName val="0"/>
          <c:showSerName val="0"/>
          <c:showPercent val="0"/>
          <c:showBubbleSize val="0"/>
        </c:dLbls>
        <c:axId val="96303360"/>
        <c:axId val="96321920"/>
      </c:scatterChart>
      <c:valAx>
        <c:axId val="96303360"/>
        <c:scaling>
          <c:orientation val="minMax"/>
          <c:max val="56.5"/>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321920"/>
        <c:crosses val="autoZero"/>
        <c:crossBetween val="midCat"/>
      </c:valAx>
      <c:valAx>
        <c:axId val="9632192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303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{55E943EC-C435-499A-A368-526909644F28}</c15:txfldGUID>
                      <c15:f>[1]公会計指標分析・財政指標組合せ分析表!$BP$72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D92-452A-B38D-BBDF67FFBD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{27311985-4B43-4DC8-8567-9602B2FD1353}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92-452A-B38D-BBDF67FFBD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{BB787B27-04F2-4C08-822B-4AE3E88FE5DD}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92-452A-B38D-BBDF67FFBD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{CB50FB32-9902-45BE-83F2-FC9EB77FF66A}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92-452A-B38D-BBDF67FFBD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{90085819-8B7C-449B-A859-B6333949C674}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92-452A-B38D-BBDF67FFBD1B}"/>
                </c:ext>
              </c:extLst>
            </c:dLbl>
            <c:dLbl>
              <c:idx val="8"/>
              <c:tx>
                <c:strRef>
                  <c:f>[1]公会計指標分析・財政指標組合せ分析表!$BX$72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{A6C6D1B0-C493-4689-95C6-16B7A41FFD42}</c15:txfldGUID>
                      <c15:f>[1]公会計指標分析・財政指標組合せ分析表!$BX$72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D92-452A-B38D-BBDF67FFBD1B}"/>
                </c:ext>
              </c:extLst>
            </c:dLbl>
            <c:dLbl>
              <c:idx val="16"/>
              <c:tx>
                <c:strRef>
                  <c:f>[1]公会計指標分析・財政指標組合せ分析表!$CF$72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{114173C8-4853-4BB0-8A70-A87830D48C78}</c15:txfldGUID>
                      <c15:f>[1]公会計指標分析・財政指標組合せ分析表!$CF$72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D92-452A-B38D-BBDF67FFBD1B}"/>
                </c:ext>
              </c:extLst>
            </c:dLbl>
            <c:dLbl>
              <c:idx val="24"/>
              <c:tx>
                <c:strRef>
                  <c:f>[1]公会計指標分析・財政指標組合せ分析表!$CN$72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{906F1F7D-ACEE-43FA-B55A-95DFE4E4E469}</c15:txfldGUID>
                      <c15:f>[1]公会計指標分析・財政指標組合せ分析表!$CN$72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D92-452A-B38D-BBDF67FFBD1B}"/>
                </c:ext>
              </c:extLst>
            </c:dLbl>
            <c:dLbl>
              <c:idx val="32"/>
              <c:tx>
                <c:strRef>
                  <c:f>[1]公会計指標分析・財政指標組合せ分析表!$CV$72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{D2B37CBE-36E3-43B2-882B-4B9290B3A7D7}</c15:txfldGUID>
                      <c15:f>[1]公会計指標分析・財政指標組合せ分析表!$CV$72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D92-452A-B38D-BBDF67FFBD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8.3000000000000007</c:v>
                </c:pt>
                <c:pt idx="8">
                  <c:v>7.9</c:v>
                </c:pt>
                <c:pt idx="16">
                  <c:v>9.6</c:v>
                </c:pt>
                <c:pt idx="24">
                  <c:v>9.4</c:v>
                </c:pt>
                <c:pt idx="32">
                  <c:v>9.1999999999999993</c:v>
                </c:pt>
              </c:numCache>
            </c:numRef>
          </c:xVal>
          <c:yVal>
            <c:numRef>
              <c:f>[1]公会計指標分析・財政指標組合せ分析表!$BP$73:$DC$73</c:f>
              <c:numCache>
                <c:formatCode>General</c:formatCode>
                <c:ptCount val="40"/>
                <c:pt idx="0">
                  <c:v>5.9</c:v>
                </c:pt>
              </c:numCache>
            </c:numRef>
          </c:yVal>
          <c:smooth val="0"/>
          <c:extLst>
            <c:ext xmlns:c16="http://schemas.microsoft.com/office/drawing/2014/chart" uri="{C3380CC4-5D6E-409C-BE32-E72D297353CC}">
              <c16:uniqueId val="{00000009-3D92-452A-B38D-BBDF67FFBD1B}"/>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{CF810FC6-0BAD-4D6E-95EC-160584623C31}</c15:txfldGUID>
                      <c15:f>[1]公会計指標分析・財政指標組合せ分析表!$BP$72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D92-452A-B38D-BBDF67FFBD1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{EBF761FB-182D-4BEC-9252-A8F8CC1F2E60}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92-452A-B38D-BBDF67FFBD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{561A967D-D0D4-4F16-B221-18420DB8A045}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92-452A-B38D-BBDF67FFBD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{7915DEB2-D4EA-4E38-9B28-958F2582DCB4}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92-452A-B38D-BBDF67FFBD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{0B49E178-E2DB-4BCB-B1FD-8EF9639261E2}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92-452A-B38D-BBDF67FFBD1B}"/>
                </c:ext>
              </c:extLst>
            </c:dLbl>
            <c:dLbl>
              <c:idx val="8"/>
              <c:layout/>
              <c:tx>
                <c:strRef>
                  <c:f>[1]公会計指標分析・財政指標組合せ分析表!$BX$72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{A6D5101E-B933-46C3-BD2E-460FFDB9731F}</c15:txfldGUID>
                      <c15:f>[1]公会計指標分析・財政指標組合せ分析表!$BX$72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D92-452A-B38D-BBDF67FFBD1B}"/>
                </c:ext>
              </c:extLst>
            </c:dLbl>
            <c:dLbl>
              <c:idx val="16"/>
              <c:layout/>
              <c:tx>
                <c:strRef>
                  <c:f>[1]公会計指標分析・財政指標組合せ分析表!$CF$72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{90E71AA8-F649-42E5-9AB9-3A87090A42AE}</c15:txfldGUID>
                      <c15:f>[1]公会計指標分析・財政指標組合せ分析表!$CF$72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D92-452A-B38D-BBDF67FFBD1B}"/>
                </c:ext>
              </c:extLst>
            </c:dLbl>
            <c:dLbl>
              <c:idx val="24"/>
              <c:layout/>
              <c:tx>
                <c:strRef>
                  <c:f>[1]公会計指標分析・財政指標組合せ分析表!$CN$72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{C67F6EFE-AD71-4074-B242-F73CBD378722}</c15:txfldGUID>
                      <c15:f>[1]公会計指標分析・財政指標組合せ分析表!$CN$72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D92-452A-B38D-BBDF67FFBD1B}"/>
                </c:ext>
              </c:extLst>
            </c:dLbl>
            <c:dLbl>
              <c:idx val="32"/>
              <c:layout/>
              <c:tx>
                <c:strRef>
                  <c:f>[1]公会計指標分析・財政指標組合せ分析表!$CV$72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{239FE0E0-0A54-46B9-97C4-C0828F195744}</c15:txfldGUID>
                      <c15:f>[1]公会計指標分析・財政指標組合せ分析表!$CV$72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D92-452A-B38D-BBDF67FFBD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9.1999999999999993</c:v>
                </c:pt>
                <c:pt idx="8">
                  <c:v>8.1999999999999993</c:v>
                </c:pt>
                <c:pt idx="16">
                  <c:v>7.8</c:v>
                </c:pt>
                <c:pt idx="24">
                  <c:v>7.4</c:v>
                </c:pt>
                <c:pt idx="32">
                  <c:v>7.1</c:v>
                </c:pt>
              </c:numCache>
            </c:numRef>
          </c:xVal>
          <c:yVal>
            <c:numRef>
              <c:f>[1]公会計指標分析・財政指標組合せ分析表!$BP$77:$DC$77</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D92-452A-B38D-BBDF67FFBD1B}"/>
            </c:ext>
          </c:extLst>
        </c:ser>
        <c:dLbls>
          <c:showLegendKey val="0"/>
          <c:showVal val="1"/>
          <c:showCatName val="0"/>
          <c:showSerName val="0"/>
          <c:showPercent val="0"/>
          <c:showBubbleSize val="0"/>
        </c:dLbls>
        <c:axId val="83490688"/>
        <c:axId val="97120256"/>
      </c:scatterChart>
      <c:valAx>
        <c:axId val="83490688"/>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120256"/>
        <c:crosses val="autoZero"/>
        <c:crossBetween val="midCat"/>
      </c:valAx>
      <c:valAx>
        <c:axId val="97120256"/>
        <c:scaling>
          <c:orientation val="minMax"/>
          <c:max val="6.8999999999999995"/>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3490688"/>
        <c:crosses val="autoZero"/>
        <c:crossBetween val="midCat"/>
        <c:majorUnit val="0.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年度に実施した簡易水道等施設整備事業に伴う起債の元金償還が始まり、平成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年度にかけて地方債の元利償還金のピークを迎え、現在は減少傾向にある。しかし、依然として基金の取崩しによる繰入が避けられない状況にある。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今後、計画的な事業の推進及び事業の適正化を図り、財政の健全化に努める。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充当可能財源、将来負担額とも減少傾向にあるが、将来負担比率の分子は微増となっている。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生活インフラの老朽化に伴う更新費用の増加が見込まれることから、「山江村公共施設等総合管理計画」により、施設管理・更新等における長期的な計画を立て、事業の平準化を図り、健全な財政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熊本県山江村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全体的に緩やかな減少傾向にある。主な要因は地方交付税等の減収を補うための財政調整基金１７百万円の取崩しであり、</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特定目的基金は社会福祉振興基金２百円取り崩しや、ふるさと応援基金を１２百万円積み立てたこと等により、基金全体としては６百万円の減少となった。</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予算の範囲内で積み立てを行っていく方針であるが、地方交付税の減や人件費・物件費の増等による経常収支比率悪化に伴い、取崩した金額の満額積戻しは、近年難しい状況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①社会福祉振興基金：高齢者等の保健福祉の増進を図るために運用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②川辺川土地改良事業基金：川辺川土地改良事業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③庁舎改築基金：役場庁舎建築費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④学校建築基金：学校校舎建築費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⑤山江村定住化促進基金：村民福祉向上又は住民生活に関すること、村内施設又は設備の新設・維持・補修に関すること、学校教育又は社会教育に関す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ふるさと納税を積み立てたことによる、ふるさと応援基金の増、及び太陽光発電設備維持管理基金の増が主な要因である。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各特定目的金に保有目標額を設け、積立を行っているが、第三セクターの温泉施設改修など一部取崩しを行っていく方針である。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地方交付税の減額に対する補てん</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のほか、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ケーブルテレビ施設に対する機器更新や国民健康保険事業の事業主体が県へ移行することに伴い、特別会計への繰出金が増加</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したことから、財政調整基金を充てて対応したことなど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が減額の要因と推察される。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保有目標額を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百万円（大規模災害を想定し、応急仮設住宅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戸建設及び応急復旧工事経費として）と設定していることから、予算の範囲内で積立を行っていく方針であるが、満額の積戻しは難しい状況にある。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年度に整備したデジタル行政防災無線の元利償還金として、平成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年度より取崩しを行う方針である。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3,542
3,536
121.19
3,511,672
3,296,817
187,885
1,862,230
3,369,853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数値の誤り</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47.1</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51.0</a:t>
          </a:r>
        </a:p>
        <a:p>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74.8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52.6</a:t>
          </a:r>
        </a:p>
        <a:p>
          <a:r>
            <a:rPr kumimoji="1" lang="ja-JP" altLang="en-US" sz="1100">
              <a:latin typeface="ＭＳ Ｐゴシック" panose="020B0600070205080204" pitchFamily="50" charset="-128"/>
              <a:ea typeface="ＭＳ Ｐゴシック" panose="020B0600070205080204" pitchFamily="50" charset="-128"/>
            </a:rPr>
            <a:t>公営住宅の老朽化により減価償却額が増加しているが、平成１８年度の中学校校舎建設や新規の公営住宅建設等により償却対象資産が増加しているため、類似団体平均を下回っている。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今後は有形固定資産の修繕など必要に応じて対応していく予定である。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122918</xdr:rowOff>
    </xdr:from>
    <xdr:to>
      <xdr:col>23</xdr:col>
      <xdr:colOff>85090</xdr:colOff>
      <xdr:row>34</xdr:row>
      <xdr:rowOff>8437</xdr:rowOff>
    </xdr:to>
    <xdr:cxnSp macro="">
      <xdr:nvCxnSpPr>
        <xdr:cNvPr id="72" name="直線コネクタ 71"/>
        <xdr:cNvCxnSpPr/>
      </xdr:nvCxnSpPr>
      <xdr:spPr>
        <a:xfrm flipV="1">
          <a:off x="4760595" y="5523593"/>
          <a:ext cx="1270" cy="108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12264</xdr:rowOff>
    </xdr:from>
    <xdr:ext cx="405111" cy="259045"/>
    <xdr:sp macro="" textlink="">
      <xdr:nvSpPr>
        <xdr:cNvPr id="73" name="有形固定資産減価償却率最小値テキスト"/>
        <xdr:cNvSpPr txBox="1"/>
      </xdr:nvSpPr>
      <xdr:spPr>
        <a:xfrm>
          <a:off x="4813300" y="661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8437</xdr:rowOff>
    </xdr:from>
    <xdr:to>
      <xdr:col>23</xdr:col>
      <xdr:colOff>174625</xdr:colOff>
      <xdr:row>34</xdr:row>
      <xdr:rowOff>8437</xdr:rowOff>
    </xdr:to>
    <xdr:cxnSp macro="">
      <xdr:nvCxnSpPr>
        <xdr:cNvPr id="74" name="直線コネクタ 73"/>
        <xdr:cNvCxnSpPr/>
      </xdr:nvCxnSpPr>
      <xdr:spPr>
        <a:xfrm>
          <a:off x="4673600" y="660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69595</xdr:rowOff>
    </xdr:from>
    <xdr:ext cx="405111" cy="259045"/>
    <xdr:sp macro="" textlink="">
      <xdr:nvSpPr>
        <xdr:cNvPr id="75" name="有形固定資産減価償却率最大値テキスト"/>
        <xdr:cNvSpPr txBox="1"/>
      </xdr:nvSpPr>
      <xdr:spPr>
        <a:xfrm>
          <a:off x="4813300" y="529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122918</xdr:rowOff>
    </xdr:from>
    <xdr:to>
      <xdr:col>23</xdr:col>
      <xdr:colOff>174625</xdr:colOff>
      <xdr:row>27</xdr:row>
      <xdr:rowOff>122918</xdr:rowOff>
    </xdr:to>
    <xdr:cxnSp macro="">
      <xdr:nvCxnSpPr>
        <xdr:cNvPr id="76" name="直線コネクタ 75"/>
        <xdr:cNvCxnSpPr/>
      </xdr:nvCxnSpPr>
      <xdr:spPr>
        <a:xfrm>
          <a:off x="4673600" y="552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164119</xdr:rowOff>
    </xdr:from>
    <xdr:ext cx="405111" cy="259045"/>
    <xdr:sp macro="" textlink="">
      <xdr:nvSpPr>
        <xdr:cNvPr id="77" name="有形固定資産減価償却率平均値テキスト"/>
        <xdr:cNvSpPr txBox="1"/>
      </xdr:nvSpPr>
      <xdr:spPr>
        <a:xfrm>
          <a:off x="4813300" y="5907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14242</xdr:rowOff>
    </xdr:from>
    <xdr:to>
      <xdr:col>23</xdr:col>
      <xdr:colOff>136525</xdr:colOff>
      <xdr:row>30</xdr:row>
      <xdr:rowOff>115842</xdr:rowOff>
    </xdr:to>
    <xdr:sp macro="" textlink="">
      <xdr:nvSpPr>
        <xdr:cNvPr id="78" name="フローチャート: 判断 77"/>
        <xdr:cNvSpPr/>
      </xdr:nvSpPr>
      <xdr:spPr>
        <a:xfrm>
          <a:off x="47117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9" name="フローチャート: 判断 78"/>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91349</xdr:rowOff>
    </xdr:from>
    <xdr:to>
      <xdr:col>15</xdr:col>
      <xdr:colOff>187325</xdr:colOff>
      <xdr:row>31</xdr:row>
      <xdr:rowOff>21499</xdr:rowOff>
    </xdr:to>
    <xdr:sp macro="" textlink="">
      <xdr:nvSpPr>
        <xdr:cNvPr id="80" name="フローチャート: 判断 79"/>
        <xdr:cNvSpPr/>
      </xdr:nvSpPr>
      <xdr:spPr>
        <a:xfrm>
          <a:off x="3238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141786</xdr:rowOff>
    </xdr:from>
    <xdr:to>
      <xdr:col>19</xdr:col>
      <xdr:colOff>187325</xdr:colOff>
      <xdr:row>27</xdr:row>
      <xdr:rowOff>71936</xdr:rowOff>
    </xdr:to>
    <xdr:sp macro="" textlink="">
      <xdr:nvSpPr>
        <xdr:cNvPr id="86" name="楕円 85"/>
        <xdr:cNvSpPr/>
      </xdr:nvSpPr>
      <xdr:spPr>
        <a:xfrm>
          <a:off x="4000500" y="537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138883</xdr:rowOff>
    </xdr:from>
    <xdr:to>
      <xdr:col>15</xdr:col>
      <xdr:colOff>187325</xdr:colOff>
      <xdr:row>32</xdr:row>
      <xdr:rowOff>69033</xdr:rowOff>
    </xdr:to>
    <xdr:sp macro="" textlink="">
      <xdr:nvSpPr>
        <xdr:cNvPr id="87" name="楕円 86"/>
        <xdr:cNvSpPr/>
      </xdr:nvSpPr>
      <xdr:spPr>
        <a:xfrm>
          <a:off x="3238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21136</xdr:rowOff>
    </xdr:from>
    <xdr:to>
      <xdr:col>19</xdr:col>
      <xdr:colOff>136525</xdr:colOff>
      <xdr:row>32</xdr:row>
      <xdr:rowOff>18233</xdr:rowOff>
    </xdr:to>
    <xdr:cxnSp macro="">
      <xdr:nvCxnSpPr>
        <xdr:cNvPr id="88" name="直線コネクタ 87"/>
        <xdr:cNvCxnSpPr/>
      </xdr:nvCxnSpPr>
      <xdr:spPr>
        <a:xfrm flipV="1">
          <a:off x="3289300" y="5421811"/>
          <a:ext cx="762000" cy="85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119306</xdr:rowOff>
    </xdr:from>
    <xdr:ext cx="405111" cy="259045"/>
    <xdr:sp macro="" textlink="">
      <xdr:nvSpPr>
        <xdr:cNvPr id="89" name="n_1aveValue有形固定資産減価償却率"/>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38026</xdr:rowOff>
    </xdr:from>
    <xdr:ext cx="405111" cy="259045"/>
    <xdr:sp macro="" textlink="">
      <xdr:nvSpPr>
        <xdr:cNvPr id="90" name="n_2aveValue有形固定資産減価償却率"/>
        <xdr:cNvSpPr txBox="1"/>
      </xdr:nvSpPr>
      <xdr:spPr>
        <a:xfrm>
          <a:off x="3086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88463</xdr:rowOff>
    </xdr:from>
    <xdr:ext cx="405111" cy="259045"/>
    <xdr:sp macro="" textlink="">
      <xdr:nvSpPr>
        <xdr:cNvPr id="91" name="n_1mainValue有形固定資産減価償却率"/>
        <xdr:cNvSpPr txBox="1"/>
      </xdr:nvSpPr>
      <xdr:spPr>
        <a:xfrm>
          <a:off x="3836044" y="5146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60160</xdr:rowOff>
    </xdr:from>
    <xdr:ext cx="405111" cy="259045"/>
    <xdr:sp macro="" textlink="">
      <xdr:nvSpPr>
        <xdr:cNvPr id="92" name="n_2mainValue有形固定資産減価償却率"/>
        <xdr:cNvSpPr txBox="1"/>
      </xdr:nvSpPr>
      <xdr:spPr>
        <a:xfrm>
          <a:off x="3086744" y="631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4" name="正方形/長方形 9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5" name="正方形/長方形 9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債務償還年数は類似団体平均より数値が上回っており、借入額が比較的多いものと思われる。計画的に地方債発行額の平準化を図り、健全な財政運営に努める。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1" name="テキスト ボックス 110"/>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3" name="テキスト ボックス 112"/>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5" name="テキスト ボックス 114"/>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7" name="テキスト ボックス 116"/>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9" name="テキスト ボックス 118"/>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1" name="テキスト ボックス 12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3" name="直線コネクタ 122"/>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4"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5" name="直線コネクタ 124"/>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6"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7" name="直線コネクタ 126"/>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8" name="債務償還可能年数平均値テキスト"/>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9" name="フローチャート: 判断 128"/>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135" name="楕円 134"/>
        <xdr:cNvSpPr/>
      </xdr:nvSpPr>
      <xdr:spPr>
        <a:xfrm>
          <a:off x="1474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134002</xdr:rowOff>
    </xdr:from>
    <xdr:ext cx="340478" cy="259045"/>
    <xdr:sp macro="" textlink="">
      <xdr:nvSpPr>
        <xdr:cNvPr id="136" name="債務償還可能年数該当値テキスト"/>
        <xdr:cNvSpPr txBox="1"/>
      </xdr:nvSpPr>
      <xdr:spPr>
        <a:xfrm>
          <a:off x="14846300" y="6049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3,542
3,536
121.19
3,511,672
3,296,817
187,885
1,862,230
3,369,853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120650</xdr:rowOff>
    </xdr:from>
    <xdr:to>
      <xdr:col>20</xdr:col>
      <xdr:colOff>38100</xdr:colOff>
      <xdr:row>38</xdr:row>
      <xdr:rowOff>50800</xdr:rowOff>
    </xdr:to>
    <xdr:sp macro="" textlink="">
      <xdr:nvSpPr>
        <xdr:cNvPr id="70" name="楕円 69"/>
        <xdr:cNvSpPr/>
      </xdr:nvSpPr>
      <xdr:spPr>
        <a:xfrm>
          <a:off x="3746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71" name="楕円 70"/>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0</xdr:rowOff>
    </xdr:from>
    <xdr:to>
      <xdr:col>19</xdr:col>
      <xdr:colOff>177800</xdr:colOff>
      <xdr:row>38</xdr:row>
      <xdr:rowOff>76200</xdr:rowOff>
    </xdr:to>
    <xdr:cxnSp macro="">
      <xdr:nvCxnSpPr>
        <xdr:cNvPr id="72" name="直線コネクタ 71"/>
        <xdr:cNvCxnSpPr/>
      </xdr:nvCxnSpPr>
      <xdr:spPr>
        <a:xfrm flipV="1">
          <a:off x="2908300" y="6515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3" name="n_1ave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4"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67327</xdr:rowOff>
    </xdr:from>
    <xdr:ext cx="405111" cy="259045"/>
    <xdr:sp macro="" textlink="">
      <xdr:nvSpPr>
        <xdr:cNvPr id="75" name="n_1mainValue【道路】&#10;有形固定資産減価償却率"/>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76" name="n_2mainValue【道路】&#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67373</xdr:rowOff>
    </xdr:from>
    <xdr:to>
      <xdr:col>50</xdr:col>
      <xdr:colOff>165100</xdr:colOff>
      <xdr:row>41</xdr:row>
      <xdr:rowOff>168973</xdr:rowOff>
    </xdr:to>
    <xdr:sp macro="" textlink="">
      <xdr:nvSpPr>
        <xdr:cNvPr id="114" name="楕円 113"/>
        <xdr:cNvSpPr/>
      </xdr:nvSpPr>
      <xdr:spPr>
        <a:xfrm>
          <a:off x="9588500" y="709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68228</xdr:rowOff>
    </xdr:from>
    <xdr:to>
      <xdr:col>46</xdr:col>
      <xdr:colOff>38100</xdr:colOff>
      <xdr:row>41</xdr:row>
      <xdr:rowOff>169828</xdr:rowOff>
    </xdr:to>
    <xdr:sp macro="" textlink="">
      <xdr:nvSpPr>
        <xdr:cNvPr id="115" name="楕円 114"/>
        <xdr:cNvSpPr/>
      </xdr:nvSpPr>
      <xdr:spPr>
        <a:xfrm>
          <a:off x="8699500" y="709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118173</xdr:rowOff>
    </xdr:from>
    <xdr:to>
      <xdr:col>50</xdr:col>
      <xdr:colOff>114300</xdr:colOff>
      <xdr:row>41</xdr:row>
      <xdr:rowOff>119028</xdr:rowOff>
    </xdr:to>
    <xdr:cxnSp macro="">
      <xdr:nvCxnSpPr>
        <xdr:cNvPr id="116" name="直線コネクタ 115"/>
        <xdr:cNvCxnSpPr/>
      </xdr:nvCxnSpPr>
      <xdr:spPr>
        <a:xfrm flipV="1">
          <a:off x="8750300" y="7147623"/>
          <a:ext cx="889000" cy="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7"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8"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160100</xdr:rowOff>
    </xdr:from>
    <xdr:ext cx="534377" cy="259045"/>
    <xdr:sp macro="" textlink="">
      <xdr:nvSpPr>
        <xdr:cNvPr id="119" name="n_1mainValue【道路】&#10;一人当たり延長"/>
        <xdr:cNvSpPr txBox="1"/>
      </xdr:nvSpPr>
      <xdr:spPr>
        <a:xfrm>
          <a:off x="9359411" y="718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160955</xdr:rowOff>
    </xdr:from>
    <xdr:ext cx="534377" cy="259045"/>
    <xdr:sp macro="" textlink="">
      <xdr:nvSpPr>
        <xdr:cNvPr id="120" name="n_2mainValue【道路】&#10;一人当たり延長"/>
        <xdr:cNvSpPr txBox="1"/>
      </xdr:nvSpPr>
      <xdr:spPr>
        <a:xfrm>
          <a:off x="8483111" y="719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0"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153035</xdr:rowOff>
    </xdr:from>
    <xdr:to>
      <xdr:col>20</xdr:col>
      <xdr:colOff>38100</xdr:colOff>
      <xdr:row>60</xdr:row>
      <xdr:rowOff>83185</xdr:rowOff>
    </xdr:to>
    <xdr:sp macro="" textlink="">
      <xdr:nvSpPr>
        <xdr:cNvPr id="159" name="楕円 158"/>
        <xdr:cNvSpPr/>
      </xdr:nvSpPr>
      <xdr:spPr>
        <a:xfrm>
          <a:off x="3746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42545</xdr:rowOff>
    </xdr:from>
    <xdr:to>
      <xdr:col>15</xdr:col>
      <xdr:colOff>101600</xdr:colOff>
      <xdr:row>60</xdr:row>
      <xdr:rowOff>144145</xdr:rowOff>
    </xdr:to>
    <xdr:sp macro="" textlink="">
      <xdr:nvSpPr>
        <xdr:cNvPr id="160" name="楕円 159"/>
        <xdr:cNvSpPr/>
      </xdr:nvSpPr>
      <xdr:spPr>
        <a:xfrm>
          <a:off x="2857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32385</xdr:rowOff>
    </xdr:from>
    <xdr:to>
      <xdr:col>19</xdr:col>
      <xdr:colOff>177800</xdr:colOff>
      <xdr:row>60</xdr:row>
      <xdr:rowOff>93345</xdr:rowOff>
    </xdr:to>
    <xdr:cxnSp macro="">
      <xdr:nvCxnSpPr>
        <xdr:cNvPr id="161" name="直線コネクタ 160"/>
        <xdr:cNvCxnSpPr/>
      </xdr:nvCxnSpPr>
      <xdr:spPr>
        <a:xfrm flipV="1">
          <a:off x="2908300" y="1031938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62" name="n_1aveValue【橋りょう・トンネ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63" name="n_2aveValue【橋りょう・トンネル】&#10;有形固定資産減価償却率"/>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99712</xdr:rowOff>
    </xdr:from>
    <xdr:ext cx="405111" cy="259045"/>
    <xdr:sp macro="" textlink="">
      <xdr:nvSpPr>
        <xdr:cNvPr id="164" name="n_1mainValue【橋りょう・トンネル】&#10;有形固定資産減価償却率"/>
        <xdr:cNvSpPr txBox="1"/>
      </xdr:nvSpPr>
      <xdr:spPr>
        <a:xfrm>
          <a:off x="35820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160672</xdr:rowOff>
    </xdr:from>
    <xdr:ext cx="405111" cy="259045"/>
    <xdr:sp macro="" textlink="">
      <xdr:nvSpPr>
        <xdr:cNvPr id="165" name="n_2mainValue【橋りょう・トンネル】&#10;有形固定資産減価償却率"/>
        <xdr:cNvSpPr txBox="1"/>
      </xdr:nvSpPr>
      <xdr:spPr>
        <a:xfrm>
          <a:off x="27057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6"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55347</xdr:rowOff>
    </xdr:from>
    <xdr:to>
      <xdr:col>50</xdr:col>
      <xdr:colOff>165100</xdr:colOff>
      <xdr:row>64</xdr:row>
      <xdr:rowOff>156947</xdr:rowOff>
    </xdr:to>
    <xdr:sp macro="" textlink="">
      <xdr:nvSpPr>
        <xdr:cNvPr id="205" name="楕円 204"/>
        <xdr:cNvSpPr/>
      </xdr:nvSpPr>
      <xdr:spPr>
        <a:xfrm>
          <a:off x="9588500" y="1102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55576</xdr:rowOff>
    </xdr:from>
    <xdr:to>
      <xdr:col>46</xdr:col>
      <xdr:colOff>38100</xdr:colOff>
      <xdr:row>64</xdr:row>
      <xdr:rowOff>157176</xdr:rowOff>
    </xdr:to>
    <xdr:sp macro="" textlink="">
      <xdr:nvSpPr>
        <xdr:cNvPr id="206" name="楕円 205"/>
        <xdr:cNvSpPr/>
      </xdr:nvSpPr>
      <xdr:spPr>
        <a:xfrm>
          <a:off x="8699500" y="110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106147</xdr:rowOff>
    </xdr:from>
    <xdr:to>
      <xdr:col>50</xdr:col>
      <xdr:colOff>114300</xdr:colOff>
      <xdr:row>64</xdr:row>
      <xdr:rowOff>106376</xdr:rowOff>
    </xdr:to>
    <xdr:cxnSp macro="">
      <xdr:nvCxnSpPr>
        <xdr:cNvPr id="207" name="直線コネクタ 206"/>
        <xdr:cNvCxnSpPr/>
      </xdr:nvCxnSpPr>
      <xdr:spPr>
        <a:xfrm flipV="1">
          <a:off x="8750300" y="1107894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8"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09" name="n_2aveValue【橋りょう・トンネル】&#10;一人当たり有形固定資産（償却資産）額"/>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148074</xdr:rowOff>
    </xdr:from>
    <xdr:ext cx="534377" cy="259045"/>
    <xdr:sp macro="" textlink="">
      <xdr:nvSpPr>
        <xdr:cNvPr id="210" name="n_1mainValue【橋りょう・トンネル】&#10;一人当たり有形固定資産（償却資産）額"/>
        <xdr:cNvSpPr txBox="1"/>
      </xdr:nvSpPr>
      <xdr:spPr>
        <a:xfrm>
          <a:off x="9359411" y="1112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148303</xdr:rowOff>
    </xdr:from>
    <xdr:ext cx="534377" cy="259045"/>
    <xdr:sp macro="" textlink="">
      <xdr:nvSpPr>
        <xdr:cNvPr id="211" name="n_2mainValue【橋りょう・トンネル】&#10;一人当たり有形固定資産（償却資産）額"/>
        <xdr:cNvSpPr txBox="1"/>
      </xdr:nvSpPr>
      <xdr:spPr>
        <a:xfrm>
          <a:off x="8483111" y="111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128270</xdr:rowOff>
    </xdr:from>
    <xdr:to>
      <xdr:col>20</xdr:col>
      <xdr:colOff>38100</xdr:colOff>
      <xdr:row>80</xdr:row>
      <xdr:rowOff>58420</xdr:rowOff>
    </xdr:to>
    <xdr:sp macro="" textlink="">
      <xdr:nvSpPr>
        <xdr:cNvPr id="250" name="楕円 249"/>
        <xdr:cNvSpPr/>
      </xdr:nvSpPr>
      <xdr:spPr>
        <a:xfrm>
          <a:off x="3746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97789</xdr:rowOff>
    </xdr:from>
    <xdr:to>
      <xdr:col>15</xdr:col>
      <xdr:colOff>101600</xdr:colOff>
      <xdr:row>81</xdr:row>
      <xdr:rowOff>27939</xdr:rowOff>
    </xdr:to>
    <xdr:sp macro="" textlink="">
      <xdr:nvSpPr>
        <xdr:cNvPr id="251" name="楕円 250"/>
        <xdr:cNvSpPr/>
      </xdr:nvSpPr>
      <xdr:spPr>
        <a:xfrm>
          <a:off x="2857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7620</xdr:rowOff>
    </xdr:from>
    <xdr:to>
      <xdr:col>19</xdr:col>
      <xdr:colOff>177800</xdr:colOff>
      <xdr:row>80</xdr:row>
      <xdr:rowOff>148589</xdr:rowOff>
    </xdr:to>
    <xdr:cxnSp macro="">
      <xdr:nvCxnSpPr>
        <xdr:cNvPr id="252" name="直線コネクタ 251"/>
        <xdr:cNvCxnSpPr/>
      </xdr:nvCxnSpPr>
      <xdr:spPr>
        <a:xfrm flipV="1">
          <a:off x="2908300" y="1372362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53" name="n_1ave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54"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74947</xdr:rowOff>
    </xdr:from>
    <xdr:ext cx="405111" cy="259045"/>
    <xdr:sp macro="" textlink="">
      <xdr:nvSpPr>
        <xdr:cNvPr id="255" name="n_1mainValue【公営住宅】&#10;有形固定資産減価償却率"/>
        <xdr:cNvSpPr txBox="1"/>
      </xdr:nvSpPr>
      <xdr:spPr>
        <a:xfrm>
          <a:off x="35820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44466</xdr:rowOff>
    </xdr:from>
    <xdr:ext cx="405111" cy="259045"/>
    <xdr:sp macro="" textlink="">
      <xdr:nvSpPr>
        <xdr:cNvPr id="256" name="n_2mainValue【公営住宅】&#10;有形固定資産減価償却率"/>
        <xdr:cNvSpPr txBox="1"/>
      </xdr:nvSpPr>
      <xdr:spPr>
        <a:xfrm>
          <a:off x="2705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85"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115278</xdr:rowOff>
    </xdr:from>
    <xdr:to>
      <xdr:col>50</xdr:col>
      <xdr:colOff>165100</xdr:colOff>
      <xdr:row>86</xdr:row>
      <xdr:rowOff>45428</xdr:rowOff>
    </xdr:to>
    <xdr:sp macro="" textlink="">
      <xdr:nvSpPr>
        <xdr:cNvPr id="294" name="楕円 293"/>
        <xdr:cNvSpPr/>
      </xdr:nvSpPr>
      <xdr:spPr>
        <a:xfrm>
          <a:off x="9588500" y="146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115812</xdr:rowOff>
    </xdr:from>
    <xdr:to>
      <xdr:col>46</xdr:col>
      <xdr:colOff>38100</xdr:colOff>
      <xdr:row>86</xdr:row>
      <xdr:rowOff>45962</xdr:rowOff>
    </xdr:to>
    <xdr:sp macro="" textlink="">
      <xdr:nvSpPr>
        <xdr:cNvPr id="295" name="楕円 294"/>
        <xdr:cNvSpPr/>
      </xdr:nvSpPr>
      <xdr:spPr>
        <a:xfrm>
          <a:off x="8699500" y="1468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166078</xdr:rowOff>
    </xdr:from>
    <xdr:to>
      <xdr:col>50</xdr:col>
      <xdr:colOff>114300</xdr:colOff>
      <xdr:row>85</xdr:row>
      <xdr:rowOff>166612</xdr:rowOff>
    </xdr:to>
    <xdr:cxnSp macro="">
      <xdr:nvCxnSpPr>
        <xdr:cNvPr id="296" name="直線コネクタ 295"/>
        <xdr:cNvCxnSpPr/>
      </xdr:nvCxnSpPr>
      <xdr:spPr>
        <a:xfrm flipV="1">
          <a:off x="8750300" y="14739328"/>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97"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8"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36555</xdr:rowOff>
    </xdr:from>
    <xdr:ext cx="469744" cy="259045"/>
    <xdr:sp macro="" textlink="">
      <xdr:nvSpPr>
        <xdr:cNvPr id="299" name="n_1mainValue【公営住宅】&#10;一人当たり面積"/>
        <xdr:cNvSpPr txBox="1"/>
      </xdr:nvSpPr>
      <xdr:spPr>
        <a:xfrm>
          <a:off x="9391727" y="1478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37089</xdr:rowOff>
    </xdr:from>
    <xdr:ext cx="469744" cy="259045"/>
    <xdr:sp macro="" textlink="">
      <xdr:nvSpPr>
        <xdr:cNvPr id="300" name="n_2mainValue【公営住宅】&#10;一人当たり面積"/>
        <xdr:cNvSpPr txBox="1"/>
      </xdr:nvSpPr>
      <xdr:spPr>
        <a:xfrm>
          <a:off x="8515427" y="1478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7"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50" name="フローチャート: 判断 349"/>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147864</xdr:rowOff>
    </xdr:from>
    <xdr:to>
      <xdr:col>81</xdr:col>
      <xdr:colOff>101600</xdr:colOff>
      <xdr:row>34</xdr:row>
      <xdr:rowOff>78014</xdr:rowOff>
    </xdr:to>
    <xdr:sp macro="" textlink="">
      <xdr:nvSpPr>
        <xdr:cNvPr id="356" name="楕円 355"/>
        <xdr:cNvSpPr/>
      </xdr:nvSpPr>
      <xdr:spPr>
        <a:xfrm>
          <a:off x="15430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52813</xdr:rowOff>
    </xdr:from>
    <xdr:ext cx="405111" cy="259045"/>
    <xdr:sp macro="" textlink="">
      <xdr:nvSpPr>
        <xdr:cNvPr id="357" name="n_1ave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58"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94541</xdr:rowOff>
    </xdr:from>
    <xdr:ext cx="405111" cy="259045"/>
    <xdr:sp macro="" textlink="">
      <xdr:nvSpPr>
        <xdr:cNvPr id="359" name="n_1mainValue【認定こども園・幼稚園・保育所】&#10;有形固定資産減価償却率"/>
        <xdr:cNvSpPr txBox="1"/>
      </xdr:nvSpPr>
      <xdr:spPr>
        <a:xfrm>
          <a:off x="15266044"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3" name="直線コネクタ 382"/>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4"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5" name="直線コネクタ 384"/>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6"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87" name="直線コネクタ 386"/>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88" name="【認定こども園・幼稚園・保育所】&#10;一人当たり面積平均値テキスト"/>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89" name="フローチャート: 判断 388"/>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0" name="フローチャート: 判断 389"/>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91" name="フローチャート: 判断 390"/>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11430</xdr:rowOff>
    </xdr:from>
    <xdr:to>
      <xdr:col>112</xdr:col>
      <xdr:colOff>38100</xdr:colOff>
      <xdr:row>40</xdr:row>
      <xdr:rowOff>113030</xdr:rowOff>
    </xdr:to>
    <xdr:sp macro="" textlink="">
      <xdr:nvSpPr>
        <xdr:cNvPr id="397" name="楕円 396"/>
        <xdr:cNvSpPr/>
      </xdr:nvSpPr>
      <xdr:spPr>
        <a:xfrm>
          <a:off x="21272500" y="68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128287</xdr:rowOff>
    </xdr:from>
    <xdr:ext cx="469744" cy="259045"/>
    <xdr:sp macro="" textlink="">
      <xdr:nvSpPr>
        <xdr:cNvPr id="398" name="n_1aveValue【認定こども園・幼稚園・保育所】&#10;一人当たり面積"/>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399" name="n_2aveValue【認定こども園・幼稚園・保育所】&#10;一人当たり面積"/>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104157</xdr:rowOff>
    </xdr:from>
    <xdr:ext cx="469744" cy="259045"/>
    <xdr:sp macro="" textlink="">
      <xdr:nvSpPr>
        <xdr:cNvPr id="400" name="n_1mainValue【認定こども園・幼稚園・保育所】&#10;一人当たり面積"/>
        <xdr:cNvSpPr txBox="1"/>
      </xdr:nvSpPr>
      <xdr:spPr>
        <a:xfrm>
          <a:off x="21075727" y="696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9" name="テキスト ボックス 4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0" name="直線コネクタ 4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1" name="テキスト ボックス 41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2" name="直線コネクタ 4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3" name="テキスト ボックス 41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4" name="直線コネクタ 4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5" name="テキスト ボックス 4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6" name="直線コネクタ 4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7" name="テキスト ボックス 4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8" name="直線コネクタ 4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9" name="テキスト ボックス 4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0" name="直線コネクタ 4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1" name="テキスト ボックス 42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3" name="テキスト ボックス 4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25" name="直線コネクタ 424"/>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26"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27" name="直線コネクタ 426"/>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28"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29" name="直線コネクタ 428"/>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30"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1" name="フローチャート: 判断 43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2" name="フローチャート: 判断 431"/>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33" name="フローチャート: 判断 432"/>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4" name="テキスト ボックス 4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44450</xdr:rowOff>
    </xdr:from>
    <xdr:to>
      <xdr:col>81</xdr:col>
      <xdr:colOff>101600</xdr:colOff>
      <xdr:row>59</xdr:row>
      <xdr:rowOff>146050</xdr:rowOff>
    </xdr:to>
    <xdr:sp macro="" textlink="">
      <xdr:nvSpPr>
        <xdr:cNvPr id="439" name="楕円 438"/>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147320</xdr:rowOff>
    </xdr:from>
    <xdr:to>
      <xdr:col>76</xdr:col>
      <xdr:colOff>165100</xdr:colOff>
      <xdr:row>60</xdr:row>
      <xdr:rowOff>77470</xdr:rowOff>
    </xdr:to>
    <xdr:sp macro="" textlink="">
      <xdr:nvSpPr>
        <xdr:cNvPr id="440" name="楕円 439"/>
        <xdr:cNvSpPr/>
      </xdr:nvSpPr>
      <xdr:spPr>
        <a:xfrm>
          <a:off x="14541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95250</xdr:rowOff>
    </xdr:from>
    <xdr:to>
      <xdr:col>81</xdr:col>
      <xdr:colOff>50800</xdr:colOff>
      <xdr:row>60</xdr:row>
      <xdr:rowOff>26670</xdr:rowOff>
    </xdr:to>
    <xdr:cxnSp macro="">
      <xdr:nvCxnSpPr>
        <xdr:cNvPr id="441" name="直線コネクタ 440"/>
        <xdr:cNvCxnSpPr/>
      </xdr:nvCxnSpPr>
      <xdr:spPr>
        <a:xfrm flipV="1">
          <a:off x="14592300" y="102108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42"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43"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162577</xdr:rowOff>
    </xdr:from>
    <xdr:ext cx="405111" cy="259045"/>
    <xdr:sp macro="" textlink="">
      <xdr:nvSpPr>
        <xdr:cNvPr id="444" name="n_1mainValue【学校施設】&#10;有形固定資産減価償却率"/>
        <xdr:cNvSpPr txBox="1"/>
      </xdr:nvSpPr>
      <xdr:spPr>
        <a:xfrm>
          <a:off x="15266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93997</xdr:rowOff>
    </xdr:from>
    <xdr:ext cx="405111" cy="259045"/>
    <xdr:sp macro="" textlink="">
      <xdr:nvSpPr>
        <xdr:cNvPr id="445" name="n_2mainValue【学校施設】&#10;有形固定資産減価償却率"/>
        <xdr:cNvSpPr txBox="1"/>
      </xdr:nvSpPr>
      <xdr:spPr>
        <a:xfrm>
          <a:off x="14389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6" name="直線コネクタ 45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7" name="テキスト ボックス 45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8" name="直線コネクタ 45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9" name="テキスト ボックス 45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0" name="直線コネクタ 45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1" name="テキスト ボックス 460"/>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2" name="直線コネクタ 46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3" name="テキスト ボックス 462"/>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4" name="直線コネクタ 46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65" name="テキスト ボックス 46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7" name="テキスト ボックス 46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69" name="直線コネクタ 468"/>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0"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1" name="直線コネクタ 470"/>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2"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3" name="直線コネクタ 472"/>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74"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75" name="フローチャート: 判断 474"/>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76" name="フローチャート: 判断 475"/>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77" name="フローチャート: 判断 476"/>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114554</xdr:rowOff>
    </xdr:from>
    <xdr:to>
      <xdr:col>112</xdr:col>
      <xdr:colOff>38100</xdr:colOff>
      <xdr:row>63</xdr:row>
      <xdr:rowOff>44704</xdr:rowOff>
    </xdr:to>
    <xdr:sp macro="" textlink="">
      <xdr:nvSpPr>
        <xdr:cNvPr id="483" name="楕円 482"/>
        <xdr:cNvSpPr/>
      </xdr:nvSpPr>
      <xdr:spPr>
        <a:xfrm>
          <a:off x="21272500" y="1074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116916</xdr:rowOff>
    </xdr:from>
    <xdr:to>
      <xdr:col>107</xdr:col>
      <xdr:colOff>101600</xdr:colOff>
      <xdr:row>63</xdr:row>
      <xdr:rowOff>47066</xdr:rowOff>
    </xdr:to>
    <xdr:sp macro="" textlink="">
      <xdr:nvSpPr>
        <xdr:cNvPr id="484" name="楕円 483"/>
        <xdr:cNvSpPr/>
      </xdr:nvSpPr>
      <xdr:spPr>
        <a:xfrm>
          <a:off x="20383500" y="1074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165354</xdr:rowOff>
    </xdr:from>
    <xdr:to>
      <xdr:col>111</xdr:col>
      <xdr:colOff>177800</xdr:colOff>
      <xdr:row>62</xdr:row>
      <xdr:rowOff>167716</xdr:rowOff>
    </xdr:to>
    <xdr:cxnSp macro="">
      <xdr:nvCxnSpPr>
        <xdr:cNvPr id="485" name="直線コネクタ 484"/>
        <xdr:cNvCxnSpPr/>
      </xdr:nvCxnSpPr>
      <xdr:spPr>
        <a:xfrm flipV="1">
          <a:off x="20434300" y="10795254"/>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486"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87"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35831</xdr:rowOff>
    </xdr:from>
    <xdr:ext cx="469744" cy="259045"/>
    <xdr:sp macro="" textlink="">
      <xdr:nvSpPr>
        <xdr:cNvPr id="488" name="n_1mainValue【学校施設】&#10;一人当たり面積"/>
        <xdr:cNvSpPr txBox="1"/>
      </xdr:nvSpPr>
      <xdr:spPr>
        <a:xfrm>
          <a:off x="21075727" y="1083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38193</xdr:rowOff>
    </xdr:from>
    <xdr:ext cx="469744" cy="259045"/>
    <xdr:sp macro="" textlink="">
      <xdr:nvSpPr>
        <xdr:cNvPr id="489" name="n_2mainValue【学校施設】&#10;一人当たり面積"/>
        <xdr:cNvSpPr txBox="1"/>
      </xdr:nvSpPr>
      <xdr:spPr>
        <a:xfrm>
          <a:off x="20199427" y="1083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8" name="正方形/長方形 4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9" name="正方形/長方形 4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0" name="正方形/長方形 4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1" name="正方形/長方形 5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2" name="正方形/長方形 5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3" name="正方形/長方形 5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4" name="正方形/長方形 5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5" name="正方形/長方形 50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6" name="正方形/長方形 5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7" name="正方形/長方形 5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8" name="正方形/長方形 5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9" name="正方形/長方形 5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0" name="正方形/長方形 5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1" name="正方形/長方形 5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2" name="正方形/長方形 5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3" name="正方形/長方形 5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4" name="テキスト ボックス 5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5" name="直線コネクタ 5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6" name="直線コネクタ 51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7" name="テキスト ボックス 51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8" name="直線コネクタ 51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9" name="テキスト ボックス 51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0" name="直線コネクタ 51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1" name="テキスト ボックス 52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2" name="直線コネクタ 52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3" name="テキスト ボックス 52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4" name="直線コネクタ 52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5" name="テキスト ボックス 52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6" name="直線コネクタ 52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7" name="テキスト ボックス 52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8" name="直線コネクタ 5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9" name="テキスト ボックス 52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31" name="直線コネクタ 530"/>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32"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33" name="直線コネクタ 532"/>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5" name="直線コネクタ 53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36" name="【公民館】&#10;有形固定資産減価償却率平均値テキスト"/>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37" name="フローチャート: 判断 536"/>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38" name="フローチャート: 判断 537"/>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39" name="フローチャート: 判断 538"/>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0" name="テキスト ボックス 5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1" name="テキスト ボックス 5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2" name="テキスト ボックス 5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3" name="テキスト ボックス 5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4" name="テキスト ボックス 5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164193</xdr:rowOff>
    </xdr:from>
    <xdr:to>
      <xdr:col>81</xdr:col>
      <xdr:colOff>101600</xdr:colOff>
      <xdr:row>105</xdr:row>
      <xdr:rowOff>94343</xdr:rowOff>
    </xdr:to>
    <xdr:sp macro="" textlink="">
      <xdr:nvSpPr>
        <xdr:cNvPr id="545" name="楕円 544"/>
        <xdr:cNvSpPr/>
      </xdr:nvSpPr>
      <xdr:spPr>
        <a:xfrm>
          <a:off x="15430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92348</xdr:rowOff>
    </xdr:from>
    <xdr:to>
      <xdr:col>76</xdr:col>
      <xdr:colOff>165100</xdr:colOff>
      <xdr:row>104</xdr:row>
      <xdr:rowOff>22498</xdr:rowOff>
    </xdr:to>
    <xdr:sp macro="" textlink="">
      <xdr:nvSpPr>
        <xdr:cNvPr id="546" name="楕円 545"/>
        <xdr:cNvSpPr/>
      </xdr:nvSpPr>
      <xdr:spPr>
        <a:xfrm>
          <a:off x="14541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143148</xdr:rowOff>
    </xdr:from>
    <xdr:to>
      <xdr:col>81</xdr:col>
      <xdr:colOff>50800</xdr:colOff>
      <xdr:row>105</xdr:row>
      <xdr:rowOff>43543</xdr:rowOff>
    </xdr:to>
    <xdr:cxnSp macro="">
      <xdr:nvCxnSpPr>
        <xdr:cNvPr id="547" name="直線コネクタ 546"/>
        <xdr:cNvCxnSpPr/>
      </xdr:nvCxnSpPr>
      <xdr:spPr>
        <a:xfrm>
          <a:off x="14592300" y="17802498"/>
          <a:ext cx="889000" cy="24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143527</xdr:rowOff>
    </xdr:from>
    <xdr:ext cx="405111" cy="259045"/>
    <xdr:sp macro="" textlink="">
      <xdr:nvSpPr>
        <xdr:cNvPr id="548" name="n_1aveValue【公民館】&#10;有形固定資産減価償却率"/>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549" name="n_2aveValue【公民館】&#10;有形固定資産減価償却率"/>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85470</xdr:rowOff>
    </xdr:from>
    <xdr:ext cx="405111" cy="259045"/>
    <xdr:sp macro="" textlink="">
      <xdr:nvSpPr>
        <xdr:cNvPr id="550" name="n_1mainValue【公民館】&#10;有形固定資産減価償却率"/>
        <xdr:cNvSpPr txBox="1"/>
      </xdr:nvSpPr>
      <xdr:spPr>
        <a:xfrm>
          <a:off x="15266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13625</xdr:rowOff>
    </xdr:from>
    <xdr:ext cx="405111" cy="259045"/>
    <xdr:sp macro="" textlink="">
      <xdr:nvSpPr>
        <xdr:cNvPr id="551" name="n_2mainValue【公民館】&#10;有形固定資産減価償却率"/>
        <xdr:cNvSpPr txBox="1"/>
      </xdr:nvSpPr>
      <xdr:spPr>
        <a:xfrm>
          <a:off x="14389744" y="1784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3" name="正方形/長方形 5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4" name="正方形/長方形 5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5" name="正方形/長方形 5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6" name="正方形/長方形 5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7" name="正方形/長方形 5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8" name="正方形/長方形 5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9" name="正方形/長方形 5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0" name="テキスト ボックス 5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1" name="直線コネクタ 5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2" name="直線コネクタ 56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3" name="テキスト ボックス 56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4" name="直線コネクタ 56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5" name="テキスト ボックス 56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6" name="直線コネクタ 56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7" name="テキスト ボックス 56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8" name="直線コネクタ 56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9" name="テキスト ボックス 56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0" name="直線コネクタ 56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1" name="テキスト ボックス 57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3" name="テキスト ボックス 5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575" name="直線コネクタ 574"/>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576"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577" name="直線コネクタ 576"/>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578"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579" name="直線コネクタ 578"/>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580" name="【公民館】&#10;一人当たり面積平均値テキスト"/>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581" name="フローチャート: 判断 580"/>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582" name="フローチャート: 判断 581"/>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583" name="フローチャート: 判断 582"/>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4" name="テキスト ボックス 5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5" name="テキスト ボックス 5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6" name="テキスト ボックス 5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7" name="テキスト ボックス 5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8" name="テキスト ボックス 5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22352</xdr:rowOff>
    </xdr:from>
    <xdr:to>
      <xdr:col>112</xdr:col>
      <xdr:colOff>38100</xdr:colOff>
      <xdr:row>108</xdr:row>
      <xdr:rowOff>123952</xdr:rowOff>
    </xdr:to>
    <xdr:sp macro="" textlink="">
      <xdr:nvSpPr>
        <xdr:cNvPr id="589" name="楕円 588"/>
        <xdr:cNvSpPr/>
      </xdr:nvSpPr>
      <xdr:spPr>
        <a:xfrm>
          <a:off x="21272500" y="185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150749</xdr:rowOff>
    </xdr:from>
    <xdr:to>
      <xdr:col>107</xdr:col>
      <xdr:colOff>101600</xdr:colOff>
      <xdr:row>108</xdr:row>
      <xdr:rowOff>80899</xdr:rowOff>
    </xdr:to>
    <xdr:sp macro="" textlink="">
      <xdr:nvSpPr>
        <xdr:cNvPr id="590" name="楕円 589"/>
        <xdr:cNvSpPr/>
      </xdr:nvSpPr>
      <xdr:spPr>
        <a:xfrm>
          <a:off x="20383500" y="184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30099</xdr:rowOff>
    </xdr:from>
    <xdr:to>
      <xdr:col>111</xdr:col>
      <xdr:colOff>177800</xdr:colOff>
      <xdr:row>108</xdr:row>
      <xdr:rowOff>73152</xdr:rowOff>
    </xdr:to>
    <xdr:cxnSp macro="">
      <xdr:nvCxnSpPr>
        <xdr:cNvPr id="591" name="直線コネクタ 590"/>
        <xdr:cNvCxnSpPr/>
      </xdr:nvCxnSpPr>
      <xdr:spPr>
        <a:xfrm>
          <a:off x="20434300" y="18546699"/>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592" name="n_1aveValue【公民館】&#10;一人当たり面積"/>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593" name="n_2aveValue【公民館】&#10;一人当たり面積"/>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115079</xdr:rowOff>
    </xdr:from>
    <xdr:ext cx="469744" cy="259045"/>
    <xdr:sp macro="" textlink="">
      <xdr:nvSpPr>
        <xdr:cNvPr id="594" name="n_1mainValue【公民館】&#10;一人当たり面積"/>
        <xdr:cNvSpPr txBox="1"/>
      </xdr:nvSpPr>
      <xdr:spPr>
        <a:xfrm>
          <a:off x="21075727" y="1863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72026</xdr:rowOff>
    </xdr:from>
    <xdr:ext cx="469744" cy="259045"/>
    <xdr:sp macro="" textlink="">
      <xdr:nvSpPr>
        <xdr:cNvPr id="595" name="n_2mainValue【公民館】&#10;一人当たり面積"/>
        <xdr:cNvSpPr txBox="1"/>
      </xdr:nvSpPr>
      <xdr:spPr>
        <a:xfrm>
          <a:off x="20199427" y="1858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道路及橋りょう・トンネルについては、限られた予算で必要箇所の改良を行っているが、老朽化等に対応できていない状況である。今後も状況を見定めながら、随時改良を行っていく。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公営住宅については、必要に応じて住宅の修繕を行っているが、類似団体平均を大きく上回っている。築年数が経過した住宅は修繕や払下げなど適正な管理を行い減価償却の低下を図る。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学校施設については、平成１８年に中学校校舎建設を行っているが、類似団体平均を上回っている。今後は小学校の改修工事等も見込まれるため、減価償却率は減少していくと考えられる。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施設全体として、固定資産台帳の情報を基に適正管理を行っていく。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3,542
3,536
121.19
3,511,672
3,296,817
187,885
1,862,230
3,369,853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121937</xdr:rowOff>
    </xdr:from>
    <xdr:ext cx="405111" cy="259045"/>
    <xdr:sp macro="" textlink="">
      <xdr:nvSpPr>
        <xdr:cNvPr id="82" name="n_2aveValue【体育館・プール】&#10;有形固定資産減価償却率"/>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67310</xdr:rowOff>
    </xdr:from>
    <xdr:to>
      <xdr:col>20</xdr:col>
      <xdr:colOff>38100</xdr:colOff>
      <xdr:row>55</xdr:row>
      <xdr:rowOff>168910</xdr:rowOff>
    </xdr:to>
    <xdr:sp macro="" textlink="">
      <xdr:nvSpPr>
        <xdr:cNvPr id="88" name="楕円 87"/>
        <xdr:cNvSpPr/>
      </xdr:nvSpPr>
      <xdr:spPr>
        <a:xfrm>
          <a:off x="3746500" y="94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17780</xdr:rowOff>
    </xdr:from>
    <xdr:to>
      <xdr:col>15</xdr:col>
      <xdr:colOff>101600</xdr:colOff>
      <xdr:row>56</xdr:row>
      <xdr:rowOff>119380</xdr:rowOff>
    </xdr:to>
    <xdr:sp macro="" textlink="">
      <xdr:nvSpPr>
        <xdr:cNvPr id="89" name="楕円 88"/>
        <xdr:cNvSpPr/>
      </xdr:nvSpPr>
      <xdr:spPr>
        <a:xfrm>
          <a:off x="2857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118110</xdr:rowOff>
    </xdr:from>
    <xdr:to>
      <xdr:col>19</xdr:col>
      <xdr:colOff>177800</xdr:colOff>
      <xdr:row>56</xdr:row>
      <xdr:rowOff>68580</xdr:rowOff>
    </xdr:to>
    <xdr:cxnSp macro="">
      <xdr:nvCxnSpPr>
        <xdr:cNvPr id="90" name="直線コネクタ 89"/>
        <xdr:cNvCxnSpPr/>
      </xdr:nvCxnSpPr>
      <xdr:spPr>
        <a:xfrm flipV="1">
          <a:off x="2908300" y="95478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13987</xdr:rowOff>
    </xdr:from>
    <xdr:ext cx="405111" cy="259045"/>
    <xdr:sp macro="" textlink="">
      <xdr:nvSpPr>
        <xdr:cNvPr id="91" name="n_1mainValue【体育館・プール】&#10;有形固定資産減価償却率"/>
        <xdr:cNvSpPr txBox="1"/>
      </xdr:nvSpPr>
      <xdr:spPr>
        <a:xfrm>
          <a:off x="3582044" y="927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135907</xdr:rowOff>
    </xdr:from>
    <xdr:ext cx="405111" cy="259045"/>
    <xdr:sp macro="" textlink="">
      <xdr:nvSpPr>
        <xdr:cNvPr id="92" name="n_2mainValue【体育館・プール】&#10;有形固定資産減価償却率"/>
        <xdr:cNvSpPr txBox="1"/>
      </xdr:nvSpPr>
      <xdr:spPr>
        <a:xfrm>
          <a:off x="27057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3"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26" name="n_1aveValue【体育館・プール】&#10;一人当たり面積"/>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7" name="フローチャート: 判断 126"/>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28" name="n_2aveValue【体育館・プール】&#10;一人当たり面積"/>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151021</xdr:rowOff>
    </xdr:from>
    <xdr:to>
      <xdr:col>50</xdr:col>
      <xdr:colOff>165100</xdr:colOff>
      <xdr:row>64</xdr:row>
      <xdr:rowOff>81171</xdr:rowOff>
    </xdr:to>
    <xdr:sp macro="" textlink="">
      <xdr:nvSpPr>
        <xdr:cNvPr id="134" name="楕円 133"/>
        <xdr:cNvSpPr/>
      </xdr:nvSpPr>
      <xdr:spPr>
        <a:xfrm>
          <a:off x="9588500" y="1095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152001</xdr:rowOff>
    </xdr:from>
    <xdr:to>
      <xdr:col>46</xdr:col>
      <xdr:colOff>38100</xdr:colOff>
      <xdr:row>64</xdr:row>
      <xdr:rowOff>82151</xdr:rowOff>
    </xdr:to>
    <xdr:sp macro="" textlink="">
      <xdr:nvSpPr>
        <xdr:cNvPr id="135" name="楕円 134"/>
        <xdr:cNvSpPr/>
      </xdr:nvSpPr>
      <xdr:spPr>
        <a:xfrm>
          <a:off x="8699500" y="109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30371</xdr:rowOff>
    </xdr:from>
    <xdr:to>
      <xdr:col>50</xdr:col>
      <xdr:colOff>114300</xdr:colOff>
      <xdr:row>64</xdr:row>
      <xdr:rowOff>31351</xdr:rowOff>
    </xdr:to>
    <xdr:cxnSp macro="">
      <xdr:nvCxnSpPr>
        <xdr:cNvPr id="136" name="直線コネクタ 135"/>
        <xdr:cNvCxnSpPr/>
      </xdr:nvCxnSpPr>
      <xdr:spPr>
        <a:xfrm flipV="1">
          <a:off x="8750300" y="11003171"/>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72298</xdr:rowOff>
    </xdr:from>
    <xdr:ext cx="469744" cy="259045"/>
    <xdr:sp macro="" textlink="">
      <xdr:nvSpPr>
        <xdr:cNvPr id="137" name="n_1mainValue【体育館・プール】&#10;一人当たり面積"/>
        <xdr:cNvSpPr txBox="1"/>
      </xdr:nvSpPr>
      <xdr:spPr>
        <a:xfrm>
          <a:off x="9391727" y="1104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73278</xdr:rowOff>
    </xdr:from>
    <xdr:ext cx="469744" cy="259045"/>
    <xdr:sp macro="" textlink="">
      <xdr:nvSpPr>
        <xdr:cNvPr id="138" name="n_2mainValue【体育館・プール】&#10;一人当たり面積"/>
        <xdr:cNvSpPr txBox="1"/>
      </xdr:nvSpPr>
      <xdr:spPr>
        <a:xfrm>
          <a:off x="8515427" y="1104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7" name="正方形/長方形 1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8" name="正方形/長方形 1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9" name="正方形/長方形 1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0" name="正方形/長方形 1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1" name="正方形/長方形 1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2" name="正方形/長方形 1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3" name="正方形/長方形 1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4" name="正方形/長方形 15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5" name="正方形/長方形 1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6" name="正方形/長方形 1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7" name="正方形/長方形 1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8" name="正方形/長方形 1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9" name="正方形/長方形 1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0" name="正方形/長方形 1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1" name="正方形/長方形 1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2" name="正方形/長方形 1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3" name="テキスト ボックス 1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4" name="直線コネクタ 1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165" name="テキスト ボックス 16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66" name="直線コネクタ 16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167" name="テキスト ボックス 16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68" name="直線コネクタ 16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69" name="テキスト ボックス 16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70" name="直線コネクタ 16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71" name="テキスト ボックス 17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72" name="直線コネクタ 17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173" name="テキスト ボックス 172"/>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4" name="直線コネクタ 17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75" name="テキスト ボックス 17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177" name="直線コネクタ 176"/>
        <xdr:cNvCxnSpPr/>
      </xdr:nvCxnSpPr>
      <xdr:spPr>
        <a:xfrm flipV="1">
          <a:off x="4634865" y="1728749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178" name="【市民会館】&#10;有形固定資産減価償却率最小値テキスト"/>
        <xdr:cNvSpPr txBox="1"/>
      </xdr:nvSpPr>
      <xdr:spPr>
        <a:xfrm>
          <a:off x="4673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179" name="直線コネクタ 178"/>
        <xdr:cNvCxnSpPr/>
      </xdr:nvCxnSpPr>
      <xdr:spPr>
        <a:xfrm>
          <a:off x="4546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180"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181" name="直線コネクタ 180"/>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28973</xdr:rowOff>
    </xdr:from>
    <xdr:ext cx="405111" cy="259045"/>
    <xdr:sp macro="" textlink="">
      <xdr:nvSpPr>
        <xdr:cNvPr id="182" name="【市民会館】&#10;有形固定資産減価償却率平均値テキスト"/>
        <xdr:cNvSpPr txBox="1"/>
      </xdr:nvSpPr>
      <xdr:spPr>
        <a:xfrm>
          <a:off x="4673600" y="182026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183" name="フローチャート: 判断 182"/>
        <xdr:cNvSpPr/>
      </xdr:nvSpPr>
      <xdr:spPr>
        <a:xfrm>
          <a:off x="45847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184" name="フローチャート: 判断 183"/>
        <xdr:cNvSpPr/>
      </xdr:nvSpPr>
      <xdr:spPr>
        <a:xfrm>
          <a:off x="3746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148099</xdr:rowOff>
    </xdr:from>
    <xdr:ext cx="405111" cy="259045"/>
    <xdr:sp macro="" textlink="">
      <xdr:nvSpPr>
        <xdr:cNvPr id="185" name="n_1aveValue【市民会館】&#10;有形固定資産減価償却率"/>
        <xdr:cNvSpPr txBox="1"/>
      </xdr:nvSpPr>
      <xdr:spPr>
        <a:xfrm>
          <a:off x="35820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128270</xdr:rowOff>
    </xdr:from>
    <xdr:to>
      <xdr:col>15</xdr:col>
      <xdr:colOff>101600</xdr:colOff>
      <xdr:row>107</xdr:row>
      <xdr:rowOff>58420</xdr:rowOff>
    </xdr:to>
    <xdr:sp macro="" textlink="">
      <xdr:nvSpPr>
        <xdr:cNvPr id="186" name="フローチャート: 判断 185"/>
        <xdr:cNvSpPr/>
      </xdr:nvSpPr>
      <xdr:spPr>
        <a:xfrm>
          <a:off x="2857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107</xdr:row>
      <xdr:rowOff>49547</xdr:rowOff>
    </xdr:from>
    <xdr:ext cx="405111" cy="259045"/>
    <xdr:sp macro="" textlink="">
      <xdr:nvSpPr>
        <xdr:cNvPr id="187" name="n_2aveValue【市民会館】&#10;有形固定資産減価償却率"/>
        <xdr:cNvSpPr txBox="1"/>
      </xdr:nvSpPr>
      <xdr:spPr>
        <a:xfrm>
          <a:off x="2705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88" name="テキスト ボックス 18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89" name="テキスト ボックス 18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0" name="テキスト ボックス 18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1" name="テキスト ボックス 19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2" name="テキスト ボックス 19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169418</xdr:rowOff>
    </xdr:from>
    <xdr:to>
      <xdr:col>20</xdr:col>
      <xdr:colOff>38100</xdr:colOff>
      <xdr:row>107</xdr:row>
      <xdr:rowOff>99568</xdr:rowOff>
    </xdr:to>
    <xdr:sp macro="" textlink="">
      <xdr:nvSpPr>
        <xdr:cNvPr id="193" name="楕円 192"/>
        <xdr:cNvSpPr/>
      </xdr:nvSpPr>
      <xdr:spPr>
        <a:xfrm>
          <a:off x="3746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157987</xdr:rowOff>
    </xdr:from>
    <xdr:to>
      <xdr:col>15</xdr:col>
      <xdr:colOff>101600</xdr:colOff>
      <xdr:row>106</xdr:row>
      <xdr:rowOff>88137</xdr:rowOff>
    </xdr:to>
    <xdr:sp macro="" textlink="">
      <xdr:nvSpPr>
        <xdr:cNvPr id="194" name="楕円 193"/>
        <xdr:cNvSpPr/>
      </xdr:nvSpPr>
      <xdr:spPr>
        <a:xfrm>
          <a:off x="2857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37337</xdr:rowOff>
    </xdr:from>
    <xdr:to>
      <xdr:col>19</xdr:col>
      <xdr:colOff>177800</xdr:colOff>
      <xdr:row>107</xdr:row>
      <xdr:rowOff>48768</xdr:rowOff>
    </xdr:to>
    <xdr:cxnSp macro="">
      <xdr:nvCxnSpPr>
        <xdr:cNvPr id="195" name="直線コネクタ 194"/>
        <xdr:cNvCxnSpPr/>
      </xdr:nvCxnSpPr>
      <xdr:spPr>
        <a:xfrm>
          <a:off x="2908300" y="18211037"/>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90695</xdr:rowOff>
    </xdr:from>
    <xdr:ext cx="405111" cy="259045"/>
    <xdr:sp macro="" textlink="">
      <xdr:nvSpPr>
        <xdr:cNvPr id="196" name="n_1mainValue【市民会館】&#10;有形固定資産減価償却率"/>
        <xdr:cNvSpPr txBox="1"/>
      </xdr:nvSpPr>
      <xdr:spPr>
        <a:xfrm>
          <a:off x="3582044" y="1843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104664</xdr:rowOff>
    </xdr:from>
    <xdr:ext cx="405111" cy="259045"/>
    <xdr:sp macro="" textlink="">
      <xdr:nvSpPr>
        <xdr:cNvPr id="197" name="n_2mainValue【市民会館】&#10;有形固定資産減価償却率"/>
        <xdr:cNvSpPr txBox="1"/>
      </xdr:nvSpPr>
      <xdr:spPr>
        <a:xfrm>
          <a:off x="2705744" y="1793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98" name="正方形/長方形 1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9" name="正方形/長方形 1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0" name="正方形/長方形 1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1" name="正方形/長方形 2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2" name="正方形/長方形 2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3" name="正方形/長方形 2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4" name="正方形/長方形 2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05" name="正方形/長方形 2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06" name="テキスト ボックス 2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07" name="直線コネクタ 2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08" name="直線コネクタ 2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09" name="テキスト ボックス 2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10" name="直線コネクタ 2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11" name="テキスト ボックス 2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12" name="直線コネクタ 2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13" name="テキスト ボックス 2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14" name="直線コネクタ 2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15" name="テキスト ボックス 2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16" name="直線コネクタ 2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17" name="テキスト ボックス 2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18" name="直線コネクタ 2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19" name="テキスト ボックス 2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221" name="直線コネクタ 220"/>
        <xdr:cNvCxnSpPr/>
      </xdr:nvCxnSpPr>
      <xdr:spPr>
        <a:xfrm flipV="1">
          <a:off x="10476865" y="17378935"/>
          <a:ext cx="0" cy="125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222" name="【市民会館】&#10;一人当たり面積最小値テキスト"/>
        <xdr:cNvSpPr txBox="1"/>
      </xdr:nvSpPr>
      <xdr:spPr>
        <a:xfrm>
          <a:off x="1051560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223" name="直線コネクタ 222"/>
        <xdr:cNvCxnSpPr/>
      </xdr:nvCxnSpPr>
      <xdr:spPr>
        <a:xfrm>
          <a:off x="10388600" y="1863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224" name="【市民会館】&#10;一人当たり面積最大値テキスト"/>
        <xdr:cNvSpPr txBox="1"/>
      </xdr:nvSpPr>
      <xdr:spPr>
        <a:xfrm>
          <a:off x="10515600" y="1715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225" name="直線コネクタ 224"/>
        <xdr:cNvCxnSpPr/>
      </xdr:nvCxnSpPr>
      <xdr:spPr>
        <a:xfrm>
          <a:off x="10388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91457</xdr:rowOff>
    </xdr:from>
    <xdr:ext cx="469744" cy="259045"/>
    <xdr:sp macro="" textlink="">
      <xdr:nvSpPr>
        <xdr:cNvPr id="226" name="【市民会館】&#10;一人当たり面積平均値テキスト"/>
        <xdr:cNvSpPr txBox="1"/>
      </xdr:nvSpPr>
      <xdr:spPr>
        <a:xfrm>
          <a:off x="10515600" y="1826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227" name="フローチャート: 判断 226"/>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228" name="フローチャート: 判断 227"/>
        <xdr:cNvSpPr/>
      </xdr:nvSpPr>
      <xdr:spPr>
        <a:xfrm>
          <a:off x="9588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59834</xdr:rowOff>
    </xdr:from>
    <xdr:ext cx="469744" cy="259045"/>
    <xdr:sp macro="" textlink="">
      <xdr:nvSpPr>
        <xdr:cNvPr id="229" name="n_1aveValue【市民会館】&#10;一人当たり面積"/>
        <xdr:cNvSpPr txBox="1"/>
      </xdr:nvSpPr>
      <xdr:spPr>
        <a:xfrm>
          <a:off x="9391727" y="184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3302</xdr:rowOff>
    </xdr:from>
    <xdr:to>
      <xdr:col>46</xdr:col>
      <xdr:colOff>38100</xdr:colOff>
      <xdr:row>107</xdr:row>
      <xdr:rowOff>104902</xdr:rowOff>
    </xdr:to>
    <xdr:sp macro="" textlink="">
      <xdr:nvSpPr>
        <xdr:cNvPr id="230" name="フローチャート: 判断 229"/>
        <xdr:cNvSpPr/>
      </xdr:nvSpPr>
      <xdr:spPr>
        <a:xfrm>
          <a:off x="8699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96029</xdr:rowOff>
    </xdr:from>
    <xdr:ext cx="469744" cy="259045"/>
    <xdr:sp macro="" textlink="">
      <xdr:nvSpPr>
        <xdr:cNvPr id="231" name="n_2aveValue【市民会館】&#10;一人当たり面積"/>
        <xdr:cNvSpPr txBox="1"/>
      </xdr:nvSpPr>
      <xdr:spPr>
        <a:xfrm>
          <a:off x="8515427"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32" name="テキスト ボックス 2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33" name="テキスト ボックス 2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34" name="テキスト ボックス 2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35" name="テキスト ボックス 2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36" name="テキスト ボックス 2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35306</xdr:rowOff>
    </xdr:from>
    <xdr:to>
      <xdr:col>50</xdr:col>
      <xdr:colOff>165100</xdr:colOff>
      <xdr:row>106</xdr:row>
      <xdr:rowOff>136906</xdr:rowOff>
    </xdr:to>
    <xdr:sp macro="" textlink="">
      <xdr:nvSpPr>
        <xdr:cNvPr id="237" name="楕円 236"/>
        <xdr:cNvSpPr/>
      </xdr:nvSpPr>
      <xdr:spPr>
        <a:xfrm>
          <a:off x="9588500" y="182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238" name="楕円 237"/>
        <xdr:cNvSpPr/>
      </xdr:nvSpPr>
      <xdr:spPr>
        <a:xfrm>
          <a:off x="8699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86106</xdr:rowOff>
    </xdr:from>
    <xdr:to>
      <xdr:col>50</xdr:col>
      <xdr:colOff>114300</xdr:colOff>
      <xdr:row>106</xdr:row>
      <xdr:rowOff>89915</xdr:rowOff>
    </xdr:to>
    <xdr:cxnSp macro="">
      <xdr:nvCxnSpPr>
        <xdr:cNvPr id="239" name="直線コネクタ 238"/>
        <xdr:cNvCxnSpPr/>
      </xdr:nvCxnSpPr>
      <xdr:spPr>
        <a:xfrm flipV="1">
          <a:off x="8750300" y="1825980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153433</xdr:rowOff>
    </xdr:from>
    <xdr:ext cx="469744" cy="259045"/>
    <xdr:sp macro="" textlink="">
      <xdr:nvSpPr>
        <xdr:cNvPr id="240" name="n_1mainValue【市民会館】&#10;一人当たり面積"/>
        <xdr:cNvSpPr txBox="1"/>
      </xdr:nvSpPr>
      <xdr:spPr>
        <a:xfrm>
          <a:off x="9391727" y="1798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241" name="n_2mainValue【市民会館】&#10;一人当たり面積"/>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42" name="正方形/長方形 2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3" name="正方形/長方形 2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4" name="正方形/長方形 2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5" name="正方形/長方形 2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6" name="正方形/長方形 2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7" name="正方形/長方形 2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8" name="正方形/長方形 2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9" name="正方形/長方形 24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0" name="正方形/長方形 2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1" name="正方形/長方形 2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2" name="正方形/長方形 2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3" name="正方形/長方形 2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4" name="正方形/長方形 2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5" name="正方形/長方形 2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6" name="正方形/長方形 2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7" name="正方形/長方形 25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58" name="正方形/長方形 2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9" name="正方形/長方形 2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0" name="正方形/長方形 2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1" name="正方形/長方形 2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2" name="正方形/長方形 2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3" name="正方形/長方形 2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4" name="正方形/長方形 2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5" name="正方形/長方形 26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66" name="正方形/長方形 2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67" name="正方形/長方形 2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68" name="正方形/長方形 2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69" name="正方形/長方形 2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0" name="正方形/長方形 2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1" name="正方形/長方形 2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2" name="正方形/長方形 2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3" name="正方形/長方形 27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74" name="正方形/長方形 2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5" name="正方形/長方形 2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6" name="正方形/長方形 2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77" name="正方形/長方形 2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78" name="正方形/長方形 2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79" name="正方形/長方形 2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0" name="正方形/長方形 2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1" name="正方形/長方形 28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82" name="正方形/長方形 2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83" name="正方形/長方形 2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84" name="正方形/長方形 2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85" name="正方形/長方形 2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86" name="正方形/長方形 2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87" name="正方形/長方形 2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88" name="正方形/長方形 2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89" name="正方形/長方形 28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90" name="正方形/長方形 2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91" name="正方形/長方形 2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92" name="正方形/長方形 2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93" name="正方形/長方形 2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94" name="正方形/長方形 2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95" name="正方形/長方形 2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96" name="正方形/長方形 2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97" name="正方形/長方形 2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98" name="テキスト ボックス 2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99" name="直線コネクタ 2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00" name="直線コネクタ 2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01" name="テキスト ボックス 30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02" name="直線コネクタ 3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03" name="テキスト ボックス 3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04" name="直線コネクタ 3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05" name="テキスト ボックス 3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06" name="直線コネクタ 3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07" name="テキスト ボックス 3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08" name="直線コネクタ 3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09" name="テキスト ボックス 3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10" name="直線コネクタ 3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11" name="テキスト ボックス 31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12" name="直線コネクタ 3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13" name="テキスト ボックス 3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315" name="直線コネクタ 314"/>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316"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317" name="直線コネクタ 316"/>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1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19" name="直線コネクタ 31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320"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321" name="フローチャート: 判断 320"/>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322" name="フローチャート: 判断 321"/>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323"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324" name="フローチャート: 判断 323"/>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325"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26" name="テキスト ボックス 3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27" name="テキスト ボックス 3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28" name="テキスト ボックス 3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29" name="テキスト ボックス 3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30" name="テキスト ボックス 3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128270</xdr:rowOff>
    </xdr:from>
    <xdr:to>
      <xdr:col>81</xdr:col>
      <xdr:colOff>101600</xdr:colOff>
      <xdr:row>103</xdr:row>
      <xdr:rowOff>58420</xdr:rowOff>
    </xdr:to>
    <xdr:sp macro="" textlink="">
      <xdr:nvSpPr>
        <xdr:cNvPr id="331" name="楕円 330"/>
        <xdr:cNvSpPr/>
      </xdr:nvSpPr>
      <xdr:spPr>
        <a:xfrm>
          <a:off x="15430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169092</xdr:rowOff>
    </xdr:from>
    <xdr:to>
      <xdr:col>76</xdr:col>
      <xdr:colOff>165100</xdr:colOff>
      <xdr:row>104</xdr:row>
      <xdr:rowOff>99242</xdr:rowOff>
    </xdr:to>
    <xdr:sp macro="" textlink="">
      <xdr:nvSpPr>
        <xdr:cNvPr id="332" name="楕円 331"/>
        <xdr:cNvSpPr/>
      </xdr:nvSpPr>
      <xdr:spPr>
        <a:xfrm>
          <a:off x="14541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xdr:rowOff>
    </xdr:from>
    <xdr:to>
      <xdr:col>81</xdr:col>
      <xdr:colOff>50800</xdr:colOff>
      <xdr:row>104</xdr:row>
      <xdr:rowOff>48442</xdr:rowOff>
    </xdr:to>
    <xdr:cxnSp macro="">
      <xdr:nvCxnSpPr>
        <xdr:cNvPr id="333" name="直線コネクタ 332"/>
        <xdr:cNvCxnSpPr/>
      </xdr:nvCxnSpPr>
      <xdr:spPr>
        <a:xfrm flipV="1">
          <a:off x="14592300" y="1766697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74947</xdr:rowOff>
    </xdr:from>
    <xdr:ext cx="405111" cy="259045"/>
    <xdr:sp macro="" textlink="">
      <xdr:nvSpPr>
        <xdr:cNvPr id="334" name="n_1mainValue【庁舎】&#10;有形固定資産減価償却率"/>
        <xdr:cNvSpPr txBox="1"/>
      </xdr:nvSpPr>
      <xdr:spPr>
        <a:xfrm>
          <a:off x="152660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90369</xdr:rowOff>
    </xdr:from>
    <xdr:ext cx="405111" cy="259045"/>
    <xdr:sp macro="" textlink="">
      <xdr:nvSpPr>
        <xdr:cNvPr id="335" name="n_2mainValue【庁舎】&#10;有形固定資産減価償却率"/>
        <xdr:cNvSpPr txBox="1"/>
      </xdr:nvSpPr>
      <xdr:spPr>
        <a:xfrm>
          <a:off x="14389744"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36" name="正方形/長方形 3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37" name="正方形/長方形 3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38" name="正方形/長方形 3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39" name="正方形/長方形 3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40" name="正方形/長方形 3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41" name="正方形/長方形 3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42" name="正方形/長方形 3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43" name="正方形/長方形 3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44" name="テキスト ボックス 3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45" name="直線コネクタ 3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346" name="直線コネクタ 34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347" name="テキスト ボックス 34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348" name="直線コネクタ 34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349" name="テキスト ボックス 34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350" name="直線コネクタ 34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351" name="テキスト ボックス 35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352" name="直線コネクタ 35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353" name="テキスト ボックス 35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54" name="直線コネクタ 3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55" name="テキスト ボックス 3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357" name="直線コネクタ 356"/>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358"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359" name="直線コネクタ 358"/>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360"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361" name="直線コネクタ 360"/>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362"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363" name="フローチャート: 判断 362"/>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364" name="フローチャート: 判断 363"/>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365"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366" name="フローチャート: 判断 365"/>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367"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68" name="テキスト ボックス 3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69" name="テキスト ボックス 3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70" name="テキスト ボックス 3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71" name="テキスト ボックス 3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72" name="テキスト ボックス 3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113182</xdr:rowOff>
    </xdr:from>
    <xdr:to>
      <xdr:col>112</xdr:col>
      <xdr:colOff>38100</xdr:colOff>
      <xdr:row>108</xdr:row>
      <xdr:rowOff>43332</xdr:rowOff>
    </xdr:to>
    <xdr:sp macro="" textlink="">
      <xdr:nvSpPr>
        <xdr:cNvPr id="373" name="楕円 372"/>
        <xdr:cNvSpPr/>
      </xdr:nvSpPr>
      <xdr:spPr>
        <a:xfrm>
          <a:off x="21272500" y="1845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114097</xdr:rowOff>
    </xdr:from>
    <xdr:to>
      <xdr:col>107</xdr:col>
      <xdr:colOff>101600</xdr:colOff>
      <xdr:row>108</xdr:row>
      <xdr:rowOff>44247</xdr:rowOff>
    </xdr:to>
    <xdr:sp macro="" textlink="">
      <xdr:nvSpPr>
        <xdr:cNvPr id="374" name="楕円 373"/>
        <xdr:cNvSpPr/>
      </xdr:nvSpPr>
      <xdr:spPr>
        <a:xfrm>
          <a:off x="20383500" y="1845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163982</xdr:rowOff>
    </xdr:from>
    <xdr:to>
      <xdr:col>111</xdr:col>
      <xdr:colOff>177800</xdr:colOff>
      <xdr:row>107</xdr:row>
      <xdr:rowOff>164897</xdr:rowOff>
    </xdr:to>
    <xdr:cxnSp macro="">
      <xdr:nvCxnSpPr>
        <xdr:cNvPr id="375" name="直線コネクタ 374"/>
        <xdr:cNvCxnSpPr/>
      </xdr:nvCxnSpPr>
      <xdr:spPr>
        <a:xfrm flipV="1">
          <a:off x="20434300" y="1850913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34459</xdr:rowOff>
    </xdr:from>
    <xdr:ext cx="469744" cy="259045"/>
    <xdr:sp macro="" textlink="">
      <xdr:nvSpPr>
        <xdr:cNvPr id="376" name="n_1mainValue【庁舎】&#10;一人当たり面積"/>
        <xdr:cNvSpPr txBox="1"/>
      </xdr:nvSpPr>
      <xdr:spPr>
        <a:xfrm>
          <a:off x="21075727" y="1855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35374</xdr:rowOff>
    </xdr:from>
    <xdr:ext cx="469744" cy="259045"/>
    <xdr:sp macro="" textlink="">
      <xdr:nvSpPr>
        <xdr:cNvPr id="377" name="n_2mainValue【庁舎】&#10;一人当たり面積"/>
        <xdr:cNvSpPr txBox="1"/>
      </xdr:nvSpPr>
      <xdr:spPr>
        <a:xfrm>
          <a:off x="20199427" y="185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78" name="正方形/長方形 3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79" name="正方形/長方形 3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80" name="テキスト ボックス 3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及び市民会館は限られた予算で必要箇所の改良等を行っているが、老朽化等に対応できていない状況である。今後も状況を見定めながら、施設の統廃合も検討し随時改良等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3,542
3,536
121.19
3,511,672
3,296,817
187,885
1,862,230
3,369,853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ポイント上昇したものの、類似団体平均に比べ</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下回っている状況にある。人口減少や、村内に中心となる産業がないため、自主財源に乏しく財政基盤が非常に弱い。未だ景気の回復が見られない状況にあり、税収の増加や誘致企業の進出等が思うように進まないため、ここ数年は横ばい状態が続いている。自主財源確保のため、基幹産業である農林業振興を中心に所得の向上を図り、税収の底上げに繋げ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132927</xdr:rowOff>
    </xdr:from>
    <xdr:to>
      <xdr:col>23</xdr:col>
      <xdr:colOff>133350</xdr:colOff>
      <xdr:row>44</xdr:row>
      <xdr:rowOff>140970</xdr:rowOff>
    </xdr:to>
    <xdr:cxnSp macro="">
      <xdr:nvCxnSpPr>
        <xdr:cNvPr id="68" name="直線コネクタ 67"/>
        <xdr:cNvCxnSpPr/>
      </xdr:nvCxnSpPr>
      <xdr:spPr>
        <a:xfrm flipV="1">
          <a:off x="4114800" y="76767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140970</xdr:rowOff>
    </xdr:from>
    <xdr:to>
      <xdr:col>19</xdr:col>
      <xdr:colOff>133350</xdr:colOff>
      <xdr:row>44</xdr:row>
      <xdr:rowOff>140970</xdr:rowOff>
    </xdr:to>
    <xdr:cxnSp macro="">
      <xdr:nvCxnSpPr>
        <xdr:cNvPr id="71" name="直線コネクタ 70"/>
        <xdr:cNvCxnSpPr/>
      </xdr:nvCxnSpPr>
      <xdr:spPr>
        <a:xfrm>
          <a:off x="3225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140970</xdr:rowOff>
    </xdr:to>
    <xdr:cxnSp macro="">
      <xdr:nvCxnSpPr>
        <xdr:cNvPr id="74" name="直線コネクタ 73"/>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140970</xdr:rowOff>
    </xdr:from>
    <xdr:to>
      <xdr:col>11</xdr:col>
      <xdr:colOff>31750</xdr:colOff>
      <xdr:row>44</xdr:row>
      <xdr:rowOff>140970</xdr:rowOff>
    </xdr:to>
    <xdr:cxnSp macro="">
      <xdr:nvCxnSpPr>
        <xdr:cNvPr id="77" name="直線コネクタ 76"/>
        <xdr:cNvCxnSpPr/>
      </xdr:nvCxnSpPr>
      <xdr:spPr>
        <a:xfrm>
          <a:off x="1447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82127</xdr:rowOff>
    </xdr:from>
    <xdr:to>
      <xdr:col>23</xdr:col>
      <xdr:colOff>184150</xdr:colOff>
      <xdr:row>45</xdr:row>
      <xdr:rowOff>12277</xdr:rowOff>
    </xdr:to>
    <xdr:sp macro="" textlink="">
      <xdr:nvSpPr>
        <xdr:cNvPr id="87" name="楕円 86"/>
        <xdr:cNvSpPr/>
      </xdr:nvSpPr>
      <xdr:spPr>
        <a:xfrm>
          <a:off x="4902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9331</xdr:rowOff>
    </xdr:from>
    <xdr:ext cx="762000" cy="259045"/>
    <xdr:sp macro="" textlink="">
      <xdr:nvSpPr>
        <xdr:cNvPr id="88" name="財政力該当値テキスト"/>
        <xdr:cNvSpPr txBox="1"/>
      </xdr:nvSpPr>
      <xdr:spPr>
        <a:xfrm>
          <a:off x="5041900" y="75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90170</xdr:rowOff>
    </xdr:from>
    <xdr:to>
      <xdr:col>19</xdr:col>
      <xdr:colOff>184150</xdr:colOff>
      <xdr:row>45</xdr:row>
      <xdr:rowOff>20320</xdr:rowOff>
    </xdr:to>
    <xdr:sp macro="" textlink="">
      <xdr:nvSpPr>
        <xdr:cNvPr id="89" name="楕円 88"/>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5097</xdr:rowOff>
    </xdr:from>
    <xdr:ext cx="736600" cy="259045"/>
    <xdr:sp macro="" textlink="">
      <xdr:nvSpPr>
        <xdr:cNvPr id="90" name="テキスト ボックス 89"/>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2" name="テキスト ボックス 91"/>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3" name="楕円 92"/>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4" name="テキスト ボックス 93"/>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5" name="楕円 94"/>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6" name="テキスト ボックス 95"/>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ポイント上回っており財政の硬直化が進んでいる状況にある。扶助費や補助費、物件費等の固定経費を抑制し、</a:t>
          </a:r>
          <a:r>
            <a:rPr kumimoji="1" lang="ja-JP" altLang="en-US" sz="1300">
              <a:solidFill>
                <a:schemeClr val="tx1"/>
              </a:solidFill>
              <a:latin typeface="ＭＳ Ｐゴシック" panose="020B0600070205080204" pitchFamily="50" charset="-128"/>
              <a:ea typeface="ＭＳ Ｐゴシック" panose="020B0600070205080204" pitchFamily="50" charset="-128"/>
            </a:rPr>
            <a:t>税徴収の強化により</a:t>
          </a:r>
          <a:r>
            <a:rPr kumimoji="1" lang="ja-JP" altLang="en-US" sz="1300">
              <a:latin typeface="ＭＳ Ｐゴシック" panose="020B0600070205080204" pitchFamily="50" charset="-128"/>
              <a:ea typeface="ＭＳ Ｐゴシック" panose="020B0600070205080204" pitchFamily="50" charset="-128"/>
            </a:rPr>
            <a:t>村税等の自主財源の確保にも努める必要がある。また、事務事業等の根本的な見直しを行い、まずは</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％を切るように歳入歳出の両面から改善を図る。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119562</xdr:rowOff>
    </xdr:from>
    <xdr:to>
      <xdr:col>23</xdr:col>
      <xdr:colOff>133350</xdr:colOff>
      <xdr:row>65</xdr:row>
      <xdr:rowOff>167822</xdr:rowOff>
    </xdr:to>
    <xdr:cxnSp macro="">
      <xdr:nvCxnSpPr>
        <xdr:cNvPr id="133" name="直線コネクタ 132"/>
        <xdr:cNvCxnSpPr/>
      </xdr:nvCxnSpPr>
      <xdr:spPr>
        <a:xfrm>
          <a:off x="4114800" y="1126381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98878</xdr:rowOff>
    </xdr:from>
    <xdr:to>
      <xdr:col>19</xdr:col>
      <xdr:colOff>133350</xdr:colOff>
      <xdr:row>65</xdr:row>
      <xdr:rowOff>119562</xdr:rowOff>
    </xdr:to>
    <xdr:cxnSp macro="">
      <xdr:nvCxnSpPr>
        <xdr:cNvPr id="136" name="直線コネクタ 135"/>
        <xdr:cNvCxnSpPr/>
      </xdr:nvCxnSpPr>
      <xdr:spPr>
        <a:xfrm>
          <a:off x="3225800" y="1124312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98878</xdr:rowOff>
    </xdr:from>
    <xdr:to>
      <xdr:col>15</xdr:col>
      <xdr:colOff>82550</xdr:colOff>
      <xdr:row>65</xdr:row>
      <xdr:rowOff>160927</xdr:rowOff>
    </xdr:to>
    <xdr:cxnSp macro="">
      <xdr:nvCxnSpPr>
        <xdr:cNvPr id="139" name="直線コネクタ 138"/>
        <xdr:cNvCxnSpPr/>
      </xdr:nvCxnSpPr>
      <xdr:spPr>
        <a:xfrm flipV="1">
          <a:off x="2336800" y="112431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135890</xdr:rowOff>
    </xdr:from>
    <xdr:to>
      <xdr:col>11</xdr:col>
      <xdr:colOff>31750</xdr:colOff>
      <xdr:row>65</xdr:row>
      <xdr:rowOff>160927</xdr:rowOff>
    </xdr:to>
    <xdr:cxnSp macro="">
      <xdr:nvCxnSpPr>
        <xdr:cNvPr id="142" name="直線コネクタ 141"/>
        <xdr:cNvCxnSpPr/>
      </xdr:nvCxnSpPr>
      <xdr:spPr>
        <a:xfrm>
          <a:off x="1447800" y="11108690"/>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117022</xdr:rowOff>
    </xdr:from>
    <xdr:to>
      <xdr:col>23</xdr:col>
      <xdr:colOff>184150</xdr:colOff>
      <xdr:row>66</xdr:row>
      <xdr:rowOff>47172</xdr:rowOff>
    </xdr:to>
    <xdr:sp macro="" textlink="">
      <xdr:nvSpPr>
        <xdr:cNvPr id="152" name="楕円 151"/>
        <xdr:cNvSpPr/>
      </xdr:nvSpPr>
      <xdr:spPr>
        <a:xfrm>
          <a:off x="49022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89099</xdr:rowOff>
    </xdr:from>
    <xdr:ext cx="762000" cy="259045"/>
    <xdr:sp macro="" textlink="">
      <xdr:nvSpPr>
        <xdr:cNvPr id="153" name="財政構造の弾力性該当値テキスト"/>
        <xdr:cNvSpPr txBox="1"/>
      </xdr:nvSpPr>
      <xdr:spPr>
        <a:xfrm>
          <a:off x="5041900" y="112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68762</xdr:rowOff>
    </xdr:from>
    <xdr:to>
      <xdr:col>19</xdr:col>
      <xdr:colOff>184150</xdr:colOff>
      <xdr:row>65</xdr:row>
      <xdr:rowOff>170362</xdr:rowOff>
    </xdr:to>
    <xdr:sp macro="" textlink="">
      <xdr:nvSpPr>
        <xdr:cNvPr id="154" name="楕円 153"/>
        <xdr:cNvSpPr/>
      </xdr:nvSpPr>
      <xdr:spPr>
        <a:xfrm>
          <a:off x="40640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155139</xdr:rowOff>
    </xdr:from>
    <xdr:ext cx="736600" cy="259045"/>
    <xdr:sp macro="" textlink="">
      <xdr:nvSpPr>
        <xdr:cNvPr id="155" name="テキスト ボックス 154"/>
        <xdr:cNvSpPr txBox="1"/>
      </xdr:nvSpPr>
      <xdr:spPr>
        <a:xfrm>
          <a:off x="3733800" y="1129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48078</xdr:rowOff>
    </xdr:from>
    <xdr:to>
      <xdr:col>15</xdr:col>
      <xdr:colOff>133350</xdr:colOff>
      <xdr:row>65</xdr:row>
      <xdr:rowOff>149678</xdr:rowOff>
    </xdr:to>
    <xdr:sp macro="" textlink="">
      <xdr:nvSpPr>
        <xdr:cNvPr id="156" name="楕円 155"/>
        <xdr:cNvSpPr/>
      </xdr:nvSpPr>
      <xdr:spPr>
        <a:xfrm>
          <a:off x="31750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134455</xdr:rowOff>
    </xdr:from>
    <xdr:ext cx="762000" cy="259045"/>
    <xdr:sp macro="" textlink="">
      <xdr:nvSpPr>
        <xdr:cNvPr id="157" name="テキスト ボックス 156"/>
        <xdr:cNvSpPr txBox="1"/>
      </xdr:nvSpPr>
      <xdr:spPr>
        <a:xfrm>
          <a:off x="2844800" y="1127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110127</xdr:rowOff>
    </xdr:from>
    <xdr:to>
      <xdr:col>11</xdr:col>
      <xdr:colOff>82550</xdr:colOff>
      <xdr:row>66</xdr:row>
      <xdr:rowOff>40277</xdr:rowOff>
    </xdr:to>
    <xdr:sp macro="" textlink="">
      <xdr:nvSpPr>
        <xdr:cNvPr id="158" name="楕円 157"/>
        <xdr:cNvSpPr/>
      </xdr:nvSpPr>
      <xdr:spPr>
        <a:xfrm>
          <a:off x="2286000" y="112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25054</xdr:rowOff>
    </xdr:from>
    <xdr:ext cx="762000" cy="259045"/>
    <xdr:sp macro="" textlink="">
      <xdr:nvSpPr>
        <xdr:cNvPr id="159" name="テキスト ボックス 158"/>
        <xdr:cNvSpPr txBox="1"/>
      </xdr:nvSpPr>
      <xdr:spPr>
        <a:xfrm>
          <a:off x="1955800" y="1134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60" name="楕円 159"/>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61" name="テキスト ボックス 160"/>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[281,884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a:t>
          </a:r>
          <a:r>
            <a:rPr kumimoji="1" lang="en-US" altLang="ja-JP" sz="1300">
              <a:latin typeface="ＭＳ Ｐゴシック" panose="020B0600070205080204" pitchFamily="50" charset="-128"/>
              <a:ea typeface="ＭＳ Ｐゴシック" panose="020B0600070205080204" pitchFamily="50" charset="-128"/>
            </a:rPr>
            <a:t>16,851</a:t>
          </a:r>
          <a:r>
            <a:rPr kumimoji="1" lang="ja-JP" altLang="en-US" sz="1300">
              <a:latin typeface="ＭＳ Ｐゴシック" panose="020B0600070205080204" pitchFamily="50" charset="-128"/>
              <a:ea typeface="ＭＳ Ｐゴシック" panose="020B0600070205080204" pitchFamily="50" charset="-128"/>
            </a:rPr>
            <a:t>円増となっており、年々増加傾向にある。施設の老朽化に伴う維持補修費と業務委託料等の物件費上昇が主な要因と推察される。類似団体平均と比較すると</a:t>
          </a:r>
          <a:r>
            <a:rPr kumimoji="1" lang="en-US" altLang="ja-JP" sz="1300">
              <a:latin typeface="ＭＳ Ｐゴシック" panose="020B0600070205080204" pitchFamily="50" charset="-128"/>
              <a:ea typeface="ＭＳ Ｐゴシック" panose="020B0600070205080204" pitchFamily="50" charset="-128"/>
            </a:rPr>
            <a:t>131,373</a:t>
          </a:r>
          <a:r>
            <a:rPr kumimoji="1" lang="ja-JP" altLang="en-US" sz="1300">
              <a:latin typeface="ＭＳ Ｐゴシック" panose="020B0600070205080204" pitchFamily="50" charset="-128"/>
              <a:ea typeface="ＭＳ Ｐゴシック" panose="020B0600070205080204" pitchFamily="50" charset="-128"/>
            </a:rPr>
            <a:t>円低くなっているが、これは職員の平均年齢が低いことが起因しているものとみられる。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職員の昇給・昇格に伴う人件費の増加が見込まれるため、、年齢構成等を配慮した職員数の適正な管理を行っていく必要がある。また、施設の維持補修については「山江村公共施設等総合管理計画」に従い、施設の更新・統廃合を含めた長期計画により、経費の平準化を図っていく。</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160300</xdr:rowOff>
    </xdr:from>
    <xdr:to>
      <xdr:col>23</xdr:col>
      <xdr:colOff>133350</xdr:colOff>
      <xdr:row>82</xdr:row>
      <xdr:rowOff>8212</xdr:rowOff>
    </xdr:to>
    <xdr:cxnSp macro="">
      <xdr:nvCxnSpPr>
        <xdr:cNvPr id="197" name="直線コネクタ 196"/>
        <xdr:cNvCxnSpPr/>
      </xdr:nvCxnSpPr>
      <xdr:spPr>
        <a:xfrm>
          <a:off x="4114800" y="14047750"/>
          <a:ext cx="838200" cy="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147932</xdr:rowOff>
    </xdr:from>
    <xdr:to>
      <xdr:col>19</xdr:col>
      <xdr:colOff>133350</xdr:colOff>
      <xdr:row>81</xdr:row>
      <xdr:rowOff>160300</xdr:rowOff>
    </xdr:to>
    <xdr:cxnSp macro="">
      <xdr:nvCxnSpPr>
        <xdr:cNvPr id="200" name="直線コネクタ 199"/>
        <xdr:cNvCxnSpPr/>
      </xdr:nvCxnSpPr>
      <xdr:spPr>
        <a:xfrm>
          <a:off x="3225800" y="14035382"/>
          <a:ext cx="889000" cy="1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131291</xdr:rowOff>
    </xdr:from>
    <xdr:to>
      <xdr:col>15</xdr:col>
      <xdr:colOff>82550</xdr:colOff>
      <xdr:row>81</xdr:row>
      <xdr:rowOff>147932</xdr:rowOff>
    </xdr:to>
    <xdr:cxnSp macro="">
      <xdr:nvCxnSpPr>
        <xdr:cNvPr id="203" name="直線コネクタ 202"/>
        <xdr:cNvCxnSpPr/>
      </xdr:nvCxnSpPr>
      <xdr:spPr>
        <a:xfrm>
          <a:off x="2336800" y="14018741"/>
          <a:ext cx="889000" cy="1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98250</xdr:rowOff>
    </xdr:from>
    <xdr:to>
      <xdr:col>11</xdr:col>
      <xdr:colOff>31750</xdr:colOff>
      <xdr:row>81</xdr:row>
      <xdr:rowOff>131291</xdr:rowOff>
    </xdr:to>
    <xdr:cxnSp macro="">
      <xdr:nvCxnSpPr>
        <xdr:cNvPr id="206" name="直線コネクタ 205"/>
        <xdr:cNvCxnSpPr/>
      </xdr:nvCxnSpPr>
      <xdr:spPr>
        <a:xfrm>
          <a:off x="1447800" y="13985700"/>
          <a:ext cx="889000" cy="3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128862</xdr:rowOff>
    </xdr:from>
    <xdr:to>
      <xdr:col>23</xdr:col>
      <xdr:colOff>184150</xdr:colOff>
      <xdr:row>82</xdr:row>
      <xdr:rowOff>59012</xdr:rowOff>
    </xdr:to>
    <xdr:sp macro="" textlink="">
      <xdr:nvSpPr>
        <xdr:cNvPr id="216" name="楕円 215"/>
        <xdr:cNvSpPr/>
      </xdr:nvSpPr>
      <xdr:spPr>
        <a:xfrm>
          <a:off x="4902200" y="140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50139</xdr:rowOff>
    </xdr:from>
    <xdr:ext cx="762000" cy="259045"/>
    <xdr:sp macro="" textlink="">
      <xdr:nvSpPr>
        <xdr:cNvPr id="217" name="人件費・物件費等の状況該当値テキスト"/>
        <xdr:cNvSpPr txBox="1"/>
      </xdr:nvSpPr>
      <xdr:spPr>
        <a:xfrm>
          <a:off x="5041900" y="1393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109500</xdr:rowOff>
    </xdr:from>
    <xdr:to>
      <xdr:col>19</xdr:col>
      <xdr:colOff>184150</xdr:colOff>
      <xdr:row>82</xdr:row>
      <xdr:rowOff>39650</xdr:rowOff>
    </xdr:to>
    <xdr:sp macro="" textlink="">
      <xdr:nvSpPr>
        <xdr:cNvPr id="218" name="楕円 217"/>
        <xdr:cNvSpPr/>
      </xdr:nvSpPr>
      <xdr:spPr>
        <a:xfrm>
          <a:off x="4064000" y="139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49827</xdr:rowOff>
    </xdr:from>
    <xdr:ext cx="736600" cy="259045"/>
    <xdr:sp macro="" textlink="">
      <xdr:nvSpPr>
        <xdr:cNvPr id="219" name="テキスト ボックス 218"/>
        <xdr:cNvSpPr txBox="1"/>
      </xdr:nvSpPr>
      <xdr:spPr>
        <a:xfrm>
          <a:off x="3733800" y="1376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97132</xdr:rowOff>
    </xdr:from>
    <xdr:to>
      <xdr:col>15</xdr:col>
      <xdr:colOff>133350</xdr:colOff>
      <xdr:row>82</xdr:row>
      <xdr:rowOff>27282</xdr:rowOff>
    </xdr:to>
    <xdr:sp macro="" textlink="">
      <xdr:nvSpPr>
        <xdr:cNvPr id="220" name="楕円 219"/>
        <xdr:cNvSpPr/>
      </xdr:nvSpPr>
      <xdr:spPr>
        <a:xfrm>
          <a:off x="3175000" y="1398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37459</xdr:rowOff>
    </xdr:from>
    <xdr:ext cx="762000" cy="259045"/>
    <xdr:sp macro="" textlink="">
      <xdr:nvSpPr>
        <xdr:cNvPr id="221" name="テキスト ボックス 220"/>
        <xdr:cNvSpPr txBox="1"/>
      </xdr:nvSpPr>
      <xdr:spPr>
        <a:xfrm>
          <a:off x="2844800" y="1375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80491</xdr:rowOff>
    </xdr:from>
    <xdr:to>
      <xdr:col>11</xdr:col>
      <xdr:colOff>82550</xdr:colOff>
      <xdr:row>82</xdr:row>
      <xdr:rowOff>10641</xdr:rowOff>
    </xdr:to>
    <xdr:sp macro="" textlink="">
      <xdr:nvSpPr>
        <xdr:cNvPr id="222" name="楕円 221"/>
        <xdr:cNvSpPr/>
      </xdr:nvSpPr>
      <xdr:spPr>
        <a:xfrm>
          <a:off x="2286000" y="1396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20818</xdr:rowOff>
    </xdr:from>
    <xdr:ext cx="762000" cy="259045"/>
    <xdr:sp macro="" textlink="">
      <xdr:nvSpPr>
        <xdr:cNvPr id="223" name="テキスト ボックス 222"/>
        <xdr:cNvSpPr txBox="1"/>
      </xdr:nvSpPr>
      <xdr:spPr>
        <a:xfrm>
          <a:off x="1955800" y="1373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47450</xdr:rowOff>
    </xdr:from>
    <xdr:to>
      <xdr:col>7</xdr:col>
      <xdr:colOff>31750</xdr:colOff>
      <xdr:row>81</xdr:row>
      <xdr:rowOff>149050</xdr:rowOff>
    </xdr:to>
    <xdr:sp macro="" textlink="">
      <xdr:nvSpPr>
        <xdr:cNvPr id="224" name="楕円 223"/>
        <xdr:cNvSpPr/>
      </xdr:nvSpPr>
      <xdr:spPr>
        <a:xfrm>
          <a:off x="1397000" y="139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159227</xdr:rowOff>
    </xdr:from>
    <xdr:ext cx="762000" cy="259045"/>
    <xdr:sp macro="" textlink="">
      <xdr:nvSpPr>
        <xdr:cNvPr id="225" name="テキスト ボックス 224"/>
        <xdr:cNvSpPr txBox="1"/>
      </xdr:nvSpPr>
      <xdr:spPr>
        <a:xfrm>
          <a:off x="1066800" y="137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前年度と比べ変動はないが、類似団体平均を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ポイント上回っている状況にある。今後も人員管理を進めながら、給与水準の適正な管理に努める。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141288</xdr:rowOff>
    </xdr:from>
    <xdr:to>
      <xdr:col>81</xdr:col>
      <xdr:colOff>44450</xdr:colOff>
      <xdr:row>87</xdr:row>
      <xdr:rowOff>141288</xdr:rowOff>
    </xdr:to>
    <xdr:cxnSp macro="">
      <xdr:nvCxnSpPr>
        <xdr:cNvPr id="255" name="直線コネクタ 254"/>
        <xdr:cNvCxnSpPr/>
      </xdr:nvCxnSpPr>
      <xdr:spPr>
        <a:xfrm>
          <a:off x="16179800" y="15057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141288</xdr:rowOff>
    </xdr:from>
    <xdr:to>
      <xdr:col>77</xdr:col>
      <xdr:colOff>44450</xdr:colOff>
      <xdr:row>88</xdr:row>
      <xdr:rowOff>24130</xdr:rowOff>
    </xdr:to>
    <xdr:cxnSp macro="">
      <xdr:nvCxnSpPr>
        <xdr:cNvPr id="258" name="直線コネクタ 257"/>
        <xdr:cNvCxnSpPr/>
      </xdr:nvCxnSpPr>
      <xdr:spPr>
        <a:xfrm flipV="1">
          <a:off x="15290800" y="1505743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80963</xdr:rowOff>
    </xdr:from>
    <xdr:to>
      <xdr:col>72</xdr:col>
      <xdr:colOff>203200</xdr:colOff>
      <xdr:row>88</xdr:row>
      <xdr:rowOff>24130</xdr:rowOff>
    </xdr:to>
    <xdr:cxnSp macro="">
      <xdr:nvCxnSpPr>
        <xdr:cNvPr id="261" name="直線コネクタ 260"/>
        <xdr:cNvCxnSpPr/>
      </xdr:nvCxnSpPr>
      <xdr:spPr>
        <a:xfrm>
          <a:off x="14401800" y="1499711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149861</xdr:rowOff>
    </xdr:from>
    <xdr:to>
      <xdr:col>68</xdr:col>
      <xdr:colOff>152400</xdr:colOff>
      <xdr:row>87</xdr:row>
      <xdr:rowOff>80963</xdr:rowOff>
    </xdr:to>
    <xdr:cxnSp macro="">
      <xdr:nvCxnSpPr>
        <xdr:cNvPr id="264" name="直線コネクタ 263"/>
        <xdr:cNvCxnSpPr/>
      </xdr:nvCxnSpPr>
      <xdr:spPr>
        <a:xfrm>
          <a:off x="13512800" y="14894561"/>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90488</xdr:rowOff>
    </xdr:from>
    <xdr:to>
      <xdr:col>81</xdr:col>
      <xdr:colOff>95250</xdr:colOff>
      <xdr:row>88</xdr:row>
      <xdr:rowOff>20638</xdr:rowOff>
    </xdr:to>
    <xdr:sp macro="" textlink="">
      <xdr:nvSpPr>
        <xdr:cNvPr id="274" name="楕円 273"/>
        <xdr:cNvSpPr/>
      </xdr:nvSpPr>
      <xdr:spPr>
        <a:xfrm>
          <a:off x="169672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62565</xdr:rowOff>
    </xdr:from>
    <xdr:ext cx="762000" cy="259045"/>
    <xdr:sp macro="" textlink="">
      <xdr:nvSpPr>
        <xdr:cNvPr id="275" name="給与水準   （国との比較）該当値テキスト"/>
        <xdr:cNvSpPr txBox="1"/>
      </xdr:nvSpPr>
      <xdr:spPr>
        <a:xfrm>
          <a:off x="17106900" y="1497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90488</xdr:rowOff>
    </xdr:from>
    <xdr:to>
      <xdr:col>77</xdr:col>
      <xdr:colOff>95250</xdr:colOff>
      <xdr:row>88</xdr:row>
      <xdr:rowOff>20638</xdr:rowOff>
    </xdr:to>
    <xdr:sp macro="" textlink="">
      <xdr:nvSpPr>
        <xdr:cNvPr id="276" name="楕円 275"/>
        <xdr:cNvSpPr/>
      </xdr:nvSpPr>
      <xdr:spPr>
        <a:xfrm>
          <a:off x="16129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5415</xdr:rowOff>
    </xdr:from>
    <xdr:ext cx="736600" cy="259045"/>
    <xdr:sp macro="" textlink="">
      <xdr:nvSpPr>
        <xdr:cNvPr id="277" name="テキスト ボックス 276"/>
        <xdr:cNvSpPr txBox="1"/>
      </xdr:nvSpPr>
      <xdr:spPr>
        <a:xfrm>
          <a:off x="15798800" y="1509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144780</xdr:rowOff>
    </xdr:from>
    <xdr:to>
      <xdr:col>73</xdr:col>
      <xdr:colOff>44450</xdr:colOff>
      <xdr:row>88</xdr:row>
      <xdr:rowOff>74930</xdr:rowOff>
    </xdr:to>
    <xdr:sp macro="" textlink="">
      <xdr:nvSpPr>
        <xdr:cNvPr id="278" name="楕円 277"/>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59707</xdr:rowOff>
    </xdr:from>
    <xdr:ext cx="762000" cy="259045"/>
    <xdr:sp macro="" textlink="">
      <xdr:nvSpPr>
        <xdr:cNvPr id="279" name="テキスト ボックス 278"/>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30163</xdr:rowOff>
    </xdr:from>
    <xdr:to>
      <xdr:col>68</xdr:col>
      <xdr:colOff>203200</xdr:colOff>
      <xdr:row>87</xdr:row>
      <xdr:rowOff>131763</xdr:rowOff>
    </xdr:to>
    <xdr:sp macro="" textlink="">
      <xdr:nvSpPr>
        <xdr:cNvPr id="280" name="楕円 279"/>
        <xdr:cNvSpPr/>
      </xdr:nvSpPr>
      <xdr:spPr>
        <a:xfrm>
          <a:off x="14351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116540</xdr:rowOff>
    </xdr:from>
    <xdr:ext cx="762000" cy="259045"/>
    <xdr:sp macro="" textlink="">
      <xdr:nvSpPr>
        <xdr:cNvPr id="281" name="テキスト ボックス 280"/>
        <xdr:cNvSpPr txBox="1"/>
      </xdr:nvSpPr>
      <xdr:spPr>
        <a:xfrm>
          <a:off x="14020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99061</xdr:rowOff>
    </xdr:from>
    <xdr:to>
      <xdr:col>64</xdr:col>
      <xdr:colOff>152400</xdr:colOff>
      <xdr:row>87</xdr:row>
      <xdr:rowOff>29211</xdr:rowOff>
    </xdr:to>
    <xdr:sp macro="" textlink="">
      <xdr:nvSpPr>
        <xdr:cNvPr id="282" name="楕円 281"/>
        <xdr:cNvSpPr/>
      </xdr:nvSpPr>
      <xdr:spPr>
        <a:xfrm>
          <a:off x="13462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13988</xdr:rowOff>
    </xdr:from>
    <xdr:ext cx="762000" cy="259045"/>
    <xdr:sp macro="" textlink="">
      <xdr:nvSpPr>
        <xdr:cNvPr id="283" name="テキスト ボックス 282"/>
        <xdr:cNvSpPr txBox="1"/>
      </xdr:nvSpPr>
      <xdr:spPr>
        <a:xfrm>
          <a:off x="13131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0.25</a:t>
          </a:r>
          <a:r>
            <a:rPr kumimoji="1" lang="ja-JP" altLang="en-US" sz="1300">
              <a:latin typeface="ＭＳ Ｐゴシック" panose="020B0600070205080204" pitchFamily="50" charset="-128"/>
              <a:ea typeface="ＭＳ Ｐゴシック" panose="020B0600070205080204" pitchFamily="50" charset="-128"/>
            </a:rPr>
            <a:t>人の増となっているが、類似団体平均と比べ</a:t>
          </a:r>
          <a:r>
            <a:rPr kumimoji="1" lang="en-US" altLang="ja-JP" sz="1300">
              <a:latin typeface="ＭＳ Ｐゴシック" panose="020B0600070205080204" pitchFamily="50" charset="-128"/>
              <a:ea typeface="ＭＳ Ｐゴシック" panose="020B0600070205080204" pitchFamily="50" charset="-128"/>
            </a:rPr>
            <a:t>6.12</a:t>
          </a:r>
          <a:r>
            <a:rPr kumimoji="1" lang="ja-JP" altLang="en-US" sz="1300">
              <a:latin typeface="ＭＳ Ｐゴシック" panose="020B0600070205080204" pitchFamily="50" charset="-128"/>
              <a:ea typeface="ＭＳ Ｐゴシック" panose="020B0600070205080204" pitchFamily="50" charset="-128"/>
            </a:rPr>
            <a:t>人の差があり、職員一人に課せられる事務量が多い傾向にある。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職員の健康管理等にも留意しつつ、住民サービスの低下に繋がらないような適正な定員管理を行っていく。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152806</xdr:rowOff>
    </xdr:from>
    <xdr:to>
      <xdr:col>81</xdr:col>
      <xdr:colOff>44450</xdr:colOff>
      <xdr:row>60</xdr:row>
      <xdr:rowOff>158839</xdr:rowOff>
    </xdr:to>
    <xdr:cxnSp macro="">
      <xdr:nvCxnSpPr>
        <xdr:cNvPr id="315" name="直線コネクタ 314"/>
        <xdr:cNvCxnSpPr/>
      </xdr:nvCxnSpPr>
      <xdr:spPr>
        <a:xfrm>
          <a:off x="16179800" y="10439806"/>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135916</xdr:rowOff>
    </xdr:from>
    <xdr:to>
      <xdr:col>77</xdr:col>
      <xdr:colOff>44450</xdr:colOff>
      <xdr:row>60</xdr:row>
      <xdr:rowOff>152806</xdr:rowOff>
    </xdr:to>
    <xdr:cxnSp macro="">
      <xdr:nvCxnSpPr>
        <xdr:cNvPr id="318" name="直線コネクタ 317"/>
        <xdr:cNvCxnSpPr/>
      </xdr:nvCxnSpPr>
      <xdr:spPr>
        <a:xfrm>
          <a:off x="15290800" y="10422916"/>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129159</xdr:rowOff>
    </xdr:from>
    <xdr:to>
      <xdr:col>72</xdr:col>
      <xdr:colOff>203200</xdr:colOff>
      <xdr:row>60</xdr:row>
      <xdr:rowOff>135916</xdr:rowOff>
    </xdr:to>
    <xdr:cxnSp macro="">
      <xdr:nvCxnSpPr>
        <xdr:cNvPr id="321" name="直線コネクタ 320"/>
        <xdr:cNvCxnSpPr/>
      </xdr:nvCxnSpPr>
      <xdr:spPr>
        <a:xfrm>
          <a:off x="14401800" y="10416159"/>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111303</xdr:rowOff>
    </xdr:from>
    <xdr:to>
      <xdr:col>68</xdr:col>
      <xdr:colOff>152400</xdr:colOff>
      <xdr:row>60</xdr:row>
      <xdr:rowOff>129159</xdr:rowOff>
    </xdr:to>
    <xdr:cxnSp macro="">
      <xdr:nvCxnSpPr>
        <xdr:cNvPr id="324" name="直線コネクタ 323"/>
        <xdr:cNvCxnSpPr/>
      </xdr:nvCxnSpPr>
      <xdr:spPr>
        <a:xfrm>
          <a:off x="13512800" y="10398303"/>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108039</xdr:rowOff>
    </xdr:from>
    <xdr:to>
      <xdr:col>81</xdr:col>
      <xdr:colOff>95250</xdr:colOff>
      <xdr:row>61</xdr:row>
      <xdr:rowOff>38189</xdr:rowOff>
    </xdr:to>
    <xdr:sp macro="" textlink="">
      <xdr:nvSpPr>
        <xdr:cNvPr id="334" name="楕円 333"/>
        <xdr:cNvSpPr/>
      </xdr:nvSpPr>
      <xdr:spPr>
        <a:xfrm>
          <a:off x="16967200" y="1039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124566</xdr:rowOff>
    </xdr:from>
    <xdr:ext cx="762000" cy="259045"/>
    <xdr:sp macro="" textlink="">
      <xdr:nvSpPr>
        <xdr:cNvPr id="335" name="定員管理の状況該当値テキスト"/>
        <xdr:cNvSpPr txBox="1"/>
      </xdr:nvSpPr>
      <xdr:spPr>
        <a:xfrm>
          <a:off x="17106900" y="1024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102006</xdr:rowOff>
    </xdr:from>
    <xdr:to>
      <xdr:col>77</xdr:col>
      <xdr:colOff>95250</xdr:colOff>
      <xdr:row>61</xdr:row>
      <xdr:rowOff>32156</xdr:rowOff>
    </xdr:to>
    <xdr:sp macro="" textlink="">
      <xdr:nvSpPr>
        <xdr:cNvPr id="336" name="楕円 335"/>
        <xdr:cNvSpPr/>
      </xdr:nvSpPr>
      <xdr:spPr>
        <a:xfrm>
          <a:off x="16129000" y="103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42333</xdr:rowOff>
    </xdr:from>
    <xdr:ext cx="736600" cy="259045"/>
    <xdr:sp macro="" textlink="">
      <xdr:nvSpPr>
        <xdr:cNvPr id="337" name="テキスト ボックス 336"/>
        <xdr:cNvSpPr txBox="1"/>
      </xdr:nvSpPr>
      <xdr:spPr>
        <a:xfrm>
          <a:off x="15798800" y="10157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85116</xdr:rowOff>
    </xdr:from>
    <xdr:to>
      <xdr:col>73</xdr:col>
      <xdr:colOff>44450</xdr:colOff>
      <xdr:row>61</xdr:row>
      <xdr:rowOff>15266</xdr:rowOff>
    </xdr:to>
    <xdr:sp macro="" textlink="">
      <xdr:nvSpPr>
        <xdr:cNvPr id="338" name="楕円 337"/>
        <xdr:cNvSpPr/>
      </xdr:nvSpPr>
      <xdr:spPr>
        <a:xfrm>
          <a:off x="15240000" y="1037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25443</xdr:rowOff>
    </xdr:from>
    <xdr:ext cx="762000" cy="259045"/>
    <xdr:sp macro="" textlink="">
      <xdr:nvSpPr>
        <xdr:cNvPr id="339" name="テキスト ボックス 338"/>
        <xdr:cNvSpPr txBox="1"/>
      </xdr:nvSpPr>
      <xdr:spPr>
        <a:xfrm>
          <a:off x="14909800" y="1014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78359</xdr:rowOff>
    </xdr:from>
    <xdr:to>
      <xdr:col>68</xdr:col>
      <xdr:colOff>203200</xdr:colOff>
      <xdr:row>61</xdr:row>
      <xdr:rowOff>8509</xdr:rowOff>
    </xdr:to>
    <xdr:sp macro="" textlink="">
      <xdr:nvSpPr>
        <xdr:cNvPr id="340" name="楕円 339"/>
        <xdr:cNvSpPr/>
      </xdr:nvSpPr>
      <xdr:spPr>
        <a:xfrm>
          <a:off x="14351000" y="103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18686</xdr:rowOff>
    </xdr:from>
    <xdr:ext cx="762000" cy="259045"/>
    <xdr:sp macro="" textlink="">
      <xdr:nvSpPr>
        <xdr:cNvPr id="341" name="テキスト ボックス 340"/>
        <xdr:cNvSpPr txBox="1"/>
      </xdr:nvSpPr>
      <xdr:spPr>
        <a:xfrm>
          <a:off x="14020800" y="1013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60503</xdr:rowOff>
    </xdr:from>
    <xdr:to>
      <xdr:col>64</xdr:col>
      <xdr:colOff>152400</xdr:colOff>
      <xdr:row>60</xdr:row>
      <xdr:rowOff>162103</xdr:rowOff>
    </xdr:to>
    <xdr:sp macro="" textlink="">
      <xdr:nvSpPr>
        <xdr:cNvPr id="342" name="楕円 341"/>
        <xdr:cNvSpPr/>
      </xdr:nvSpPr>
      <xdr:spPr>
        <a:xfrm>
          <a:off x="13462000" y="103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830</xdr:rowOff>
    </xdr:from>
    <xdr:ext cx="762000" cy="259045"/>
    <xdr:sp macro="" textlink="">
      <xdr:nvSpPr>
        <xdr:cNvPr id="343" name="テキスト ボックス 342"/>
        <xdr:cNvSpPr txBox="1"/>
      </xdr:nvSpPr>
      <xdr:spPr>
        <a:xfrm>
          <a:off x="13131800" y="1011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ポイント減となっているが、類似団体平均と比して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ポイント高い状況である。今後も生活インフラの長寿命化に伴う事業が増加していくと見込まれるため、計画的な事業の実施と、公債費の平準化を図っていく。</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42</xdr:row>
      <xdr:rowOff>138006</xdr:rowOff>
    </xdr:to>
    <xdr:cxnSp macro="">
      <xdr:nvCxnSpPr>
        <xdr:cNvPr id="376" name="直線コネクタ 375"/>
        <xdr:cNvCxnSpPr/>
      </xdr:nvCxnSpPr>
      <xdr:spPr>
        <a:xfrm flipV="1">
          <a:off x="16179800" y="732282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138006</xdr:rowOff>
    </xdr:from>
    <xdr:to>
      <xdr:col>77</xdr:col>
      <xdr:colOff>44450</xdr:colOff>
      <xdr:row>42</xdr:row>
      <xdr:rowOff>154094</xdr:rowOff>
    </xdr:to>
    <xdr:cxnSp macro="">
      <xdr:nvCxnSpPr>
        <xdr:cNvPr id="379" name="直線コネクタ 378"/>
        <xdr:cNvCxnSpPr/>
      </xdr:nvCxnSpPr>
      <xdr:spPr>
        <a:xfrm flipV="1">
          <a:off x="15290800" y="73389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154094</xdr:rowOff>
    </xdr:to>
    <xdr:cxnSp macro="">
      <xdr:nvCxnSpPr>
        <xdr:cNvPr id="382" name="直線コネクタ 381"/>
        <xdr:cNvCxnSpPr/>
      </xdr:nvCxnSpPr>
      <xdr:spPr>
        <a:xfrm>
          <a:off x="14401800" y="7218256"/>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49530</xdr:rowOff>
    </xdr:to>
    <xdr:cxnSp macro="">
      <xdr:nvCxnSpPr>
        <xdr:cNvPr id="385" name="直線コネクタ 384"/>
        <xdr:cNvCxnSpPr/>
      </xdr:nvCxnSpPr>
      <xdr:spPr>
        <a:xfrm flipV="1">
          <a:off x="13512800" y="72182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395" name="楕円 394"/>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396" name="公債費負担の状況該当値テキスト"/>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87206</xdr:rowOff>
    </xdr:from>
    <xdr:to>
      <xdr:col>77</xdr:col>
      <xdr:colOff>95250</xdr:colOff>
      <xdr:row>43</xdr:row>
      <xdr:rowOff>17356</xdr:rowOff>
    </xdr:to>
    <xdr:sp macro="" textlink="">
      <xdr:nvSpPr>
        <xdr:cNvPr id="397" name="楕円 396"/>
        <xdr:cNvSpPr/>
      </xdr:nvSpPr>
      <xdr:spPr>
        <a:xfrm>
          <a:off x="16129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2133</xdr:rowOff>
    </xdr:from>
    <xdr:ext cx="736600" cy="259045"/>
    <xdr:sp macro="" textlink="">
      <xdr:nvSpPr>
        <xdr:cNvPr id="398" name="テキスト ボックス 397"/>
        <xdr:cNvSpPr txBox="1"/>
      </xdr:nvSpPr>
      <xdr:spPr>
        <a:xfrm>
          <a:off x="15798800" y="737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399" name="楕円 398"/>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400" name="テキスト ボックス 399"/>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401" name="楕円 400"/>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402" name="テキスト ボックス 401"/>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03" name="楕円 402"/>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110507</xdr:rowOff>
    </xdr:from>
    <xdr:ext cx="762000" cy="259045"/>
    <xdr:sp macro="" textlink="">
      <xdr:nvSpPr>
        <xdr:cNvPr id="404" name="テキスト ボックス 403"/>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将来負担比率は発生していない。今後も特別会計事業を含め、事業の効率化を図りながら、将来負担比率の動向を注視し、財政運営の健全化を図っていく必要がある。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135255</xdr:rowOff>
    </xdr:from>
    <xdr:to>
      <xdr:col>64</xdr:col>
      <xdr:colOff>152400</xdr:colOff>
      <xdr:row>14</xdr:row>
      <xdr:rowOff>65405</xdr:rowOff>
    </xdr:to>
    <xdr:sp macro="" textlink="">
      <xdr:nvSpPr>
        <xdr:cNvPr id="455" name="楕円 454"/>
        <xdr:cNvSpPr/>
      </xdr:nvSpPr>
      <xdr:spPr>
        <a:xfrm>
          <a:off x="13462000" y="23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50182</xdr:rowOff>
    </xdr:from>
    <xdr:ext cx="762000" cy="259045"/>
    <xdr:sp macro="" textlink="">
      <xdr:nvSpPr>
        <xdr:cNvPr id="456" name="テキスト ボックス 455"/>
        <xdr:cNvSpPr txBox="1"/>
      </xdr:nvSpPr>
      <xdr:spPr>
        <a:xfrm>
          <a:off x="13131800" y="245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3,542
3,536
121.19
3,511,672
3,296,817
187,885
1,862,230
3,369,853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ポイントの増となっている。給与改正に伴う職員給与の増加が起因しているものと思われる。類似団体平均と比して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ポイント低いものの、今後は昇給・昇格による人件費の増加が見込まれるため、適正な定員管理を行い、人件費の抑制を図る。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108712</xdr:rowOff>
    </xdr:from>
    <xdr:to>
      <xdr:col>24</xdr:col>
      <xdr:colOff>25400</xdr:colOff>
      <xdr:row>36</xdr:row>
      <xdr:rowOff>149860</xdr:rowOff>
    </xdr:to>
    <xdr:cxnSp macro="">
      <xdr:nvCxnSpPr>
        <xdr:cNvPr id="64" name="直線コネクタ 63"/>
        <xdr:cNvCxnSpPr/>
      </xdr:nvCxnSpPr>
      <xdr:spPr>
        <a:xfrm>
          <a:off x="3987800" y="62809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90424</xdr:rowOff>
    </xdr:from>
    <xdr:to>
      <xdr:col>19</xdr:col>
      <xdr:colOff>187325</xdr:colOff>
      <xdr:row>36</xdr:row>
      <xdr:rowOff>108712</xdr:rowOff>
    </xdr:to>
    <xdr:cxnSp macro="">
      <xdr:nvCxnSpPr>
        <xdr:cNvPr id="67" name="直線コネクタ 66"/>
        <xdr:cNvCxnSpPr/>
      </xdr:nvCxnSpPr>
      <xdr:spPr>
        <a:xfrm>
          <a:off x="3098800" y="6262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90424</xdr:rowOff>
    </xdr:from>
    <xdr:to>
      <xdr:col>15</xdr:col>
      <xdr:colOff>98425</xdr:colOff>
      <xdr:row>36</xdr:row>
      <xdr:rowOff>108712</xdr:rowOff>
    </xdr:to>
    <xdr:cxnSp macro="">
      <xdr:nvCxnSpPr>
        <xdr:cNvPr id="70" name="直線コネクタ 69"/>
        <xdr:cNvCxnSpPr/>
      </xdr:nvCxnSpPr>
      <xdr:spPr>
        <a:xfrm flipV="1">
          <a:off x="2209800" y="6262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62992</xdr:rowOff>
    </xdr:from>
    <xdr:to>
      <xdr:col>11</xdr:col>
      <xdr:colOff>9525</xdr:colOff>
      <xdr:row>36</xdr:row>
      <xdr:rowOff>108712</xdr:rowOff>
    </xdr:to>
    <xdr:cxnSp macro="">
      <xdr:nvCxnSpPr>
        <xdr:cNvPr id="73" name="直線コネクタ 72"/>
        <xdr:cNvCxnSpPr/>
      </xdr:nvCxnSpPr>
      <xdr:spPr>
        <a:xfrm>
          <a:off x="1320800" y="62351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4"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57912</xdr:rowOff>
    </xdr:from>
    <xdr:to>
      <xdr:col>20</xdr:col>
      <xdr:colOff>38100</xdr:colOff>
      <xdr:row>36</xdr:row>
      <xdr:rowOff>159512</xdr:rowOff>
    </xdr:to>
    <xdr:sp macro="" textlink="">
      <xdr:nvSpPr>
        <xdr:cNvPr id="85" name="楕円 84"/>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169689</xdr:rowOff>
    </xdr:from>
    <xdr:ext cx="736600" cy="259045"/>
    <xdr:sp macro="" textlink="">
      <xdr:nvSpPr>
        <xdr:cNvPr id="86" name="テキスト ボックス 85"/>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39624</xdr:rowOff>
    </xdr:from>
    <xdr:to>
      <xdr:col>15</xdr:col>
      <xdr:colOff>149225</xdr:colOff>
      <xdr:row>36</xdr:row>
      <xdr:rowOff>141224</xdr:rowOff>
    </xdr:to>
    <xdr:sp macro="" textlink="">
      <xdr:nvSpPr>
        <xdr:cNvPr id="87" name="楕円 86"/>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151401</xdr:rowOff>
    </xdr:from>
    <xdr:ext cx="762000" cy="259045"/>
    <xdr:sp macro="" textlink="">
      <xdr:nvSpPr>
        <xdr:cNvPr id="88" name="テキスト ボックス 87"/>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57912</xdr:rowOff>
    </xdr:from>
    <xdr:to>
      <xdr:col>11</xdr:col>
      <xdr:colOff>60325</xdr:colOff>
      <xdr:row>36</xdr:row>
      <xdr:rowOff>159512</xdr:rowOff>
    </xdr:to>
    <xdr:sp macro="" textlink="">
      <xdr:nvSpPr>
        <xdr:cNvPr id="89" name="楕円 88"/>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169689</xdr:rowOff>
    </xdr:from>
    <xdr:ext cx="762000" cy="259045"/>
    <xdr:sp macro="" textlink="">
      <xdr:nvSpPr>
        <xdr:cNvPr id="90" name="テキスト ボックス 89"/>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91" name="楕円 90"/>
        <xdr:cNvSpPr/>
      </xdr:nvSpPr>
      <xdr:spPr>
        <a:xfrm>
          <a:off x="1270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92" name="テキスト ボックス 91"/>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前年度費</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ポイント減少しているが、類似団体平均と比較すると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ポイント上回っている。物件費の中でも大きなウェイトを占める業務委託</a:t>
          </a:r>
          <a:r>
            <a:rPr kumimoji="1" lang="ja-JP" altLang="en-US" sz="1300">
              <a:solidFill>
                <a:srgbClr val="FF0000"/>
              </a:solidFill>
              <a:latin typeface="ＭＳ Ｐゴシック" panose="020B0600070205080204" pitchFamily="50" charset="-128"/>
              <a:ea typeface="ＭＳ Ｐゴシック" panose="020B0600070205080204" pitchFamily="50" charset="-128"/>
            </a:rPr>
            <a:t>（○○委託事業、</a:t>
          </a:r>
          <a:r>
            <a:rPr kumimoji="1" lang="en-US" altLang="ja-JP"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solidFill>
                <a:srgbClr val="FF0000"/>
              </a:solidFill>
              <a:latin typeface="ＭＳ Ｐゴシック" panose="020B0600070205080204" pitchFamily="50" charset="-128"/>
              <a:ea typeface="ＭＳ Ｐゴシック" panose="020B0600070205080204" pitchFamily="50" charset="-128"/>
            </a:rPr>
            <a:t>事業等）</a:t>
          </a:r>
          <a:r>
            <a:rPr kumimoji="1" lang="ja-JP" altLang="en-US" sz="1300">
              <a:latin typeface="ＭＳ Ｐゴシック" panose="020B0600070205080204" pitchFamily="50" charset="-128"/>
              <a:ea typeface="ＭＳ Ｐゴシック" panose="020B0600070205080204" pitchFamily="50" charset="-128"/>
            </a:rPr>
            <a:t>を中心に見直しを行い経費削減を図りながら、</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ポイントを下回るよう努める。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4536</xdr:rowOff>
    </xdr:from>
    <xdr:to>
      <xdr:col>82</xdr:col>
      <xdr:colOff>107950</xdr:colOff>
      <xdr:row>17</xdr:row>
      <xdr:rowOff>11067</xdr:rowOff>
    </xdr:to>
    <xdr:cxnSp macro="">
      <xdr:nvCxnSpPr>
        <xdr:cNvPr id="127" name="直線コネクタ 126"/>
        <xdr:cNvCxnSpPr/>
      </xdr:nvCxnSpPr>
      <xdr:spPr>
        <a:xfrm flipV="1">
          <a:off x="15671800" y="291918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11067</xdr:rowOff>
    </xdr:from>
    <xdr:to>
      <xdr:col>78</xdr:col>
      <xdr:colOff>69850</xdr:colOff>
      <xdr:row>17</xdr:row>
      <xdr:rowOff>37193</xdr:rowOff>
    </xdr:to>
    <xdr:cxnSp macro="">
      <xdr:nvCxnSpPr>
        <xdr:cNvPr id="130" name="直線コネクタ 129"/>
        <xdr:cNvCxnSpPr/>
      </xdr:nvCxnSpPr>
      <xdr:spPr>
        <a:xfrm flipV="1">
          <a:off x="14782800" y="29257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17</xdr:row>
      <xdr:rowOff>37193</xdr:rowOff>
    </xdr:to>
    <xdr:cxnSp macro="">
      <xdr:nvCxnSpPr>
        <xdr:cNvPr id="133" name="直線コネクタ 132"/>
        <xdr:cNvCxnSpPr/>
      </xdr:nvCxnSpPr>
      <xdr:spPr>
        <a:xfrm>
          <a:off x="13893800" y="28865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38826</xdr:rowOff>
    </xdr:from>
    <xdr:to>
      <xdr:col>69</xdr:col>
      <xdr:colOff>92075</xdr:colOff>
      <xdr:row>16</xdr:row>
      <xdr:rowOff>143329</xdr:rowOff>
    </xdr:to>
    <xdr:cxnSp macro="">
      <xdr:nvCxnSpPr>
        <xdr:cNvPr id="136" name="直線コネクタ 135"/>
        <xdr:cNvCxnSpPr/>
      </xdr:nvCxnSpPr>
      <xdr:spPr>
        <a:xfrm>
          <a:off x="13004800" y="278202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46" name="楕円 145"/>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97263</xdr:rowOff>
    </xdr:from>
    <xdr:ext cx="762000" cy="259045"/>
    <xdr:sp macro="" textlink="">
      <xdr:nvSpPr>
        <xdr:cNvPr id="147" name="物件費該当値テキスト"/>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131717</xdr:rowOff>
    </xdr:from>
    <xdr:to>
      <xdr:col>78</xdr:col>
      <xdr:colOff>120650</xdr:colOff>
      <xdr:row>17</xdr:row>
      <xdr:rowOff>61867</xdr:rowOff>
    </xdr:to>
    <xdr:sp macro="" textlink="">
      <xdr:nvSpPr>
        <xdr:cNvPr id="148" name="楕円 147"/>
        <xdr:cNvSpPr/>
      </xdr:nvSpPr>
      <xdr:spPr>
        <a:xfrm>
          <a:off x="156210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46644</xdr:rowOff>
    </xdr:from>
    <xdr:ext cx="736600" cy="259045"/>
    <xdr:sp macro="" textlink="">
      <xdr:nvSpPr>
        <xdr:cNvPr id="149" name="テキスト ボックス 148"/>
        <xdr:cNvSpPr txBox="1"/>
      </xdr:nvSpPr>
      <xdr:spPr>
        <a:xfrm>
          <a:off x="15290800" y="296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0" name="楕円 149"/>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51" name="テキスト ボックス 150"/>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92529</xdr:rowOff>
    </xdr:from>
    <xdr:to>
      <xdr:col>69</xdr:col>
      <xdr:colOff>142875</xdr:colOff>
      <xdr:row>17</xdr:row>
      <xdr:rowOff>22679</xdr:rowOff>
    </xdr:to>
    <xdr:sp macro="" textlink="">
      <xdr:nvSpPr>
        <xdr:cNvPr id="152" name="楕円 151"/>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53" name="テキスト ボックス 152"/>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159476</xdr:rowOff>
    </xdr:from>
    <xdr:to>
      <xdr:col>65</xdr:col>
      <xdr:colOff>53975</xdr:colOff>
      <xdr:row>16</xdr:row>
      <xdr:rowOff>89626</xdr:rowOff>
    </xdr:to>
    <xdr:sp macro="" textlink="">
      <xdr:nvSpPr>
        <xdr:cNvPr id="154" name="楕円 153"/>
        <xdr:cNvSpPr/>
      </xdr:nvSpPr>
      <xdr:spPr>
        <a:xfrm>
          <a:off x="12954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74403</xdr:rowOff>
    </xdr:from>
    <xdr:ext cx="762000" cy="259045"/>
    <xdr:sp macro="" textlink="">
      <xdr:nvSpPr>
        <xdr:cNvPr id="155" name="テキスト ボックス 154"/>
        <xdr:cNvSpPr txBox="1"/>
      </xdr:nvSpPr>
      <xdr:spPr>
        <a:xfrm>
          <a:off x="12623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ポイントの増となっており、類似団体平均と比べても</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ポイント高い状況にある。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今後も社会保障制度の経費が増大していくと予測されることから、更に事業の精査を行い改善に努めていく。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139700</xdr:rowOff>
    </xdr:from>
    <xdr:to>
      <xdr:col>24</xdr:col>
      <xdr:colOff>25400</xdr:colOff>
      <xdr:row>59</xdr:row>
      <xdr:rowOff>6350</xdr:rowOff>
    </xdr:to>
    <xdr:cxnSp macro="">
      <xdr:nvCxnSpPr>
        <xdr:cNvPr id="187" name="直線コネクタ 186"/>
        <xdr:cNvCxnSpPr/>
      </xdr:nvCxnSpPr>
      <xdr:spPr>
        <a:xfrm>
          <a:off x="3987800" y="10083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139700</xdr:rowOff>
    </xdr:from>
    <xdr:to>
      <xdr:col>19</xdr:col>
      <xdr:colOff>187325</xdr:colOff>
      <xdr:row>58</xdr:row>
      <xdr:rowOff>139700</xdr:rowOff>
    </xdr:to>
    <xdr:cxnSp macro="">
      <xdr:nvCxnSpPr>
        <xdr:cNvPr id="190" name="直線コネクタ 189"/>
        <xdr:cNvCxnSpPr/>
      </xdr:nvCxnSpPr>
      <xdr:spPr>
        <a:xfrm>
          <a:off x="30988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139700</xdr:rowOff>
    </xdr:from>
    <xdr:to>
      <xdr:col>15</xdr:col>
      <xdr:colOff>98425</xdr:colOff>
      <xdr:row>58</xdr:row>
      <xdr:rowOff>139700</xdr:rowOff>
    </xdr:to>
    <xdr:cxnSp macro="">
      <xdr:nvCxnSpPr>
        <xdr:cNvPr id="193" name="直線コネクタ 192"/>
        <xdr:cNvCxnSpPr/>
      </xdr:nvCxnSpPr>
      <xdr:spPr>
        <a:xfrm>
          <a:off x="22098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58</xdr:row>
      <xdr:rowOff>139700</xdr:rowOff>
    </xdr:to>
    <xdr:cxnSp macro="">
      <xdr:nvCxnSpPr>
        <xdr:cNvPr id="196" name="直線コネクタ 195"/>
        <xdr:cNvCxnSpPr/>
      </xdr:nvCxnSpPr>
      <xdr:spPr>
        <a:xfrm>
          <a:off x="1320800" y="9969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127000</xdr:rowOff>
    </xdr:from>
    <xdr:to>
      <xdr:col>24</xdr:col>
      <xdr:colOff>76200</xdr:colOff>
      <xdr:row>59</xdr:row>
      <xdr:rowOff>57150</xdr:rowOff>
    </xdr:to>
    <xdr:sp macro="" textlink="">
      <xdr:nvSpPr>
        <xdr:cNvPr id="206" name="楕円 205"/>
        <xdr:cNvSpPr/>
      </xdr:nvSpPr>
      <xdr:spPr>
        <a:xfrm>
          <a:off x="4775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99077</xdr:rowOff>
    </xdr:from>
    <xdr:ext cx="762000" cy="259045"/>
    <xdr:sp macro="" textlink="">
      <xdr:nvSpPr>
        <xdr:cNvPr id="207" name="扶助費該当値テキスト"/>
        <xdr:cNvSpPr txBox="1"/>
      </xdr:nvSpPr>
      <xdr:spPr>
        <a:xfrm>
          <a:off x="4914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88900</xdr:rowOff>
    </xdr:from>
    <xdr:to>
      <xdr:col>20</xdr:col>
      <xdr:colOff>38100</xdr:colOff>
      <xdr:row>59</xdr:row>
      <xdr:rowOff>19050</xdr:rowOff>
    </xdr:to>
    <xdr:sp macro="" textlink="">
      <xdr:nvSpPr>
        <xdr:cNvPr id="208" name="楕円 207"/>
        <xdr:cNvSpPr/>
      </xdr:nvSpPr>
      <xdr:spPr>
        <a:xfrm>
          <a:off x="3937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3827</xdr:rowOff>
    </xdr:from>
    <xdr:ext cx="736600" cy="259045"/>
    <xdr:sp macro="" textlink="">
      <xdr:nvSpPr>
        <xdr:cNvPr id="209" name="テキスト ボックス 208"/>
        <xdr:cNvSpPr txBox="1"/>
      </xdr:nvSpPr>
      <xdr:spPr>
        <a:xfrm>
          <a:off x="3606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88900</xdr:rowOff>
    </xdr:from>
    <xdr:to>
      <xdr:col>15</xdr:col>
      <xdr:colOff>149225</xdr:colOff>
      <xdr:row>59</xdr:row>
      <xdr:rowOff>19050</xdr:rowOff>
    </xdr:to>
    <xdr:sp macro="" textlink="">
      <xdr:nvSpPr>
        <xdr:cNvPr id="210" name="楕円 209"/>
        <xdr:cNvSpPr/>
      </xdr:nvSpPr>
      <xdr:spPr>
        <a:xfrm>
          <a:off x="3048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3827</xdr:rowOff>
    </xdr:from>
    <xdr:ext cx="762000" cy="259045"/>
    <xdr:sp macro="" textlink="">
      <xdr:nvSpPr>
        <xdr:cNvPr id="211" name="テキスト ボックス 210"/>
        <xdr:cNvSpPr txBox="1"/>
      </xdr:nvSpPr>
      <xdr:spPr>
        <a:xfrm>
          <a:off x="2717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88900</xdr:rowOff>
    </xdr:from>
    <xdr:to>
      <xdr:col>11</xdr:col>
      <xdr:colOff>60325</xdr:colOff>
      <xdr:row>59</xdr:row>
      <xdr:rowOff>19050</xdr:rowOff>
    </xdr:to>
    <xdr:sp macro="" textlink="">
      <xdr:nvSpPr>
        <xdr:cNvPr id="212" name="楕円 211"/>
        <xdr:cNvSpPr/>
      </xdr:nvSpPr>
      <xdr:spPr>
        <a:xfrm>
          <a:off x="2159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3827</xdr:rowOff>
    </xdr:from>
    <xdr:ext cx="762000" cy="259045"/>
    <xdr:sp macro="" textlink="">
      <xdr:nvSpPr>
        <xdr:cNvPr id="213" name="テキスト ボックス 212"/>
        <xdr:cNvSpPr txBox="1"/>
      </xdr:nvSpPr>
      <xdr:spPr>
        <a:xfrm>
          <a:off x="1828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214" name="楕円 213"/>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60977</xdr:rowOff>
    </xdr:from>
    <xdr:ext cx="762000" cy="259045"/>
    <xdr:sp macro="" textlink="">
      <xdr:nvSpPr>
        <xdr:cNvPr id="215" name="テキスト ボックス 214"/>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前年度と変動はないが、類似団体平均と比較すると、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ポイント上回っている。特別会計への基準外繰出を抑制し、普通会計を圧迫しないよう財政健全化を図る。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14986</xdr:rowOff>
    </xdr:from>
    <xdr:to>
      <xdr:col>82</xdr:col>
      <xdr:colOff>107950</xdr:colOff>
      <xdr:row>57</xdr:row>
      <xdr:rowOff>14986</xdr:rowOff>
    </xdr:to>
    <xdr:cxnSp macro="">
      <xdr:nvCxnSpPr>
        <xdr:cNvPr id="245" name="直線コネクタ 244"/>
        <xdr:cNvCxnSpPr/>
      </xdr:nvCxnSpPr>
      <xdr:spPr>
        <a:xfrm>
          <a:off x="15671800" y="9787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159004</xdr:rowOff>
    </xdr:from>
    <xdr:to>
      <xdr:col>78</xdr:col>
      <xdr:colOff>69850</xdr:colOff>
      <xdr:row>57</xdr:row>
      <xdr:rowOff>14986</xdr:rowOff>
    </xdr:to>
    <xdr:cxnSp macro="">
      <xdr:nvCxnSpPr>
        <xdr:cNvPr id="248" name="直線コネクタ 247"/>
        <xdr:cNvCxnSpPr/>
      </xdr:nvCxnSpPr>
      <xdr:spPr>
        <a:xfrm>
          <a:off x="14782800" y="9760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159004</xdr:rowOff>
    </xdr:from>
    <xdr:to>
      <xdr:col>73</xdr:col>
      <xdr:colOff>180975</xdr:colOff>
      <xdr:row>57</xdr:row>
      <xdr:rowOff>10414</xdr:rowOff>
    </xdr:to>
    <xdr:cxnSp macro="">
      <xdr:nvCxnSpPr>
        <xdr:cNvPr id="251" name="直線コネクタ 250"/>
        <xdr:cNvCxnSpPr/>
      </xdr:nvCxnSpPr>
      <xdr:spPr>
        <a:xfrm flipV="1">
          <a:off x="13893800" y="9760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117856</xdr:rowOff>
    </xdr:from>
    <xdr:to>
      <xdr:col>69</xdr:col>
      <xdr:colOff>92075</xdr:colOff>
      <xdr:row>57</xdr:row>
      <xdr:rowOff>10414</xdr:rowOff>
    </xdr:to>
    <xdr:cxnSp macro="">
      <xdr:nvCxnSpPr>
        <xdr:cNvPr id="254" name="直線コネクタ 253"/>
        <xdr:cNvCxnSpPr/>
      </xdr:nvCxnSpPr>
      <xdr:spPr>
        <a:xfrm>
          <a:off x="13004800" y="97190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135636</xdr:rowOff>
    </xdr:from>
    <xdr:to>
      <xdr:col>82</xdr:col>
      <xdr:colOff>158750</xdr:colOff>
      <xdr:row>57</xdr:row>
      <xdr:rowOff>65786</xdr:rowOff>
    </xdr:to>
    <xdr:sp macro="" textlink="">
      <xdr:nvSpPr>
        <xdr:cNvPr id="264" name="楕円 263"/>
        <xdr:cNvSpPr/>
      </xdr:nvSpPr>
      <xdr:spPr>
        <a:xfrm>
          <a:off x="16459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107713</xdr:rowOff>
    </xdr:from>
    <xdr:ext cx="762000" cy="259045"/>
    <xdr:sp macro="" textlink="">
      <xdr:nvSpPr>
        <xdr:cNvPr id="265" name="その他該当値テキスト"/>
        <xdr:cNvSpPr txBox="1"/>
      </xdr:nvSpPr>
      <xdr:spPr>
        <a:xfrm>
          <a:off x="165989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135636</xdr:rowOff>
    </xdr:from>
    <xdr:to>
      <xdr:col>78</xdr:col>
      <xdr:colOff>120650</xdr:colOff>
      <xdr:row>57</xdr:row>
      <xdr:rowOff>65786</xdr:rowOff>
    </xdr:to>
    <xdr:sp macro="" textlink="">
      <xdr:nvSpPr>
        <xdr:cNvPr id="266" name="楕円 265"/>
        <xdr:cNvSpPr/>
      </xdr:nvSpPr>
      <xdr:spPr>
        <a:xfrm>
          <a:off x="15621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50563</xdr:rowOff>
    </xdr:from>
    <xdr:ext cx="736600" cy="259045"/>
    <xdr:sp macro="" textlink="">
      <xdr:nvSpPr>
        <xdr:cNvPr id="267" name="テキスト ボックス 266"/>
        <xdr:cNvSpPr txBox="1"/>
      </xdr:nvSpPr>
      <xdr:spPr>
        <a:xfrm>
          <a:off x="15290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108204</xdr:rowOff>
    </xdr:from>
    <xdr:to>
      <xdr:col>74</xdr:col>
      <xdr:colOff>31750</xdr:colOff>
      <xdr:row>57</xdr:row>
      <xdr:rowOff>38354</xdr:rowOff>
    </xdr:to>
    <xdr:sp macro="" textlink="">
      <xdr:nvSpPr>
        <xdr:cNvPr id="268" name="楕円 267"/>
        <xdr:cNvSpPr/>
      </xdr:nvSpPr>
      <xdr:spPr>
        <a:xfrm>
          <a:off x="14732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69" name="テキスト ボックス 268"/>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131064</xdr:rowOff>
    </xdr:from>
    <xdr:to>
      <xdr:col>69</xdr:col>
      <xdr:colOff>142875</xdr:colOff>
      <xdr:row>57</xdr:row>
      <xdr:rowOff>61214</xdr:rowOff>
    </xdr:to>
    <xdr:sp macro="" textlink="">
      <xdr:nvSpPr>
        <xdr:cNvPr id="270" name="楕円 269"/>
        <xdr:cNvSpPr/>
      </xdr:nvSpPr>
      <xdr:spPr>
        <a:xfrm>
          <a:off x="13843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45991</xdr:rowOff>
    </xdr:from>
    <xdr:ext cx="762000" cy="259045"/>
    <xdr:sp macro="" textlink="">
      <xdr:nvSpPr>
        <xdr:cNvPr id="271" name="テキスト ボックス 270"/>
        <xdr:cNvSpPr txBox="1"/>
      </xdr:nvSpPr>
      <xdr:spPr>
        <a:xfrm>
          <a:off x="13512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72" name="楕円 271"/>
        <xdr:cNvSpPr/>
      </xdr:nvSpPr>
      <xdr:spPr>
        <a:xfrm>
          <a:off x="12954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73" name="テキスト ボックス 272"/>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人吉球磨広域行政組合負担金の減により</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ポイントの改善</a:t>
          </a:r>
          <a:r>
            <a:rPr kumimoji="1" lang="ja-JP" altLang="en-US" sz="1300">
              <a:solidFill>
                <a:schemeClr val="tx1"/>
              </a:solidFill>
              <a:latin typeface="ＭＳ Ｐゴシック" panose="020B0600070205080204" pitchFamily="50" charset="-128"/>
              <a:ea typeface="ＭＳ Ｐゴシック" panose="020B0600070205080204" pitchFamily="50" charset="-128"/>
            </a:rPr>
            <a:t>したものの、</a:t>
          </a:r>
          <a:r>
            <a:rPr kumimoji="1" lang="ja-JP" altLang="en-US" sz="1300">
              <a:latin typeface="ＭＳ Ｐゴシック" panose="020B0600070205080204" pitchFamily="50" charset="-128"/>
              <a:ea typeface="ＭＳ Ｐゴシック" panose="020B0600070205080204" pitchFamily="50" charset="-128"/>
            </a:rPr>
            <a:t>類似団体と比べても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今後も慢性的な補助とならないよう</a:t>
          </a:r>
          <a:r>
            <a:rPr kumimoji="1" lang="ja-JP" altLang="en-US" sz="1300">
              <a:solidFill>
                <a:schemeClr val="tx1"/>
              </a:solidFill>
              <a:latin typeface="ＭＳ Ｐゴシック" panose="020B0600070205080204" pitchFamily="50" charset="-128"/>
              <a:ea typeface="ＭＳ Ｐゴシック" panose="020B0600070205080204" pitchFamily="50" charset="-128"/>
            </a:rPr>
            <a:t>、負担金の内容の精査を進めるとともに適正な財政運営に努める。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117856</xdr:rowOff>
    </xdr:to>
    <xdr:cxnSp macro="">
      <xdr:nvCxnSpPr>
        <xdr:cNvPr id="303" name="直線コネクタ 302"/>
        <xdr:cNvCxnSpPr/>
      </xdr:nvCxnSpPr>
      <xdr:spPr>
        <a:xfrm flipV="1">
          <a:off x="15671800" y="62717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117856</xdr:rowOff>
    </xdr:to>
    <xdr:cxnSp macro="">
      <xdr:nvCxnSpPr>
        <xdr:cNvPr id="306" name="直線コネクタ 305"/>
        <xdr:cNvCxnSpPr/>
      </xdr:nvCxnSpPr>
      <xdr:spPr>
        <a:xfrm>
          <a:off x="14782800" y="6267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94996</xdr:rowOff>
    </xdr:to>
    <xdr:cxnSp macro="">
      <xdr:nvCxnSpPr>
        <xdr:cNvPr id="309" name="直線コネクタ 308"/>
        <xdr:cNvCxnSpPr/>
      </xdr:nvCxnSpPr>
      <xdr:spPr>
        <a:xfrm>
          <a:off x="13893800" y="6258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85852</xdr:rowOff>
    </xdr:to>
    <xdr:cxnSp macro="">
      <xdr:nvCxnSpPr>
        <xdr:cNvPr id="312" name="直線コネクタ 311"/>
        <xdr:cNvCxnSpPr/>
      </xdr:nvCxnSpPr>
      <xdr:spPr>
        <a:xfrm>
          <a:off x="13004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2" name="楕円 321"/>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3" name="補助費等該当値テキスト"/>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4" name="楕円 323"/>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25" name="テキスト ボックス 324"/>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26" name="楕円 325"/>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130573</xdr:rowOff>
    </xdr:from>
    <xdr:ext cx="762000" cy="259045"/>
    <xdr:sp macro="" textlink="">
      <xdr:nvSpPr>
        <xdr:cNvPr id="327" name="テキスト ボックス 326"/>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28" name="楕円 327"/>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29" name="テキスト ボックス 328"/>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0" name="楕円 329"/>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1" name="テキスト ボックス 330"/>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いるが、過疎対策事業債の元利償還額が増加したことが要因の一つである。過疎対策事業債の発行額が増加傾向にあるため、今後も増えていくことが予測されるが、起債事業の平準化を図り公債費の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85089</xdr:rowOff>
    </xdr:from>
    <xdr:to>
      <xdr:col>24</xdr:col>
      <xdr:colOff>25400</xdr:colOff>
      <xdr:row>76</xdr:row>
      <xdr:rowOff>111761</xdr:rowOff>
    </xdr:to>
    <xdr:cxnSp macro="">
      <xdr:nvCxnSpPr>
        <xdr:cNvPr id="363" name="直線コネクタ 362"/>
        <xdr:cNvCxnSpPr/>
      </xdr:nvCxnSpPr>
      <xdr:spPr>
        <a:xfrm>
          <a:off x="3987800" y="131152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85089</xdr:rowOff>
    </xdr:from>
    <xdr:to>
      <xdr:col>19</xdr:col>
      <xdr:colOff>187325</xdr:colOff>
      <xdr:row>76</xdr:row>
      <xdr:rowOff>104139</xdr:rowOff>
    </xdr:to>
    <xdr:cxnSp macro="">
      <xdr:nvCxnSpPr>
        <xdr:cNvPr id="366" name="直線コネクタ 365"/>
        <xdr:cNvCxnSpPr/>
      </xdr:nvCxnSpPr>
      <xdr:spPr>
        <a:xfrm flipV="1">
          <a:off x="3098800" y="131152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77</xdr:row>
      <xdr:rowOff>12700</xdr:rowOff>
    </xdr:to>
    <xdr:cxnSp macro="">
      <xdr:nvCxnSpPr>
        <xdr:cNvPr id="369" name="直線コネクタ 368"/>
        <xdr:cNvCxnSpPr/>
      </xdr:nvCxnSpPr>
      <xdr:spPr>
        <a:xfrm flipV="1">
          <a:off x="2209800" y="131343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168911</xdr:rowOff>
    </xdr:from>
    <xdr:to>
      <xdr:col>11</xdr:col>
      <xdr:colOff>9525</xdr:colOff>
      <xdr:row>77</xdr:row>
      <xdr:rowOff>12700</xdr:rowOff>
    </xdr:to>
    <xdr:cxnSp macro="">
      <xdr:nvCxnSpPr>
        <xdr:cNvPr id="372" name="直線コネクタ 371"/>
        <xdr:cNvCxnSpPr/>
      </xdr:nvCxnSpPr>
      <xdr:spPr>
        <a:xfrm>
          <a:off x="1320800" y="131991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82" name="楕円 381"/>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77487</xdr:rowOff>
    </xdr:from>
    <xdr:ext cx="762000" cy="259045"/>
    <xdr:sp macro="" textlink="">
      <xdr:nvSpPr>
        <xdr:cNvPr id="383" name="公債費該当値テキスト"/>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34289</xdr:rowOff>
    </xdr:from>
    <xdr:to>
      <xdr:col>20</xdr:col>
      <xdr:colOff>38100</xdr:colOff>
      <xdr:row>76</xdr:row>
      <xdr:rowOff>135889</xdr:rowOff>
    </xdr:to>
    <xdr:sp macro="" textlink="">
      <xdr:nvSpPr>
        <xdr:cNvPr id="384" name="楕円 383"/>
        <xdr:cNvSpPr/>
      </xdr:nvSpPr>
      <xdr:spPr>
        <a:xfrm>
          <a:off x="3937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85" name="テキスト ボックス 384"/>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6" name="楕円 385"/>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7" name="テキスト ボックス 386"/>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133350</xdr:rowOff>
    </xdr:from>
    <xdr:to>
      <xdr:col>11</xdr:col>
      <xdr:colOff>60325</xdr:colOff>
      <xdr:row>77</xdr:row>
      <xdr:rowOff>63500</xdr:rowOff>
    </xdr:to>
    <xdr:sp macro="" textlink="">
      <xdr:nvSpPr>
        <xdr:cNvPr id="388" name="楕円 387"/>
        <xdr:cNvSpPr/>
      </xdr:nvSpPr>
      <xdr:spPr>
        <a:xfrm>
          <a:off x="2159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73677</xdr:rowOff>
    </xdr:from>
    <xdr:ext cx="762000" cy="259045"/>
    <xdr:sp macro="" textlink="">
      <xdr:nvSpPr>
        <xdr:cNvPr id="389" name="テキスト ボックス 388"/>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118111</xdr:rowOff>
    </xdr:from>
    <xdr:to>
      <xdr:col>6</xdr:col>
      <xdr:colOff>171450</xdr:colOff>
      <xdr:row>77</xdr:row>
      <xdr:rowOff>48261</xdr:rowOff>
    </xdr:to>
    <xdr:sp macro="" textlink="">
      <xdr:nvSpPr>
        <xdr:cNvPr id="390" name="楕円 389"/>
        <xdr:cNvSpPr/>
      </xdr:nvSpPr>
      <xdr:spPr>
        <a:xfrm>
          <a:off x="1270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58437</xdr:rowOff>
    </xdr:from>
    <xdr:ext cx="762000" cy="259045"/>
    <xdr:sp macro="" textlink="">
      <xdr:nvSpPr>
        <xdr:cNvPr id="391" name="テキスト ボックス 390"/>
        <xdr:cNvSpPr txBox="1"/>
      </xdr:nvSpPr>
      <xdr:spPr>
        <a:xfrm>
          <a:off x="939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ポイントの増、また、類似団体平均と比しても</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ポイント高い状況にある。補助費、物件費、特別会計事業繰出金などの抑制に努め、更に事業の見直しを行い、健全な財政運営を目指す。</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79</xdr:row>
      <xdr:rowOff>1270</xdr:rowOff>
    </xdr:to>
    <xdr:cxnSp macro="">
      <xdr:nvCxnSpPr>
        <xdr:cNvPr id="426" name="直線コネクタ 425"/>
        <xdr:cNvCxnSpPr/>
      </xdr:nvCxnSpPr>
      <xdr:spPr>
        <a:xfrm>
          <a:off x="15671800" y="135229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113937</xdr:rowOff>
    </xdr:from>
    <xdr:to>
      <xdr:col>78</xdr:col>
      <xdr:colOff>69850</xdr:colOff>
      <xdr:row>78</xdr:row>
      <xdr:rowOff>149861</xdr:rowOff>
    </xdr:to>
    <xdr:cxnSp macro="">
      <xdr:nvCxnSpPr>
        <xdr:cNvPr id="429" name="直線コネクタ 428"/>
        <xdr:cNvCxnSpPr/>
      </xdr:nvCxnSpPr>
      <xdr:spPr>
        <a:xfrm>
          <a:off x="14782800" y="134870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78</xdr:row>
      <xdr:rowOff>113937</xdr:rowOff>
    </xdr:to>
    <xdr:cxnSp macro="">
      <xdr:nvCxnSpPr>
        <xdr:cNvPr id="432" name="直線コネクタ 431"/>
        <xdr:cNvCxnSpPr/>
      </xdr:nvCxnSpPr>
      <xdr:spPr>
        <a:xfrm>
          <a:off x="13893800" y="1347723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102507</xdr:rowOff>
    </xdr:from>
    <xdr:to>
      <xdr:col>69</xdr:col>
      <xdr:colOff>92075</xdr:colOff>
      <xdr:row>78</xdr:row>
      <xdr:rowOff>104139</xdr:rowOff>
    </xdr:to>
    <xdr:cxnSp macro="">
      <xdr:nvCxnSpPr>
        <xdr:cNvPr id="435" name="直線コネクタ 434"/>
        <xdr:cNvCxnSpPr/>
      </xdr:nvCxnSpPr>
      <xdr:spPr>
        <a:xfrm>
          <a:off x="13004800" y="13304157"/>
          <a:ext cx="88900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45" name="楕円 444"/>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46"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47" name="楕円 446"/>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48" name="テキスト ボックス 447"/>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63137</xdr:rowOff>
    </xdr:from>
    <xdr:to>
      <xdr:col>74</xdr:col>
      <xdr:colOff>31750</xdr:colOff>
      <xdr:row>78</xdr:row>
      <xdr:rowOff>164737</xdr:rowOff>
    </xdr:to>
    <xdr:sp macro="" textlink="">
      <xdr:nvSpPr>
        <xdr:cNvPr id="449" name="楕円 448"/>
        <xdr:cNvSpPr/>
      </xdr:nvSpPr>
      <xdr:spPr>
        <a:xfrm>
          <a:off x="14732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149514</xdr:rowOff>
    </xdr:from>
    <xdr:ext cx="762000" cy="259045"/>
    <xdr:sp macro="" textlink="">
      <xdr:nvSpPr>
        <xdr:cNvPr id="450" name="テキスト ボックス 449"/>
        <xdr:cNvSpPr txBox="1"/>
      </xdr:nvSpPr>
      <xdr:spPr>
        <a:xfrm>
          <a:off x="144018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51" name="楕円 450"/>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52" name="テキスト ボックス 451"/>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51707</xdr:rowOff>
    </xdr:from>
    <xdr:to>
      <xdr:col>65</xdr:col>
      <xdr:colOff>53975</xdr:colOff>
      <xdr:row>77</xdr:row>
      <xdr:rowOff>153307</xdr:rowOff>
    </xdr:to>
    <xdr:sp macro="" textlink="">
      <xdr:nvSpPr>
        <xdr:cNvPr id="453" name="楕円 452"/>
        <xdr:cNvSpPr/>
      </xdr:nvSpPr>
      <xdr:spPr>
        <a:xfrm>
          <a:off x="12954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138084</xdr:rowOff>
    </xdr:from>
    <xdr:ext cx="762000" cy="259045"/>
    <xdr:sp macro="" textlink="">
      <xdr:nvSpPr>
        <xdr:cNvPr id="454" name="テキスト ボックス 453"/>
        <xdr:cNvSpPr txBox="1"/>
      </xdr:nvSpPr>
      <xdr:spPr>
        <a:xfrm>
          <a:off x="12623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121782</xdr:rowOff>
    </xdr:from>
    <xdr:to>
      <xdr:col>29</xdr:col>
      <xdr:colOff>127000</xdr:colOff>
      <xdr:row>18</xdr:row>
      <xdr:rowOff>138375</xdr:rowOff>
    </xdr:to>
    <xdr:cxnSp macro="">
      <xdr:nvCxnSpPr>
        <xdr:cNvPr id="49" name="直線コネクタ 48"/>
        <xdr:cNvCxnSpPr/>
      </xdr:nvCxnSpPr>
      <xdr:spPr bwMode="auto">
        <a:xfrm flipV="1">
          <a:off x="5003800" y="3255507"/>
          <a:ext cx="647700" cy="16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138375</xdr:rowOff>
    </xdr:from>
    <xdr:to>
      <xdr:col>26</xdr:col>
      <xdr:colOff>50800</xdr:colOff>
      <xdr:row>18</xdr:row>
      <xdr:rowOff>141741</xdr:rowOff>
    </xdr:to>
    <xdr:cxnSp macro="">
      <xdr:nvCxnSpPr>
        <xdr:cNvPr id="52" name="直線コネクタ 51"/>
        <xdr:cNvCxnSpPr/>
      </xdr:nvCxnSpPr>
      <xdr:spPr bwMode="auto">
        <a:xfrm flipV="1">
          <a:off x="4305300" y="3272100"/>
          <a:ext cx="698500" cy="3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141741</xdr:rowOff>
    </xdr:from>
    <xdr:to>
      <xdr:col>22</xdr:col>
      <xdr:colOff>114300</xdr:colOff>
      <xdr:row>18</xdr:row>
      <xdr:rowOff>152409</xdr:rowOff>
    </xdr:to>
    <xdr:cxnSp macro="">
      <xdr:nvCxnSpPr>
        <xdr:cNvPr id="55" name="直線コネクタ 54"/>
        <xdr:cNvCxnSpPr/>
      </xdr:nvCxnSpPr>
      <xdr:spPr bwMode="auto">
        <a:xfrm flipV="1">
          <a:off x="3606800" y="3275466"/>
          <a:ext cx="698500" cy="10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152409</xdr:rowOff>
    </xdr:from>
    <xdr:to>
      <xdr:col>18</xdr:col>
      <xdr:colOff>177800</xdr:colOff>
      <xdr:row>19</xdr:row>
      <xdr:rowOff>653</xdr:rowOff>
    </xdr:to>
    <xdr:cxnSp macro="">
      <xdr:nvCxnSpPr>
        <xdr:cNvPr id="58" name="直線コネクタ 57"/>
        <xdr:cNvCxnSpPr/>
      </xdr:nvCxnSpPr>
      <xdr:spPr bwMode="auto">
        <a:xfrm flipV="1">
          <a:off x="2908300" y="3286134"/>
          <a:ext cx="698500" cy="19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70982</xdr:rowOff>
    </xdr:from>
    <xdr:to>
      <xdr:col>29</xdr:col>
      <xdr:colOff>177800</xdr:colOff>
      <xdr:row>19</xdr:row>
      <xdr:rowOff>1132</xdr:rowOff>
    </xdr:to>
    <xdr:sp macro="" textlink="">
      <xdr:nvSpPr>
        <xdr:cNvPr id="68" name="楕円 67"/>
        <xdr:cNvSpPr/>
      </xdr:nvSpPr>
      <xdr:spPr bwMode="auto">
        <a:xfrm>
          <a:off x="5600700" y="3204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151009</xdr:rowOff>
    </xdr:from>
    <xdr:ext cx="762000" cy="259045"/>
    <xdr:sp macro="" textlink="">
      <xdr:nvSpPr>
        <xdr:cNvPr id="69" name="人口1人当たり決算額の推移該当値テキスト130"/>
        <xdr:cNvSpPr txBox="1"/>
      </xdr:nvSpPr>
      <xdr:spPr>
        <a:xfrm>
          <a:off x="5740400" y="311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87575</xdr:rowOff>
    </xdr:from>
    <xdr:to>
      <xdr:col>26</xdr:col>
      <xdr:colOff>101600</xdr:colOff>
      <xdr:row>19</xdr:row>
      <xdr:rowOff>17724</xdr:rowOff>
    </xdr:to>
    <xdr:sp macro="" textlink="">
      <xdr:nvSpPr>
        <xdr:cNvPr id="70" name="楕円 69"/>
        <xdr:cNvSpPr/>
      </xdr:nvSpPr>
      <xdr:spPr bwMode="auto">
        <a:xfrm>
          <a:off x="4953000" y="322130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2502</xdr:rowOff>
    </xdr:from>
    <xdr:ext cx="736600" cy="259045"/>
    <xdr:sp macro="" textlink="">
      <xdr:nvSpPr>
        <xdr:cNvPr id="71" name="テキスト ボックス 70"/>
        <xdr:cNvSpPr txBox="1"/>
      </xdr:nvSpPr>
      <xdr:spPr>
        <a:xfrm>
          <a:off x="4622800" y="330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90941</xdr:rowOff>
    </xdr:from>
    <xdr:to>
      <xdr:col>22</xdr:col>
      <xdr:colOff>165100</xdr:colOff>
      <xdr:row>19</xdr:row>
      <xdr:rowOff>21091</xdr:rowOff>
    </xdr:to>
    <xdr:sp macro="" textlink="">
      <xdr:nvSpPr>
        <xdr:cNvPr id="72" name="楕円 71"/>
        <xdr:cNvSpPr/>
      </xdr:nvSpPr>
      <xdr:spPr bwMode="auto">
        <a:xfrm>
          <a:off x="4254500" y="3224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5868</xdr:rowOff>
    </xdr:from>
    <xdr:ext cx="762000" cy="259045"/>
    <xdr:sp macro="" textlink="">
      <xdr:nvSpPr>
        <xdr:cNvPr id="73" name="テキスト ボックス 72"/>
        <xdr:cNvSpPr txBox="1"/>
      </xdr:nvSpPr>
      <xdr:spPr>
        <a:xfrm>
          <a:off x="3924300" y="331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101609</xdr:rowOff>
    </xdr:from>
    <xdr:to>
      <xdr:col>19</xdr:col>
      <xdr:colOff>38100</xdr:colOff>
      <xdr:row>19</xdr:row>
      <xdr:rowOff>31759</xdr:rowOff>
    </xdr:to>
    <xdr:sp macro="" textlink="">
      <xdr:nvSpPr>
        <xdr:cNvPr id="74" name="楕円 73"/>
        <xdr:cNvSpPr/>
      </xdr:nvSpPr>
      <xdr:spPr bwMode="auto">
        <a:xfrm>
          <a:off x="3556000" y="3235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16536</xdr:rowOff>
    </xdr:from>
    <xdr:ext cx="762000" cy="259045"/>
    <xdr:sp macro="" textlink="">
      <xdr:nvSpPr>
        <xdr:cNvPr id="75" name="テキスト ボックス 74"/>
        <xdr:cNvSpPr txBox="1"/>
      </xdr:nvSpPr>
      <xdr:spPr>
        <a:xfrm>
          <a:off x="3225800" y="332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121303</xdr:rowOff>
    </xdr:from>
    <xdr:to>
      <xdr:col>15</xdr:col>
      <xdr:colOff>101600</xdr:colOff>
      <xdr:row>19</xdr:row>
      <xdr:rowOff>51453</xdr:rowOff>
    </xdr:to>
    <xdr:sp macro="" textlink="">
      <xdr:nvSpPr>
        <xdr:cNvPr id="76" name="楕円 75"/>
        <xdr:cNvSpPr/>
      </xdr:nvSpPr>
      <xdr:spPr bwMode="auto">
        <a:xfrm>
          <a:off x="2857500" y="3255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36230</xdr:rowOff>
    </xdr:from>
    <xdr:ext cx="762000" cy="259045"/>
    <xdr:sp macro="" textlink="">
      <xdr:nvSpPr>
        <xdr:cNvPr id="77" name="テキスト ボックス 76"/>
        <xdr:cNvSpPr txBox="1"/>
      </xdr:nvSpPr>
      <xdr:spPr>
        <a:xfrm>
          <a:off x="2527300" y="334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231726</xdr:rowOff>
    </xdr:from>
    <xdr:to>
      <xdr:col>29</xdr:col>
      <xdr:colOff>127000</xdr:colOff>
      <xdr:row>35</xdr:row>
      <xdr:rowOff>242584</xdr:rowOff>
    </xdr:to>
    <xdr:cxnSp macro="">
      <xdr:nvCxnSpPr>
        <xdr:cNvPr id="108" name="直線コネクタ 107"/>
        <xdr:cNvCxnSpPr/>
      </xdr:nvCxnSpPr>
      <xdr:spPr bwMode="auto">
        <a:xfrm flipV="1">
          <a:off x="5003800" y="6842076"/>
          <a:ext cx="647700" cy="10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213694</xdr:rowOff>
    </xdr:from>
    <xdr:to>
      <xdr:col>26</xdr:col>
      <xdr:colOff>50800</xdr:colOff>
      <xdr:row>35</xdr:row>
      <xdr:rowOff>242584</xdr:rowOff>
    </xdr:to>
    <xdr:cxnSp macro="">
      <xdr:nvCxnSpPr>
        <xdr:cNvPr id="111" name="直線コネクタ 110"/>
        <xdr:cNvCxnSpPr/>
      </xdr:nvCxnSpPr>
      <xdr:spPr bwMode="auto">
        <a:xfrm>
          <a:off x="4305300" y="6824044"/>
          <a:ext cx="698500" cy="28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213694</xdr:rowOff>
    </xdr:from>
    <xdr:to>
      <xdr:col>22</xdr:col>
      <xdr:colOff>114300</xdr:colOff>
      <xdr:row>35</xdr:row>
      <xdr:rowOff>295912</xdr:rowOff>
    </xdr:to>
    <xdr:cxnSp macro="">
      <xdr:nvCxnSpPr>
        <xdr:cNvPr id="114" name="直線コネクタ 113"/>
        <xdr:cNvCxnSpPr/>
      </xdr:nvCxnSpPr>
      <xdr:spPr bwMode="auto">
        <a:xfrm flipV="1">
          <a:off x="3606800" y="6824044"/>
          <a:ext cx="698500" cy="82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239576</xdr:rowOff>
    </xdr:from>
    <xdr:to>
      <xdr:col>18</xdr:col>
      <xdr:colOff>177800</xdr:colOff>
      <xdr:row>35</xdr:row>
      <xdr:rowOff>295912</xdr:rowOff>
    </xdr:to>
    <xdr:cxnSp macro="">
      <xdr:nvCxnSpPr>
        <xdr:cNvPr id="117" name="直線コネクタ 116"/>
        <xdr:cNvCxnSpPr/>
      </xdr:nvCxnSpPr>
      <xdr:spPr bwMode="auto">
        <a:xfrm>
          <a:off x="2908300" y="6849926"/>
          <a:ext cx="698500" cy="56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180926</xdr:rowOff>
    </xdr:from>
    <xdr:to>
      <xdr:col>29</xdr:col>
      <xdr:colOff>177800</xdr:colOff>
      <xdr:row>35</xdr:row>
      <xdr:rowOff>282526</xdr:rowOff>
    </xdr:to>
    <xdr:sp macro="" textlink="">
      <xdr:nvSpPr>
        <xdr:cNvPr id="127" name="楕円 126"/>
        <xdr:cNvSpPr/>
      </xdr:nvSpPr>
      <xdr:spPr bwMode="auto">
        <a:xfrm>
          <a:off x="5600700" y="6791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153003</xdr:rowOff>
    </xdr:from>
    <xdr:ext cx="762000" cy="259045"/>
    <xdr:sp macro="" textlink="">
      <xdr:nvSpPr>
        <xdr:cNvPr id="128" name="人口1人当たり決算額の推移該当値テキスト445"/>
        <xdr:cNvSpPr txBox="1"/>
      </xdr:nvSpPr>
      <xdr:spPr>
        <a:xfrm>
          <a:off x="5740400" y="67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191784</xdr:rowOff>
    </xdr:from>
    <xdr:to>
      <xdr:col>26</xdr:col>
      <xdr:colOff>101600</xdr:colOff>
      <xdr:row>35</xdr:row>
      <xdr:rowOff>293384</xdr:rowOff>
    </xdr:to>
    <xdr:sp macro="" textlink="">
      <xdr:nvSpPr>
        <xdr:cNvPr id="129" name="楕円 128"/>
        <xdr:cNvSpPr/>
      </xdr:nvSpPr>
      <xdr:spPr bwMode="auto">
        <a:xfrm>
          <a:off x="4953000" y="6802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278161</xdr:rowOff>
    </xdr:from>
    <xdr:ext cx="736600" cy="259045"/>
    <xdr:sp macro="" textlink="">
      <xdr:nvSpPr>
        <xdr:cNvPr id="130" name="テキスト ボックス 129"/>
        <xdr:cNvSpPr txBox="1"/>
      </xdr:nvSpPr>
      <xdr:spPr>
        <a:xfrm>
          <a:off x="4622800" y="688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162894</xdr:rowOff>
    </xdr:from>
    <xdr:to>
      <xdr:col>22</xdr:col>
      <xdr:colOff>165100</xdr:colOff>
      <xdr:row>35</xdr:row>
      <xdr:rowOff>264494</xdr:rowOff>
    </xdr:to>
    <xdr:sp macro="" textlink="">
      <xdr:nvSpPr>
        <xdr:cNvPr id="131" name="楕円 130"/>
        <xdr:cNvSpPr/>
      </xdr:nvSpPr>
      <xdr:spPr bwMode="auto">
        <a:xfrm>
          <a:off x="4254500" y="6773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274671</xdr:rowOff>
    </xdr:from>
    <xdr:ext cx="762000" cy="259045"/>
    <xdr:sp macro="" textlink="">
      <xdr:nvSpPr>
        <xdr:cNvPr id="132" name="テキスト ボックス 131"/>
        <xdr:cNvSpPr txBox="1"/>
      </xdr:nvSpPr>
      <xdr:spPr>
        <a:xfrm>
          <a:off x="3924300" y="654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245112</xdr:rowOff>
    </xdr:from>
    <xdr:to>
      <xdr:col>19</xdr:col>
      <xdr:colOff>38100</xdr:colOff>
      <xdr:row>36</xdr:row>
      <xdr:rowOff>3812</xdr:rowOff>
    </xdr:to>
    <xdr:sp macro="" textlink="">
      <xdr:nvSpPr>
        <xdr:cNvPr id="133" name="楕円 132"/>
        <xdr:cNvSpPr/>
      </xdr:nvSpPr>
      <xdr:spPr bwMode="auto">
        <a:xfrm>
          <a:off x="3556000" y="6855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331489</xdr:rowOff>
    </xdr:from>
    <xdr:ext cx="762000" cy="259045"/>
    <xdr:sp macro="" textlink="">
      <xdr:nvSpPr>
        <xdr:cNvPr id="134" name="テキスト ボックス 133"/>
        <xdr:cNvSpPr txBox="1"/>
      </xdr:nvSpPr>
      <xdr:spPr>
        <a:xfrm>
          <a:off x="3225800" y="6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188776</xdr:rowOff>
    </xdr:from>
    <xdr:to>
      <xdr:col>15</xdr:col>
      <xdr:colOff>101600</xdr:colOff>
      <xdr:row>35</xdr:row>
      <xdr:rowOff>290376</xdr:rowOff>
    </xdr:to>
    <xdr:sp macro="" textlink="">
      <xdr:nvSpPr>
        <xdr:cNvPr id="135" name="楕円 134"/>
        <xdr:cNvSpPr/>
      </xdr:nvSpPr>
      <xdr:spPr bwMode="auto">
        <a:xfrm>
          <a:off x="2857500" y="6799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275153</xdr:rowOff>
    </xdr:from>
    <xdr:ext cx="762000" cy="259045"/>
    <xdr:sp macro="" textlink="">
      <xdr:nvSpPr>
        <xdr:cNvPr id="136" name="テキスト ボックス 135"/>
        <xdr:cNvSpPr txBox="1"/>
      </xdr:nvSpPr>
      <xdr:spPr>
        <a:xfrm>
          <a:off x="2527300" y="688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3,542
3,536
121.19
3,511,672
3,296,817
187,885
1,862,230
3,369,853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14395</xdr:rowOff>
    </xdr:from>
    <xdr:to>
      <xdr:col>24</xdr:col>
      <xdr:colOff>63500</xdr:colOff>
      <xdr:row>37</xdr:row>
      <xdr:rowOff>26241</xdr:rowOff>
    </xdr:to>
    <xdr:cxnSp macro="">
      <xdr:nvCxnSpPr>
        <xdr:cNvPr id="58" name="直線コネクタ 57"/>
        <xdr:cNvCxnSpPr/>
      </xdr:nvCxnSpPr>
      <xdr:spPr>
        <a:xfrm flipV="1">
          <a:off x="3797300" y="6358045"/>
          <a:ext cx="838200" cy="1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26241</xdr:rowOff>
    </xdr:from>
    <xdr:to>
      <xdr:col>19</xdr:col>
      <xdr:colOff>177800</xdr:colOff>
      <xdr:row>37</xdr:row>
      <xdr:rowOff>26550</xdr:rowOff>
    </xdr:to>
    <xdr:cxnSp macro="">
      <xdr:nvCxnSpPr>
        <xdr:cNvPr id="61" name="直線コネクタ 60"/>
        <xdr:cNvCxnSpPr/>
      </xdr:nvCxnSpPr>
      <xdr:spPr>
        <a:xfrm flipV="1">
          <a:off x="2908300" y="6369891"/>
          <a:ext cx="889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26550</xdr:rowOff>
    </xdr:from>
    <xdr:to>
      <xdr:col>15</xdr:col>
      <xdr:colOff>50800</xdr:colOff>
      <xdr:row>37</xdr:row>
      <xdr:rowOff>37861</xdr:rowOff>
    </xdr:to>
    <xdr:cxnSp macro="">
      <xdr:nvCxnSpPr>
        <xdr:cNvPr id="64" name="直線コネクタ 63"/>
        <xdr:cNvCxnSpPr/>
      </xdr:nvCxnSpPr>
      <xdr:spPr>
        <a:xfrm flipV="1">
          <a:off x="2019300" y="6370200"/>
          <a:ext cx="889000" cy="1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37861</xdr:rowOff>
    </xdr:from>
    <xdr:to>
      <xdr:col>10</xdr:col>
      <xdr:colOff>114300</xdr:colOff>
      <xdr:row>37</xdr:row>
      <xdr:rowOff>52265</xdr:rowOff>
    </xdr:to>
    <xdr:cxnSp macro="">
      <xdr:nvCxnSpPr>
        <xdr:cNvPr id="67" name="直線コネクタ 66"/>
        <xdr:cNvCxnSpPr/>
      </xdr:nvCxnSpPr>
      <xdr:spPr>
        <a:xfrm flipV="1">
          <a:off x="1130300" y="6381511"/>
          <a:ext cx="889000" cy="1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135045</xdr:rowOff>
    </xdr:from>
    <xdr:to>
      <xdr:col>24</xdr:col>
      <xdr:colOff>114300</xdr:colOff>
      <xdr:row>37</xdr:row>
      <xdr:rowOff>65195</xdr:rowOff>
    </xdr:to>
    <xdr:sp macro="" textlink="">
      <xdr:nvSpPr>
        <xdr:cNvPr id="77" name="楕円 76"/>
        <xdr:cNvSpPr/>
      </xdr:nvSpPr>
      <xdr:spPr>
        <a:xfrm>
          <a:off x="4584700" y="63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49972</xdr:rowOff>
    </xdr:from>
    <xdr:ext cx="599010" cy="259045"/>
    <xdr:sp macro="" textlink="">
      <xdr:nvSpPr>
        <xdr:cNvPr id="78" name="人件費該当値テキスト"/>
        <xdr:cNvSpPr txBox="1"/>
      </xdr:nvSpPr>
      <xdr:spPr>
        <a:xfrm>
          <a:off x="4686300" y="62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146891</xdr:rowOff>
    </xdr:from>
    <xdr:to>
      <xdr:col>20</xdr:col>
      <xdr:colOff>38100</xdr:colOff>
      <xdr:row>37</xdr:row>
      <xdr:rowOff>77041</xdr:rowOff>
    </xdr:to>
    <xdr:sp macro="" textlink="">
      <xdr:nvSpPr>
        <xdr:cNvPr id="79" name="楕円 78"/>
        <xdr:cNvSpPr/>
      </xdr:nvSpPr>
      <xdr:spPr>
        <a:xfrm>
          <a:off x="3746500" y="631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68168</xdr:rowOff>
    </xdr:from>
    <xdr:ext cx="599010" cy="259045"/>
    <xdr:sp macro="" textlink="">
      <xdr:nvSpPr>
        <xdr:cNvPr id="80" name="テキスト ボックス 79"/>
        <xdr:cNvSpPr txBox="1"/>
      </xdr:nvSpPr>
      <xdr:spPr>
        <a:xfrm>
          <a:off x="3497795" y="6411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147200</xdr:rowOff>
    </xdr:from>
    <xdr:to>
      <xdr:col>15</xdr:col>
      <xdr:colOff>101600</xdr:colOff>
      <xdr:row>37</xdr:row>
      <xdr:rowOff>77350</xdr:rowOff>
    </xdr:to>
    <xdr:sp macro="" textlink="">
      <xdr:nvSpPr>
        <xdr:cNvPr id="81" name="楕円 80"/>
        <xdr:cNvSpPr/>
      </xdr:nvSpPr>
      <xdr:spPr>
        <a:xfrm>
          <a:off x="2857500" y="63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68477</xdr:rowOff>
    </xdr:from>
    <xdr:ext cx="599010" cy="259045"/>
    <xdr:sp macro="" textlink="">
      <xdr:nvSpPr>
        <xdr:cNvPr id="82" name="テキスト ボックス 81"/>
        <xdr:cNvSpPr txBox="1"/>
      </xdr:nvSpPr>
      <xdr:spPr>
        <a:xfrm>
          <a:off x="2608795" y="641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158511</xdr:rowOff>
    </xdr:from>
    <xdr:to>
      <xdr:col>10</xdr:col>
      <xdr:colOff>165100</xdr:colOff>
      <xdr:row>37</xdr:row>
      <xdr:rowOff>88661</xdr:rowOff>
    </xdr:to>
    <xdr:sp macro="" textlink="">
      <xdr:nvSpPr>
        <xdr:cNvPr id="83" name="楕円 82"/>
        <xdr:cNvSpPr/>
      </xdr:nvSpPr>
      <xdr:spPr>
        <a:xfrm>
          <a:off x="1968500" y="633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79788</xdr:rowOff>
    </xdr:from>
    <xdr:ext cx="599010" cy="259045"/>
    <xdr:sp macro="" textlink="">
      <xdr:nvSpPr>
        <xdr:cNvPr id="84" name="テキスト ボックス 83"/>
        <xdr:cNvSpPr txBox="1"/>
      </xdr:nvSpPr>
      <xdr:spPr>
        <a:xfrm>
          <a:off x="1719795" y="642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1465</xdr:rowOff>
    </xdr:from>
    <xdr:to>
      <xdr:col>6</xdr:col>
      <xdr:colOff>38100</xdr:colOff>
      <xdr:row>37</xdr:row>
      <xdr:rowOff>103065</xdr:rowOff>
    </xdr:to>
    <xdr:sp macro="" textlink="">
      <xdr:nvSpPr>
        <xdr:cNvPr id="85" name="楕円 84"/>
        <xdr:cNvSpPr/>
      </xdr:nvSpPr>
      <xdr:spPr>
        <a:xfrm>
          <a:off x="1079500" y="634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94192</xdr:rowOff>
    </xdr:from>
    <xdr:ext cx="599010" cy="259045"/>
    <xdr:sp macro="" textlink="">
      <xdr:nvSpPr>
        <xdr:cNvPr id="86" name="テキスト ボックス 85"/>
        <xdr:cNvSpPr txBox="1"/>
      </xdr:nvSpPr>
      <xdr:spPr>
        <a:xfrm>
          <a:off x="830795" y="643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16989</xdr:rowOff>
    </xdr:from>
    <xdr:to>
      <xdr:col>24</xdr:col>
      <xdr:colOff>63500</xdr:colOff>
      <xdr:row>58</xdr:row>
      <xdr:rowOff>33519</xdr:rowOff>
    </xdr:to>
    <xdr:cxnSp macro="">
      <xdr:nvCxnSpPr>
        <xdr:cNvPr id="117" name="直線コネクタ 116"/>
        <xdr:cNvCxnSpPr/>
      </xdr:nvCxnSpPr>
      <xdr:spPr>
        <a:xfrm flipV="1">
          <a:off x="3797300" y="9961089"/>
          <a:ext cx="838200" cy="1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33519</xdr:rowOff>
    </xdr:from>
    <xdr:to>
      <xdr:col>19</xdr:col>
      <xdr:colOff>177800</xdr:colOff>
      <xdr:row>58</xdr:row>
      <xdr:rowOff>48675</xdr:rowOff>
    </xdr:to>
    <xdr:cxnSp macro="">
      <xdr:nvCxnSpPr>
        <xdr:cNvPr id="120" name="直線コネクタ 119"/>
        <xdr:cNvCxnSpPr/>
      </xdr:nvCxnSpPr>
      <xdr:spPr>
        <a:xfrm flipV="1">
          <a:off x="2908300" y="9977619"/>
          <a:ext cx="889000" cy="1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48675</xdr:rowOff>
    </xdr:from>
    <xdr:to>
      <xdr:col>15</xdr:col>
      <xdr:colOff>50800</xdr:colOff>
      <xdr:row>58</xdr:row>
      <xdr:rowOff>62257</xdr:rowOff>
    </xdr:to>
    <xdr:cxnSp macro="">
      <xdr:nvCxnSpPr>
        <xdr:cNvPr id="123" name="直線コネクタ 122"/>
        <xdr:cNvCxnSpPr/>
      </xdr:nvCxnSpPr>
      <xdr:spPr>
        <a:xfrm flipV="1">
          <a:off x="2019300" y="9992775"/>
          <a:ext cx="889000" cy="1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62257</xdr:rowOff>
    </xdr:from>
    <xdr:to>
      <xdr:col>10</xdr:col>
      <xdr:colOff>114300</xdr:colOff>
      <xdr:row>58</xdr:row>
      <xdr:rowOff>96343</xdr:rowOff>
    </xdr:to>
    <xdr:cxnSp macro="">
      <xdr:nvCxnSpPr>
        <xdr:cNvPr id="126" name="直線コネクタ 125"/>
        <xdr:cNvCxnSpPr/>
      </xdr:nvCxnSpPr>
      <xdr:spPr>
        <a:xfrm flipV="1">
          <a:off x="1130300" y="10006357"/>
          <a:ext cx="889000" cy="3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137639</xdr:rowOff>
    </xdr:from>
    <xdr:to>
      <xdr:col>24</xdr:col>
      <xdr:colOff>114300</xdr:colOff>
      <xdr:row>58</xdr:row>
      <xdr:rowOff>67789</xdr:rowOff>
    </xdr:to>
    <xdr:sp macro="" textlink="">
      <xdr:nvSpPr>
        <xdr:cNvPr id="136" name="楕円 135"/>
        <xdr:cNvSpPr/>
      </xdr:nvSpPr>
      <xdr:spPr>
        <a:xfrm>
          <a:off x="4584700" y="991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52566</xdr:rowOff>
    </xdr:from>
    <xdr:ext cx="599010" cy="259045"/>
    <xdr:sp macro="" textlink="">
      <xdr:nvSpPr>
        <xdr:cNvPr id="137" name="物件費該当値テキスト"/>
        <xdr:cNvSpPr txBox="1"/>
      </xdr:nvSpPr>
      <xdr:spPr>
        <a:xfrm>
          <a:off x="4686300" y="982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154169</xdr:rowOff>
    </xdr:from>
    <xdr:to>
      <xdr:col>20</xdr:col>
      <xdr:colOff>38100</xdr:colOff>
      <xdr:row>58</xdr:row>
      <xdr:rowOff>84319</xdr:rowOff>
    </xdr:to>
    <xdr:sp macro="" textlink="">
      <xdr:nvSpPr>
        <xdr:cNvPr id="138" name="楕円 137"/>
        <xdr:cNvSpPr/>
      </xdr:nvSpPr>
      <xdr:spPr>
        <a:xfrm>
          <a:off x="3746500" y="99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75446</xdr:rowOff>
    </xdr:from>
    <xdr:ext cx="599010" cy="259045"/>
    <xdr:sp macro="" textlink="">
      <xdr:nvSpPr>
        <xdr:cNvPr id="139" name="テキスト ボックス 138"/>
        <xdr:cNvSpPr txBox="1"/>
      </xdr:nvSpPr>
      <xdr:spPr>
        <a:xfrm>
          <a:off x="3497795" y="1001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169325</xdr:rowOff>
    </xdr:from>
    <xdr:to>
      <xdr:col>15</xdr:col>
      <xdr:colOff>101600</xdr:colOff>
      <xdr:row>58</xdr:row>
      <xdr:rowOff>99475</xdr:rowOff>
    </xdr:to>
    <xdr:sp macro="" textlink="">
      <xdr:nvSpPr>
        <xdr:cNvPr id="140" name="楕円 139"/>
        <xdr:cNvSpPr/>
      </xdr:nvSpPr>
      <xdr:spPr>
        <a:xfrm>
          <a:off x="2857500" y="99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90602</xdr:rowOff>
    </xdr:from>
    <xdr:ext cx="599010" cy="259045"/>
    <xdr:sp macro="" textlink="">
      <xdr:nvSpPr>
        <xdr:cNvPr id="141" name="テキスト ボックス 140"/>
        <xdr:cNvSpPr txBox="1"/>
      </xdr:nvSpPr>
      <xdr:spPr>
        <a:xfrm>
          <a:off x="2608795" y="1003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11457</xdr:rowOff>
    </xdr:from>
    <xdr:to>
      <xdr:col>10</xdr:col>
      <xdr:colOff>165100</xdr:colOff>
      <xdr:row>58</xdr:row>
      <xdr:rowOff>113057</xdr:rowOff>
    </xdr:to>
    <xdr:sp macro="" textlink="">
      <xdr:nvSpPr>
        <xdr:cNvPr id="142" name="楕円 141"/>
        <xdr:cNvSpPr/>
      </xdr:nvSpPr>
      <xdr:spPr>
        <a:xfrm>
          <a:off x="1968500" y="99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104184</xdr:rowOff>
    </xdr:from>
    <xdr:ext cx="599010" cy="259045"/>
    <xdr:sp macro="" textlink="">
      <xdr:nvSpPr>
        <xdr:cNvPr id="143" name="テキスト ボックス 142"/>
        <xdr:cNvSpPr txBox="1"/>
      </xdr:nvSpPr>
      <xdr:spPr>
        <a:xfrm>
          <a:off x="1719795" y="100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45543</xdr:rowOff>
    </xdr:from>
    <xdr:to>
      <xdr:col>6</xdr:col>
      <xdr:colOff>38100</xdr:colOff>
      <xdr:row>58</xdr:row>
      <xdr:rowOff>147143</xdr:rowOff>
    </xdr:to>
    <xdr:sp macro="" textlink="">
      <xdr:nvSpPr>
        <xdr:cNvPr id="144" name="楕円 143"/>
        <xdr:cNvSpPr/>
      </xdr:nvSpPr>
      <xdr:spPr>
        <a:xfrm>
          <a:off x="1079500" y="99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138270</xdr:rowOff>
    </xdr:from>
    <xdr:ext cx="599010" cy="259045"/>
    <xdr:sp macro="" textlink="">
      <xdr:nvSpPr>
        <xdr:cNvPr id="145" name="テキスト ボックス 144"/>
        <xdr:cNvSpPr txBox="1"/>
      </xdr:nvSpPr>
      <xdr:spPr>
        <a:xfrm>
          <a:off x="830795" y="1008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149690</xdr:rowOff>
    </xdr:from>
    <xdr:to>
      <xdr:col>24</xdr:col>
      <xdr:colOff>63500</xdr:colOff>
      <xdr:row>77</xdr:row>
      <xdr:rowOff>155068</xdr:rowOff>
    </xdr:to>
    <xdr:cxnSp macro="">
      <xdr:nvCxnSpPr>
        <xdr:cNvPr id="170" name="直線コネクタ 169"/>
        <xdr:cNvCxnSpPr/>
      </xdr:nvCxnSpPr>
      <xdr:spPr>
        <a:xfrm>
          <a:off x="3797300" y="13351340"/>
          <a:ext cx="838200" cy="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149690</xdr:rowOff>
    </xdr:from>
    <xdr:to>
      <xdr:col>19</xdr:col>
      <xdr:colOff>177800</xdr:colOff>
      <xdr:row>77</xdr:row>
      <xdr:rowOff>151747</xdr:rowOff>
    </xdr:to>
    <xdr:cxnSp macro="">
      <xdr:nvCxnSpPr>
        <xdr:cNvPr id="173" name="直線コネクタ 172"/>
        <xdr:cNvCxnSpPr/>
      </xdr:nvCxnSpPr>
      <xdr:spPr>
        <a:xfrm flipV="1">
          <a:off x="2908300" y="13351340"/>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151747</xdr:rowOff>
    </xdr:from>
    <xdr:to>
      <xdr:col>15</xdr:col>
      <xdr:colOff>50800</xdr:colOff>
      <xdr:row>77</xdr:row>
      <xdr:rowOff>170396</xdr:rowOff>
    </xdr:to>
    <xdr:cxnSp macro="">
      <xdr:nvCxnSpPr>
        <xdr:cNvPr id="176" name="直線コネクタ 175"/>
        <xdr:cNvCxnSpPr/>
      </xdr:nvCxnSpPr>
      <xdr:spPr>
        <a:xfrm flipV="1">
          <a:off x="2019300" y="13353397"/>
          <a:ext cx="889000" cy="1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170396</xdr:rowOff>
    </xdr:from>
    <xdr:to>
      <xdr:col>10</xdr:col>
      <xdr:colOff>114300</xdr:colOff>
      <xdr:row>78</xdr:row>
      <xdr:rowOff>733</xdr:rowOff>
    </xdr:to>
    <xdr:cxnSp macro="">
      <xdr:nvCxnSpPr>
        <xdr:cNvPr id="179" name="直線コネクタ 178"/>
        <xdr:cNvCxnSpPr/>
      </xdr:nvCxnSpPr>
      <xdr:spPr>
        <a:xfrm flipV="1">
          <a:off x="1130300" y="13372046"/>
          <a:ext cx="889000" cy="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104268</xdr:rowOff>
    </xdr:from>
    <xdr:to>
      <xdr:col>24</xdr:col>
      <xdr:colOff>114300</xdr:colOff>
      <xdr:row>78</xdr:row>
      <xdr:rowOff>34418</xdr:rowOff>
    </xdr:to>
    <xdr:sp macro="" textlink="">
      <xdr:nvSpPr>
        <xdr:cNvPr id="189" name="楕円 188"/>
        <xdr:cNvSpPr/>
      </xdr:nvSpPr>
      <xdr:spPr>
        <a:xfrm>
          <a:off x="4584700" y="1330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19195</xdr:rowOff>
    </xdr:from>
    <xdr:ext cx="469744" cy="259045"/>
    <xdr:sp macro="" textlink="">
      <xdr:nvSpPr>
        <xdr:cNvPr id="190" name="維持補修費該当値テキスト"/>
        <xdr:cNvSpPr txBox="1"/>
      </xdr:nvSpPr>
      <xdr:spPr>
        <a:xfrm>
          <a:off x="4686300" y="1322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98890</xdr:rowOff>
    </xdr:from>
    <xdr:to>
      <xdr:col>20</xdr:col>
      <xdr:colOff>38100</xdr:colOff>
      <xdr:row>78</xdr:row>
      <xdr:rowOff>29040</xdr:rowOff>
    </xdr:to>
    <xdr:sp macro="" textlink="">
      <xdr:nvSpPr>
        <xdr:cNvPr id="191" name="楕円 190"/>
        <xdr:cNvSpPr/>
      </xdr:nvSpPr>
      <xdr:spPr>
        <a:xfrm>
          <a:off x="3746500" y="133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20167</xdr:rowOff>
    </xdr:from>
    <xdr:ext cx="469744" cy="259045"/>
    <xdr:sp macro="" textlink="">
      <xdr:nvSpPr>
        <xdr:cNvPr id="192" name="テキスト ボックス 191"/>
        <xdr:cNvSpPr txBox="1"/>
      </xdr:nvSpPr>
      <xdr:spPr>
        <a:xfrm>
          <a:off x="3562428" y="133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100947</xdr:rowOff>
    </xdr:from>
    <xdr:to>
      <xdr:col>15</xdr:col>
      <xdr:colOff>101600</xdr:colOff>
      <xdr:row>78</xdr:row>
      <xdr:rowOff>31097</xdr:rowOff>
    </xdr:to>
    <xdr:sp macro="" textlink="">
      <xdr:nvSpPr>
        <xdr:cNvPr id="193" name="楕円 192"/>
        <xdr:cNvSpPr/>
      </xdr:nvSpPr>
      <xdr:spPr>
        <a:xfrm>
          <a:off x="2857500" y="1330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22224</xdr:rowOff>
    </xdr:from>
    <xdr:ext cx="469744" cy="259045"/>
    <xdr:sp macro="" textlink="">
      <xdr:nvSpPr>
        <xdr:cNvPr id="194" name="テキスト ボックス 193"/>
        <xdr:cNvSpPr txBox="1"/>
      </xdr:nvSpPr>
      <xdr:spPr>
        <a:xfrm>
          <a:off x="2673428" y="1339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119596</xdr:rowOff>
    </xdr:from>
    <xdr:to>
      <xdr:col>10</xdr:col>
      <xdr:colOff>165100</xdr:colOff>
      <xdr:row>78</xdr:row>
      <xdr:rowOff>49746</xdr:rowOff>
    </xdr:to>
    <xdr:sp macro="" textlink="">
      <xdr:nvSpPr>
        <xdr:cNvPr id="195" name="楕円 194"/>
        <xdr:cNvSpPr/>
      </xdr:nvSpPr>
      <xdr:spPr>
        <a:xfrm>
          <a:off x="1968500" y="133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40873</xdr:rowOff>
    </xdr:from>
    <xdr:ext cx="469744" cy="259045"/>
    <xdr:sp macro="" textlink="">
      <xdr:nvSpPr>
        <xdr:cNvPr id="196" name="テキスト ボックス 195"/>
        <xdr:cNvSpPr txBox="1"/>
      </xdr:nvSpPr>
      <xdr:spPr>
        <a:xfrm>
          <a:off x="1784428" y="134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121383</xdr:rowOff>
    </xdr:from>
    <xdr:to>
      <xdr:col>6</xdr:col>
      <xdr:colOff>38100</xdr:colOff>
      <xdr:row>78</xdr:row>
      <xdr:rowOff>51533</xdr:rowOff>
    </xdr:to>
    <xdr:sp macro="" textlink="">
      <xdr:nvSpPr>
        <xdr:cNvPr id="197" name="楕円 196"/>
        <xdr:cNvSpPr/>
      </xdr:nvSpPr>
      <xdr:spPr>
        <a:xfrm>
          <a:off x="1079500" y="1332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42660</xdr:rowOff>
    </xdr:from>
    <xdr:ext cx="469744" cy="259045"/>
    <xdr:sp macro="" textlink="">
      <xdr:nvSpPr>
        <xdr:cNvPr id="198" name="テキスト ボックス 197"/>
        <xdr:cNvSpPr txBox="1"/>
      </xdr:nvSpPr>
      <xdr:spPr>
        <a:xfrm>
          <a:off x="895428" y="1341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41535</xdr:rowOff>
    </xdr:from>
    <xdr:to>
      <xdr:col>24</xdr:col>
      <xdr:colOff>63500</xdr:colOff>
      <xdr:row>92</xdr:row>
      <xdr:rowOff>46983</xdr:rowOff>
    </xdr:to>
    <xdr:cxnSp macro="">
      <xdr:nvCxnSpPr>
        <xdr:cNvPr id="231" name="直線コネクタ 230"/>
        <xdr:cNvCxnSpPr/>
      </xdr:nvCxnSpPr>
      <xdr:spPr>
        <a:xfrm flipV="1">
          <a:off x="3797300" y="15814935"/>
          <a:ext cx="8382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17342</xdr:rowOff>
    </xdr:from>
    <xdr:to>
      <xdr:col>19</xdr:col>
      <xdr:colOff>177800</xdr:colOff>
      <xdr:row>92</xdr:row>
      <xdr:rowOff>46983</xdr:rowOff>
    </xdr:to>
    <xdr:cxnSp macro="">
      <xdr:nvCxnSpPr>
        <xdr:cNvPr id="234" name="直線コネクタ 233"/>
        <xdr:cNvCxnSpPr/>
      </xdr:nvCxnSpPr>
      <xdr:spPr>
        <a:xfrm>
          <a:off x="2908300" y="15790742"/>
          <a:ext cx="889000" cy="2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17342</xdr:rowOff>
    </xdr:from>
    <xdr:to>
      <xdr:col>15</xdr:col>
      <xdr:colOff>50800</xdr:colOff>
      <xdr:row>92</xdr:row>
      <xdr:rowOff>90884</xdr:rowOff>
    </xdr:to>
    <xdr:cxnSp macro="">
      <xdr:nvCxnSpPr>
        <xdr:cNvPr id="237" name="直線コネクタ 236"/>
        <xdr:cNvCxnSpPr/>
      </xdr:nvCxnSpPr>
      <xdr:spPr>
        <a:xfrm flipV="1">
          <a:off x="2019300" y="15790742"/>
          <a:ext cx="889000" cy="7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90884</xdr:rowOff>
    </xdr:from>
    <xdr:to>
      <xdr:col>10</xdr:col>
      <xdr:colOff>114300</xdr:colOff>
      <xdr:row>93</xdr:row>
      <xdr:rowOff>11418</xdr:rowOff>
    </xdr:to>
    <xdr:cxnSp macro="">
      <xdr:nvCxnSpPr>
        <xdr:cNvPr id="240" name="直線コネクタ 239"/>
        <xdr:cNvCxnSpPr/>
      </xdr:nvCxnSpPr>
      <xdr:spPr>
        <a:xfrm flipV="1">
          <a:off x="1130300" y="15864284"/>
          <a:ext cx="889000" cy="9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162185</xdr:rowOff>
    </xdr:from>
    <xdr:to>
      <xdr:col>24</xdr:col>
      <xdr:colOff>114300</xdr:colOff>
      <xdr:row>92</xdr:row>
      <xdr:rowOff>92335</xdr:rowOff>
    </xdr:to>
    <xdr:sp macro="" textlink="">
      <xdr:nvSpPr>
        <xdr:cNvPr id="250" name="楕円 249"/>
        <xdr:cNvSpPr/>
      </xdr:nvSpPr>
      <xdr:spPr>
        <a:xfrm>
          <a:off x="4584700" y="1576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13612</xdr:rowOff>
    </xdr:from>
    <xdr:ext cx="599010" cy="259045"/>
    <xdr:sp macro="" textlink="">
      <xdr:nvSpPr>
        <xdr:cNvPr id="251" name="扶助費該当値テキスト"/>
        <xdr:cNvSpPr txBox="1"/>
      </xdr:nvSpPr>
      <xdr:spPr>
        <a:xfrm>
          <a:off x="4686300" y="1561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167633</xdr:rowOff>
    </xdr:from>
    <xdr:to>
      <xdr:col>20</xdr:col>
      <xdr:colOff>38100</xdr:colOff>
      <xdr:row>92</xdr:row>
      <xdr:rowOff>97783</xdr:rowOff>
    </xdr:to>
    <xdr:sp macro="" textlink="">
      <xdr:nvSpPr>
        <xdr:cNvPr id="252" name="楕円 251"/>
        <xdr:cNvSpPr/>
      </xdr:nvSpPr>
      <xdr:spPr>
        <a:xfrm>
          <a:off x="3746500" y="157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114310</xdr:rowOff>
    </xdr:from>
    <xdr:ext cx="599010" cy="259045"/>
    <xdr:sp macro="" textlink="">
      <xdr:nvSpPr>
        <xdr:cNvPr id="253" name="テキスト ボックス 252"/>
        <xdr:cNvSpPr txBox="1"/>
      </xdr:nvSpPr>
      <xdr:spPr>
        <a:xfrm>
          <a:off x="3497795" y="15544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137992</xdr:rowOff>
    </xdr:from>
    <xdr:to>
      <xdr:col>15</xdr:col>
      <xdr:colOff>101600</xdr:colOff>
      <xdr:row>92</xdr:row>
      <xdr:rowOff>68142</xdr:rowOff>
    </xdr:to>
    <xdr:sp macro="" textlink="">
      <xdr:nvSpPr>
        <xdr:cNvPr id="254" name="楕円 253"/>
        <xdr:cNvSpPr/>
      </xdr:nvSpPr>
      <xdr:spPr>
        <a:xfrm>
          <a:off x="2857500" y="157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84669</xdr:rowOff>
    </xdr:from>
    <xdr:ext cx="599010" cy="259045"/>
    <xdr:sp macro="" textlink="">
      <xdr:nvSpPr>
        <xdr:cNvPr id="255" name="テキスト ボックス 254"/>
        <xdr:cNvSpPr txBox="1"/>
      </xdr:nvSpPr>
      <xdr:spPr>
        <a:xfrm>
          <a:off x="2608795" y="1551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40084</xdr:rowOff>
    </xdr:from>
    <xdr:to>
      <xdr:col>10</xdr:col>
      <xdr:colOff>165100</xdr:colOff>
      <xdr:row>92</xdr:row>
      <xdr:rowOff>141684</xdr:rowOff>
    </xdr:to>
    <xdr:sp macro="" textlink="">
      <xdr:nvSpPr>
        <xdr:cNvPr id="256" name="楕円 255"/>
        <xdr:cNvSpPr/>
      </xdr:nvSpPr>
      <xdr:spPr>
        <a:xfrm>
          <a:off x="1968500" y="1581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158211</xdr:rowOff>
    </xdr:from>
    <xdr:ext cx="599010" cy="259045"/>
    <xdr:sp macro="" textlink="">
      <xdr:nvSpPr>
        <xdr:cNvPr id="257" name="テキスト ボックス 256"/>
        <xdr:cNvSpPr txBox="1"/>
      </xdr:nvSpPr>
      <xdr:spPr>
        <a:xfrm>
          <a:off x="1719795" y="1558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132068</xdr:rowOff>
    </xdr:from>
    <xdr:to>
      <xdr:col>6</xdr:col>
      <xdr:colOff>38100</xdr:colOff>
      <xdr:row>93</xdr:row>
      <xdr:rowOff>62218</xdr:rowOff>
    </xdr:to>
    <xdr:sp macro="" textlink="">
      <xdr:nvSpPr>
        <xdr:cNvPr id="258" name="楕円 257"/>
        <xdr:cNvSpPr/>
      </xdr:nvSpPr>
      <xdr:spPr>
        <a:xfrm>
          <a:off x="1079500" y="1590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78745</xdr:rowOff>
    </xdr:from>
    <xdr:ext cx="599010" cy="259045"/>
    <xdr:sp macro="" textlink="">
      <xdr:nvSpPr>
        <xdr:cNvPr id="259" name="テキスト ボックス 258"/>
        <xdr:cNvSpPr txBox="1"/>
      </xdr:nvSpPr>
      <xdr:spPr>
        <a:xfrm>
          <a:off x="830795" y="1568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94669</xdr:rowOff>
    </xdr:from>
    <xdr:to>
      <xdr:col>55</xdr:col>
      <xdr:colOff>0</xdr:colOff>
      <xdr:row>38</xdr:row>
      <xdr:rowOff>98155</xdr:rowOff>
    </xdr:to>
    <xdr:cxnSp macro="">
      <xdr:nvCxnSpPr>
        <xdr:cNvPr id="290" name="直線コネクタ 289"/>
        <xdr:cNvCxnSpPr/>
      </xdr:nvCxnSpPr>
      <xdr:spPr>
        <a:xfrm flipV="1">
          <a:off x="9639300" y="6609769"/>
          <a:ext cx="8382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98155</xdr:rowOff>
    </xdr:from>
    <xdr:to>
      <xdr:col>50</xdr:col>
      <xdr:colOff>114300</xdr:colOff>
      <xdr:row>38</xdr:row>
      <xdr:rowOff>102898</xdr:rowOff>
    </xdr:to>
    <xdr:cxnSp macro="">
      <xdr:nvCxnSpPr>
        <xdr:cNvPr id="293" name="直線コネクタ 292"/>
        <xdr:cNvCxnSpPr/>
      </xdr:nvCxnSpPr>
      <xdr:spPr>
        <a:xfrm flipV="1">
          <a:off x="8750300" y="6613255"/>
          <a:ext cx="8890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102898</xdr:rowOff>
    </xdr:from>
    <xdr:to>
      <xdr:col>45</xdr:col>
      <xdr:colOff>177800</xdr:colOff>
      <xdr:row>38</xdr:row>
      <xdr:rowOff>128260</xdr:rowOff>
    </xdr:to>
    <xdr:cxnSp macro="">
      <xdr:nvCxnSpPr>
        <xdr:cNvPr id="296" name="直線コネクタ 295"/>
        <xdr:cNvCxnSpPr/>
      </xdr:nvCxnSpPr>
      <xdr:spPr>
        <a:xfrm flipV="1">
          <a:off x="7861300" y="6617998"/>
          <a:ext cx="889000" cy="2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128260</xdr:rowOff>
    </xdr:from>
    <xdr:to>
      <xdr:col>41</xdr:col>
      <xdr:colOff>50800</xdr:colOff>
      <xdr:row>38</xdr:row>
      <xdr:rowOff>134656</xdr:rowOff>
    </xdr:to>
    <xdr:cxnSp macro="">
      <xdr:nvCxnSpPr>
        <xdr:cNvPr id="299" name="直線コネクタ 298"/>
        <xdr:cNvCxnSpPr/>
      </xdr:nvCxnSpPr>
      <xdr:spPr>
        <a:xfrm flipV="1">
          <a:off x="6972300" y="6643360"/>
          <a:ext cx="889000" cy="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43869</xdr:rowOff>
    </xdr:from>
    <xdr:to>
      <xdr:col>55</xdr:col>
      <xdr:colOff>50800</xdr:colOff>
      <xdr:row>38</xdr:row>
      <xdr:rowOff>145469</xdr:rowOff>
    </xdr:to>
    <xdr:sp macro="" textlink="">
      <xdr:nvSpPr>
        <xdr:cNvPr id="309" name="楕円 308"/>
        <xdr:cNvSpPr/>
      </xdr:nvSpPr>
      <xdr:spPr>
        <a:xfrm>
          <a:off x="10426700" y="655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130246</xdr:rowOff>
    </xdr:from>
    <xdr:ext cx="599010" cy="259045"/>
    <xdr:sp macro="" textlink="">
      <xdr:nvSpPr>
        <xdr:cNvPr id="310" name="補助費等該当値テキスト"/>
        <xdr:cNvSpPr txBox="1"/>
      </xdr:nvSpPr>
      <xdr:spPr>
        <a:xfrm>
          <a:off x="10528300" y="6473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47355</xdr:rowOff>
    </xdr:from>
    <xdr:to>
      <xdr:col>50</xdr:col>
      <xdr:colOff>165100</xdr:colOff>
      <xdr:row>38</xdr:row>
      <xdr:rowOff>148955</xdr:rowOff>
    </xdr:to>
    <xdr:sp macro="" textlink="">
      <xdr:nvSpPr>
        <xdr:cNvPr id="311" name="楕円 310"/>
        <xdr:cNvSpPr/>
      </xdr:nvSpPr>
      <xdr:spPr>
        <a:xfrm>
          <a:off x="9588500" y="6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140082</xdr:rowOff>
    </xdr:from>
    <xdr:ext cx="599010" cy="259045"/>
    <xdr:sp macro="" textlink="">
      <xdr:nvSpPr>
        <xdr:cNvPr id="312" name="テキスト ボックス 311"/>
        <xdr:cNvSpPr txBox="1"/>
      </xdr:nvSpPr>
      <xdr:spPr>
        <a:xfrm>
          <a:off x="9339795" y="665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52098</xdr:rowOff>
    </xdr:from>
    <xdr:to>
      <xdr:col>46</xdr:col>
      <xdr:colOff>38100</xdr:colOff>
      <xdr:row>38</xdr:row>
      <xdr:rowOff>153698</xdr:rowOff>
    </xdr:to>
    <xdr:sp macro="" textlink="">
      <xdr:nvSpPr>
        <xdr:cNvPr id="313" name="楕円 312"/>
        <xdr:cNvSpPr/>
      </xdr:nvSpPr>
      <xdr:spPr>
        <a:xfrm>
          <a:off x="8699500" y="656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144825</xdr:rowOff>
    </xdr:from>
    <xdr:ext cx="599010" cy="259045"/>
    <xdr:sp macro="" textlink="">
      <xdr:nvSpPr>
        <xdr:cNvPr id="314" name="テキスト ボックス 313"/>
        <xdr:cNvSpPr txBox="1"/>
      </xdr:nvSpPr>
      <xdr:spPr>
        <a:xfrm>
          <a:off x="8450795" y="665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77460</xdr:rowOff>
    </xdr:from>
    <xdr:to>
      <xdr:col>41</xdr:col>
      <xdr:colOff>101600</xdr:colOff>
      <xdr:row>39</xdr:row>
      <xdr:rowOff>7610</xdr:rowOff>
    </xdr:to>
    <xdr:sp macro="" textlink="">
      <xdr:nvSpPr>
        <xdr:cNvPr id="315" name="楕円 314"/>
        <xdr:cNvSpPr/>
      </xdr:nvSpPr>
      <xdr:spPr>
        <a:xfrm>
          <a:off x="7810500" y="659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170187</xdr:rowOff>
    </xdr:from>
    <xdr:ext cx="534377" cy="259045"/>
    <xdr:sp macro="" textlink="">
      <xdr:nvSpPr>
        <xdr:cNvPr id="316" name="テキスト ボックス 315"/>
        <xdr:cNvSpPr txBox="1"/>
      </xdr:nvSpPr>
      <xdr:spPr>
        <a:xfrm>
          <a:off x="7594111" y="668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83856</xdr:rowOff>
    </xdr:from>
    <xdr:to>
      <xdr:col>36</xdr:col>
      <xdr:colOff>165100</xdr:colOff>
      <xdr:row>39</xdr:row>
      <xdr:rowOff>14006</xdr:rowOff>
    </xdr:to>
    <xdr:sp macro="" textlink="">
      <xdr:nvSpPr>
        <xdr:cNvPr id="317" name="楕円 316"/>
        <xdr:cNvSpPr/>
      </xdr:nvSpPr>
      <xdr:spPr>
        <a:xfrm>
          <a:off x="6921500" y="659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5133</xdr:rowOff>
    </xdr:from>
    <xdr:ext cx="534377" cy="259045"/>
    <xdr:sp macro="" textlink="">
      <xdr:nvSpPr>
        <xdr:cNvPr id="318" name="テキスト ボックス 317"/>
        <xdr:cNvSpPr txBox="1"/>
      </xdr:nvSpPr>
      <xdr:spPr>
        <a:xfrm>
          <a:off x="6705111" y="66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67740</xdr:rowOff>
    </xdr:from>
    <xdr:to>
      <xdr:col>55</xdr:col>
      <xdr:colOff>0</xdr:colOff>
      <xdr:row>58</xdr:row>
      <xdr:rowOff>78891</xdr:rowOff>
    </xdr:to>
    <xdr:cxnSp macro="">
      <xdr:nvCxnSpPr>
        <xdr:cNvPr id="345" name="直線コネクタ 344"/>
        <xdr:cNvCxnSpPr/>
      </xdr:nvCxnSpPr>
      <xdr:spPr>
        <a:xfrm>
          <a:off x="9639300" y="10011840"/>
          <a:ext cx="838200" cy="1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67740</xdr:rowOff>
    </xdr:from>
    <xdr:to>
      <xdr:col>50</xdr:col>
      <xdr:colOff>114300</xdr:colOff>
      <xdr:row>58</xdr:row>
      <xdr:rowOff>114038</xdr:rowOff>
    </xdr:to>
    <xdr:cxnSp macro="">
      <xdr:nvCxnSpPr>
        <xdr:cNvPr id="348" name="直線コネクタ 347"/>
        <xdr:cNvCxnSpPr/>
      </xdr:nvCxnSpPr>
      <xdr:spPr>
        <a:xfrm flipV="1">
          <a:off x="8750300" y="10011840"/>
          <a:ext cx="889000" cy="4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102098</xdr:rowOff>
    </xdr:from>
    <xdr:to>
      <xdr:col>45</xdr:col>
      <xdr:colOff>177800</xdr:colOff>
      <xdr:row>58</xdr:row>
      <xdr:rowOff>114038</xdr:rowOff>
    </xdr:to>
    <xdr:cxnSp macro="">
      <xdr:nvCxnSpPr>
        <xdr:cNvPr id="351" name="直線コネクタ 350"/>
        <xdr:cNvCxnSpPr/>
      </xdr:nvCxnSpPr>
      <xdr:spPr>
        <a:xfrm>
          <a:off x="7861300" y="10046198"/>
          <a:ext cx="889000" cy="1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102098</xdr:rowOff>
    </xdr:from>
    <xdr:to>
      <xdr:col>41</xdr:col>
      <xdr:colOff>50800</xdr:colOff>
      <xdr:row>58</xdr:row>
      <xdr:rowOff>103644</xdr:rowOff>
    </xdr:to>
    <xdr:cxnSp macro="">
      <xdr:nvCxnSpPr>
        <xdr:cNvPr id="354" name="直線コネクタ 353"/>
        <xdr:cNvCxnSpPr/>
      </xdr:nvCxnSpPr>
      <xdr:spPr>
        <a:xfrm flipV="1">
          <a:off x="6972300" y="10046198"/>
          <a:ext cx="8890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28091</xdr:rowOff>
    </xdr:from>
    <xdr:to>
      <xdr:col>55</xdr:col>
      <xdr:colOff>50800</xdr:colOff>
      <xdr:row>58</xdr:row>
      <xdr:rowOff>129691</xdr:rowOff>
    </xdr:to>
    <xdr:sp macro="" textlink="">
      <xdr:nvSpPr>
        <xdr:cNvPr id="364" name="楕円 363"/>
        <xdr:cNvSpPr/>
      </xdr:nvSpPr>
      <xdr:spPr>
        <a:xfrm>
          <a:off x="10426700" y="997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114468</xdr:rowOff>
    </xdr:from>
    <xdr:ext cx="599010" cy="259045"/>
    <xdr:sp macro="" textlink="">
      <xdr:nvSpPr>
        <xdr:cNvPr id="365" name="普通建設事業費該当値テキスト"/>
        <xdr:cNvSpPr txBox="1"/>
      </xdr:nvSpPr>
      <xdr:spPr>
        <a:xfrm>
          <a:off x="10528300" y="988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16940</xdr:rowOff>
    </xdr:from>
    <xdr:to>
      <xdr:col>50</xdr:col>
      <xdr:colOff>165100</xdr:colOff>
      <xdr:row>58</xdr:row>
      <xdr:rowOff>118540</xdr:rowOff>
    </xdr:to>
    <xdr:sp macro="" textlink="">
      <xdr:nvSpPr>
        <xdr:cNvPr id="366" name="楕円 365"/>
        <xdr:cNvSpPr/>
      </xdr:nvSpPr>
      <xdr:spPr>
        <a:xfrm>
          <a:off x="9588500" y="99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109667</xdr:rowOff>
    </xdr:from>
    <xdr:ext cx="599010" cy="259045"/>
    <xdr:sp macro="" textlink="">
      <xdr:nvSpPr>
        <xdr:cNvPr id="367" name="テキスト ボックス 366"/>
        <xdr:cNvSpPr txBox="1"/>
      </xdr:nvSpPr>
      <xdr:spPr>
        <a:xfrm>
          <a:off x="9339795" y="1005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63238</xdr:rowOff>
    </xdr:from>
    <xdr:to>
      <xdr:col>46</xdr:col>
      <xdr:colOff>38100</xdr:colOff>
      <xdr:row>58</xdr:row>
      <xdr:rowOff>164838</xdr:rowOff>
    </xdr:to>
    <xdr:sp macro="" textlink="">
      <xdr:nvSpPr>
        <xdr:cNvPr id="368" name="楕円 367"/>
        <xdr:cNvSpPr/>
      </xdr:nvSpPr>
      <xdr:spPr>
        <a:xfrm>
          <a:off x="8699500" y="1000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155965</xdr:rowOff>
    </xdr:from>
    <xdr:ext cx="534377" cy="259045"/>
    <xdr:sp macro="" textlink="">
      <xdr:nvSpPr>
        <xdr:cNvPr id="369" name="テキスト ボックス 368"/>
        <xdr:cNvSpPr txBox="1"/>
      </xdr:nvSpPr>
      <xdr:spPr>
        <a:xfrm>
          <a:off x="8483111" y="1010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51298</xdr:rowOff>
    </xdr:from>
    <xdr:to>
      <xdr:col>41</xdr:col>
      <xdr:colOff>101600</xdr:colOff>
      <xdr:row>58</xdr:row>
      <xdr:rowOff>152898</xdr:rowOff>
    </xdr:to>
    <xdr:sp macro="" textlink="">
      <xdr:nvSpPr>
        <xdr:cNvPr id="370" name="楕円 369"/>
        <xdr:cNvSpPr/>
      </xdr:nvSpPr>
      <xdr:spPr>
        <a:xfrm>
          <a:off x="7810500" y="99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144025</xdr:rowOff>
    </xdr:from>
    <xdr:ext cx="534377" cy="259045"/>
    <xdr:sp macro="" textlink="">
      <xdr:nvSpPr>
        <xdr:cNvPr id="371" name="テキスト ボックス 370"/>
        <xdr:cNvSpPr txBox="1"/>
      </xdr:nvSpPr>
      <xdr:spPr>
        <a:xfrm>
          <a:off x="7594111" y="1008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52844</xdr:rowOff>
    </xdr:from>
    <xdr:to>
      <xdr:col>36</xdr:col>
      <xdr:colOff>165100</xdr:colOff>
      <xdr:row>58</xdr:row>
      <xdr:rowOff>154444</xdr:rowOff>
    </xdr:to>
    <xdr:sp macro="" textlink="">
      <xdr:nvSpPr>
        <xdr:cNvPr id="372" name="楕円 371"/>
        <xdr:cNvSpPr/>
      </xdr:nvSpPr>
      <xdr:spPr>
        <a:xfrm>
          <a:off x="6921500" y="99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145571</xdr:rowOff>
    </xdr:from>
    <xdr:ext cx="534377" cy="259045"/>
    <xdr:sp macro="" textlink="">
      <xdr:nvSpPr>
        <xdr:cNvPr id="373" name="テキスト ボックス 372"/>
        <xdr:cNvSpPr txBox="1"/>
      </xdr:nvSpPr>
      <xdr:spPr>
        <a:xfrm>
          <a:off x="6705111" y="1008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21352</xdr:rowOff>
    </xdr:from>
    <xdr:to>
      <xdr:col>55</xdr:col>
      <xdr:colOff>0</xdr:colOff>
      <xdr:row>79</xdr:row>
      <xdr:rowOff>45469</xdr:rowOff>
    </xdr:to>
    <xdr:cxnSp macro="">
      <xdr:nvCxnSpPr>
        <xdr:cNvPr id="404" name="直線コネクタ 403"/>
        <xdr:cNvCxnSpPr/>
      </xdr:nvCxnSpPr>
      <xdr:spPr>
        <a:xfrm flipV="1">
          <a:off x="9639300" y="13565902"/>
          <a:ext cx="8382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45469</xdr:rowOff>
    </xdr:from>
    <xdr:to>
      <xdr:col>50</xdr:col>
      <xdr:colOff>114300</xdr:colOff>
      <xdr:row>79</xdr:row>
      <xdr:rowOff>96258</xdr:rowOff>
    </xdr:to>
    <xdr:cxnSp macro="">
      <xdr:nvCxnSpPr>
        <xdr:cNvPr id="407" name="直線コネクタ 406"/>
        <xdr:cNvCxnSpPr/>
      </xdr:nvCxnSpPr>
      <xdr:spPr>
        <a:xfrm flipV="1">
          <a:off x="8750300" y="13590019"/>
          <a:ext cx="889000" cy="5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71113</xdr:rowOff>
    </xdr:from>
    <xdr:to>
      <xdr:col>45</xdr:col>
      <xdr:colOff>177800</xdr:colOff>
      <xdr:row>79</xdr:row>
      <xdr:rowOff>96258</xdr:rowOff>
    </xdr:to>
    <xdr:cxnSp macro="">
      <xdr:nvCxnSpPr>
        <xdr:cNvPr id="410" name="直線コネクタ 409"/>
        <xdr:cNvCxnSpPr/>
      </xdr:nvCxnSpPr>
      <xdr:spPr>
        <a:xfrm>
          <a:off x="7861300" y="13615663"/>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142002</xdr:rowOff>
    </xdr:from>
    <xdr:to>
      <xdr:col>55</xdr:col>
      <xdr:colOff>50800</xdr:colOff>
      <xdr:row>79</xdr:row>
      <xdr:rowOff>72152</xdr:rowOff>
    </xdr:to>
    <xdr:sp macro="" textlink="">
      <xdr:nvSpPr>
        <xdr:cNvPr id="420" name="楕円 419"/>
        <xdr:cNvSpPr/>
      </xdr:nvSpPr>
      <xdr:spPr>
        <a:xfrm>
          <a:off x="10426700" y="135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69739</xdr:rowOff>
    </xdr:from>
    <xdr:ext cx="534377" cy="259045"/>
    <xdr:sp macro="" textlink="">
      <xdr:nvSpPr>
        <xdr:cNvPr id="421" name="普通建設事業費 （ うち新規整備　）該当値テキスト"/>
        <xdr:cNvSpPr txBox="1"/>
      </xdr:nvSpPr>
      <xdr:spPr>
        <a:xfrm>
          <a:off x="10528300" y="134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166119</xdr:rowOff>
    </xdr:from>
    <xdr:to>
      <xdr:col>50</xdr:col>
      <xdr:colOff>165100</xdr:colOff>
      <xdr:row>79</xdr:row>
      <xdr:rowOff>96269</xdr:rowOff>
    </xdr:to>
    <xdr:sp macro="" textlink="">
      <xdr:nvSpPr>
        <xdr:cNvPr id="422" name="楕円 421"/>
        <xdr:cNvSpPr/>
      </xdr:nvSpPr>
      <xdr:spPr>
        <a:xfrm>
          <a:off x="9588500" y="1353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87396</xdr:rowOff>
    </xdr:from>
    <xdr:ext cx="534377" cy="259045"/>
    <xdr:sp macro="" textlink="">
      <xdr:nvSpPr>
        <xdr:cNvPr id="423" name="テキスト ボックス 422"/>
        <xdr:cNvSpPr txBox="1"/>
      </xdr:nvSpPr>
      <xdr:spPr>
        <a:xfrm>
          <a:off x="9372111" y="1363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45458</xdr:rowOff>
    </xdr:from>
    <xdr:to>
      <xdr:col>46</xdr:col>
      <xdr:colOff>38100</xdr:colOff>
      <xdr:row>79</xdr:row>
      <xdr:rowOff>147058</xdr:rowOff>
    </xdr:to>
    <xdr:sp macro="" textlink="">
      <xdr:nvSpPr>
        <xdr:cNvPr id="424" name="楕円 423"/>
        <xdr:cNvSpPr/>
      </xdr:nvSpPr>
      <xdr:spPr>
        <a:xfrm>
          <a:off x="8699500" y="1359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138185</xdr:rowOff>
    </xdr:from>
    <xdr:ext cx="469744" cy="259045"/>
    <xdr:sp macro="" textlink="">
      <xdr:nvSpPr>
        <xdr:cNvPr id="425" name="テキスト ボックス 424"/>
        <xdr:cNvSpPr txBox="1"/>
      </xdr:nvSpPr>
      <xdr:spPr>
        <a:xfrm>
          <a:off x="8515428" y="1368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20313</xdr:rowOff>
    </xdr:from>
    <xdr:to>
      <xdr:col>41</xdr:col>
      <xdr:colOff>101600</xdr:colOff>
      <xdr:row>79</xdr:row>
      <xdr:rowOff>121913</xdr:rowOff>
    </xdr:to>
    <xdr:sp macro="" textlink="">
      <xdr:nvSpPr>
        <xdr:cNvPr id="426" name="楕円 425"/>
        <xdr:cNvSpPr/>
      </xdr:nvSpPr>
      <xdr:spPr>
        <a:xfrm>
          <a:off x="7810500" y="1356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113040</xdr:rowOff>
    </xdr:from>
    <xdr:ext cx="534377" cy="259045"/>
    <xdr:sp macro="" textlink="">
      <xdr:nvSpPr>
        <xdr:cNvPr id="427" name="テキスト ボックス 426"/>
        <xdr:cNvSpPr txBox="1"/>
      </xdr:nvSpPr>
      <xdr:spPr>
        <a:xfrm>
          <a:off x="7594111" y="1365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128746</xdr:rowOff>
    </xdr:from>
    <xdr:to>
      <xdr:col>55</xdr:col>
      <xdr:colOff>0</xdr:colOff>
      <xdr:row>97</xdr:row>
      <xdr:rowOff>150124</xdr:rowOff>
    </xdr:to>
    <xdr:cxnSp macro="">
      <xdr:nvCxnSpPr>
        <xdr:cNvPr id="452" name="直線コネクタ 451"/>
        <xdr:cNvCxnSpPr/>
      </xdr:nvCxnSpPr>
      <xdr:spPr>
        <a:xfrm>
          <a:off x="9639300" y="16759396"/>
          <a:ext cx="838200" cy="2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128746</xdr:rowOff>
    </xdr:from>
    <xdr:to>
      <xdr:col>50</xdr:col>
      <xdr:colOff>114300</xdr:colOff>
      <xdr:row>97</xdr:row>
      <xdr:rowOff>167303</xdr:rowOff>
    </xdr:to>
    <xdr:cxnSp macro="">
      <xdr:nvCxnSpPr>
        <xdr:cNvPr id="455" name="直線コネクタ 454"/>
        <xdr:cNvCxnSpPr/>
      </xdr:nvCxnSpPr>
      <xdr:spPr>
        <a:xfrm flipV="1">
          <a:off x="8750300" y="16759396"/>
          <a:ext cx="889000" cy="3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164767</xdr:rowOff>
    </xdr:from>
    <xdr:to>
      <xdr:col>45</xdr:col>
      <xdr:colOff>177800</xdr:colOff>
      <xdr:row>97</xdr:row>
      <xdr:rowOff>167303</xdr:rowOff>
    </xdr:to>
    <xdr:cxnSp macro="">
      <xdr:nvCxnSpPr>
        <xdr:cNvPr id="458" name="直線コネクタ 457"/>
        <xdr:cNvCxnSpPr/>
      </xdr:nvCxnSpPr>
      <xdr:spPr>
        <a:xfrm>
          <a:off x="7861300" y="16795417"/>
          <a:ext cx="889000" cy="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99324</xdr:rowOff>
    </xdr:from>
    <xdr:to>
      <xdr:col>55</xdr:col>
      <xdr:colOff>50800</xdr:colOff>
      <xdr:row>98</xdr:row>
      <xdr:rowOff>29474</xdr:rowOff>
    </xdr:to>
    <xdr:sp macro="" textlink="">
      <xdr:nvSpPr>
        <xdr:cNvPr id="468" name="楕円 467"/>
        <xdr:cNvSpPr/>
      </xdr:nvSpPr>
      <xdr:spPr>
        <a:xfrm>
          <a:off x="10426700" y="1672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34926</xdr:rowOff>
    </xdr:from>
    <xdr:ext cx="534377" cy="259045"/>
    <xdr:sp macro="" textlink="">
      <xdr:nvSpPr>
        <xdr:cNvPr id="469" name="普通建設事業費 （ うち更新整備　）該当値テキスト"/>
        <xdr:cNvSpPr txBox="1"/>
      </xdr:nvSpPr>
      <xdr:spPr>
        <a:xfrm>
          <a:off x="10528300" y="1666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77946</xdr:rowOff>
    </xdr:from>
    <xdr:to>
      <xdr:col>50</xdr:col>
      <xdr:colOff>165100</xdr:colOff>
      <xdr:row>98</xdr:row>
      <xdr:rowOff>8096</xdr:rowOff>
    </xdr:to>
    <xdr:sp macro="" textlink="">
      <xdr:nvSpPr>
        <xdr:cNvPr id="470" name="楕円 469"/>
        <xdr:cNvSpPr/>
      </xdr:nvSpPr>
      <xdr:spPr>
        <a:xfrm>
          <a:off x="9588500" y="1670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170673</xdr:rowOff>
    </xdr:from>
    <xdr:ext cx="599010" cy="259045"/>
    <xdr:sp macro="" textlink="">
      <xdr:nvSpPr>
        <xdr:cNvPr id="471" name="テキスト ボックス 470"/>
        <xdr:cNvSpPr txBox="1"/>
      </xdr:nvSpPr>
      <xdr:spPr>
        <a:xfrm>
          <a:off x="9339795" y="16801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116503</xdr:rowOff>
    </xdr:from>
    <xdr:to>
      <xdr:col>46</xdr:col>
      <xdr:colOff>38100</xdr:colOff>
      <xdr:row>98</xdr:row>
      <xdr:rowOff>46653</xdr:rowOff>
    </xdr:to>
    <xdr:sp macro="" textlink="">
      <xdr:nvSpPr>
        <xdr:cNvPr id="472" name="楕円 471"/>
        <xdr:cNvSpPr/>
      </xdr:nvSpPr>
      <xdr:spPr>
        <a:xfrm>
          <a:off x="8699500" y="1674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37780</xdr:rowOff>
    </xdr:from>
    <xdr:ext cx="534377" cy="259045"/>
    <xdr:sp macro="" textlink="">
      <xdr:nvSpPr>
        <xdr:cNvPr id="473" name="テキスト ボックス 472"/>
        <xdr:cNvSpPr txBox="1"/>
      </xdr:nvSpPr>
      <xdr:spPr>
        <a:xfrm>
          <a:off x="8483111" y="1683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113967</xdr:rowOff>
    </xdr:from>
    <xdr:to>
      <xdr:col>41</xdr:col>
      <xdr:colOff>101600</xdr:colOff>
      <xdr:row>98</xdr:row>
      <xdr:rowOff>44117</xdr:rowOff>
    </xdr:to>
    <xdr:sp macro="" textlink="">
      <xdr:nvSpPr>
        <xdr:cNvPr id="474" name="楕円 473"/>
        <xdr:cNvSpPr/>
      </xdr:nvSpPr>
      <xdr:spPr>
        <a:xfrm>
          <a:off x="7810500" y="1674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35244</xdr:rowOff>
    </xdr:from>
    <xdr:ext cx="534377" cy="259045"/>
    <xdr:sp macro="" textlink="">
      <xdr:nvSpPr>
        <xdr:cNvPr id="475" name="テキスト ボックス 474"/>
        <xdr:cNvSpPr txBox="1"/>
      </xdr:nvSpPr>
      <xdr:spPr>
        <a:xfrm>
          <a:off x="7594111" y="1683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35257</xdr:rowOff>
    </xdr:from>
    <xdr:to>
      <xdr:col>85</xdr:col>
      <xdr:colOff>127000</xdr:colOff>
      <xdr:row>39</xdr:row>
      <xdr:rowOff>43562</xdr:rowOff>
    </xdr:to>
    <xdr:cxnSp macro="">
      <xdr:nvCxnSpPr>
        <xdr:cNvPr id="504" name="直線コネクタ 503"/>
        <xdr:cNvCxnSpPr/>
      </xdr:nvCxnSpPr>
      <xdr:spPr>
        <a:xfrm>
          <a:off x="15481300" y="6721807"/>
          <a:ext cx="8382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34826</xdr:rowOff>
    </xdr:from>
    <xdr:to>
      <xdr:col>81</xdr:col>
      <xdr:colOff>50800</xdr:colOff>
      <xdr:row>39</xdr:row>
      <xdr:rowOff>35257</xdr:rowOff>
    </xdr:to>
    <xdr:cxnSp macro="">
      <xdr:nvCxnSpPr>
        <xdr:cNvPr id="507" name="直線コネクタ 506"/>
        <xdr:cNvCxnSpPr/>
      </xdr:nvCxnSpPr>
      <xdr:spPr>
        <a:xfrm>
          <a:off x="14592300" y="6721376"/>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34826</xdr:rowOff>
    </xdr:from>
    <xdr:to>
      <xdr:col>76</xdr:col>
      <xdr:colOff>114300</xdr:colOff>
      <xdr:row>39</xdr:row>
      <xdr:rowOff>39322</xdr:rowOff>
    </xdr:to>
    <xdr:cxnSp macro="">
      <xdr:nvCxnSpPr>
        <xdr:cNvPr id="510" name="直線コネクタ 509"/>
        <xdr:cNvCxnSpPr/>
      </xdr:nvCxnSpPr>
      <xdr:spPr>
        <a:xfrm flipV="1">
          <a:off x="13703300" y="6721376"/>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13646</xdr:rowOff>
    </xdr:from>
    <xdr:to>
      <xdr:col>71</xdr:col>
      <xdr:colOff>177800</xdr:colOff>
      <xdr:row>39</xdr:row>
      <xdr:rowOff>39322</xdr:rowOff>
    </xdr:to>
    <xdr:cxnSp macro="">
      <xdr:nvCxnSpPr>
        <xdr:cNvPr id="513" name="直線コネクタ 512"/>
        <xdr:cNvCxnSpPr/>
      </xdr:nvCxnSpPr>
      <xdr:spPr>
        <a:xfrm>
          <a:off x="12814300" y="6700196"/>
          <a:ext cx="889000" cy="2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164212</xdr:rowOff>
    </xdr:from>
    <xdr:to>
      <xdr:col>85</xdr:col>
      <xdr:colOff>177800</xdr:colOff>
      <xdr:row>39</xdr:row>
      <xdr:rowOff>94362</xdr:rowOff>
    </xdr:to>
    <xdr:sp macro="" textlink="">
      <xdr:nvSpPr>
        <xdr:cNvPr id="523" name="楕円 522"/>
        <xdr:cNvSpPr/>
      </xdr:nvSpPr>
      <xdr:spPr>
        <a:xfrm>
          <a:off x="16268700" y="66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79139</xdr:rowOff>
    </xdr:from>
    <xdr:ext cx="378565" cy="259045"/>
    <xdr:sp macro="" textlink="">
      <xdr:nvSpPr>
        <xdr:cNvPr id="524" name="災害復旧事業費該当値テキスト"/>
        <xdr:cNvSpPr txBox="1"/>
      </xdr:nvSpPr>
      <xdr:spPr>
        <a:xfrm>
          <a:off x="16370300" y="6594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155907</xdr:rowOff>
    </xdr:from>
    <xdr:to>
      <xdr:col>81</xdr:col>
      <xdr:colOff>101600</xdr:colOff>
      <xdr:row>39</xdr:row>
      <xdr:rowOff>86057</xdr:rowOff>
    </xdr:to>
    <xdr:sp macro="" textlink="">
      <xdr:nvSpPr>
        <xdr:cNvPr id="525" name="楕円 524"/>
        <xdr:cNvSpPr/>
      </xdr:nvSpPr>
      <xdr:spPr>
        <a:xfrm>
          <a:off x="15430500" y="667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77184</xdr:rowOff>
    </xdr:from>
    <xdr:ext cx="469744" cy="259045"/>
    <xdr:sp macro="" textlink="">
      <xdr:nvSpPr>
        <xdr:cNvPr id="526" name="テキスト ボックス 525"/>
        <xdr:cNvSpPr txBox="1"/>
      </xdr:nvSpPr>
      <xdr:spPr>
        <a:xfrm>
          <a:off x="15246428" y="67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155476</xdr:rowOff>
    </xdr:from>
    <xdr:to>
      <xdr:col>76</xdr:col>
      <xdr:colOff>165100</xdr:colOff>
      <xdr:row>39</xdr:row>
      <xdr:rowOff>85626</xdr:rowOff>
    </xdr:to>
    <xdr:sp macro="" textlink="">
      <xdr:nvSpPr>
        <xdr:cNvPr id="527" name="楕円 526"/>
        <xdr:cNvSpPr/>
      </xdr:nvSpPr>
      <xdr:spPr>
        <a:xfrm>
          <a:off x="14541500" y="667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76753</xdr:rowOff>
    </xdr:from>
    <xdr:ext cx="469744" cy="259045"/>
    <xdr:sp macro="" textlink="">
      <xdr:nvSpPr>
        <xdr:cNvPr id="528" name="テキスト ボックス 527"/>
        <xdr:cNvSpPr txBox="1"/>
      </xdr:nvSpPr>
      <xdr:spPr>
        <a:xfrm>
          <a:off x="14357428" y="676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159972</xdr:rowOff>
    </xdr:from>
    <xdr:to>
      <xdr:col>72</xdr:col>
      <xdr:colOff>38100</xdr:colOff>
      <xdr:row>39</xdr:row>
      <xdr:rowOff>90122</xdr:rowOff>
    </xdr:to>
    <xdr:sp macro="" textlink="">
      <xdr:nvSpPr>
        <xdr:cNvPr id="529" name="楕円 528"/>
        <xdr:cNvSpPr/>
      </xdr:nvSpPr>
      <xdr:spPr>
        <a:xfrm>
          <a:off x="13652500" y="66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81249</xdr:rowOff>
    </xdr:from>
    <xdr:ext cx="469744" cy="259045"/>
    <xdr:sp macro="" textlink="">
      <xdr:nvSpPr>
        <xdr:cNvPr id="530" name="テキスト ボックス 529"/>
        <xdr:cNvSpPr txBox="1"/>
      </xdr:nvSpPr>
      <xdr:spPr>
        <a:xfrm>
          <a:off x="13468428" y="676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134296</xdr:rowOff>
    </xdr:from>
    <xdr:to>
      <xdr:col>67</xdr:col>
      <xdr:colOff>101600</xdr:colOff>
      <xdr:row>39</xdr:row>
      <xdr:rowOff>64446</xdr:rowOff>
    </xdr:to>
    <xdr:sp macro="" textlink="">
      <xdr:nvSpPr>
        <xdr:cNvPr id="531" name="楕円 530"/>
        <xdr:cNvSpPr/>
      </xdr:nvSpPr>
      <xdr:spPr>
        <a:xfrm>
          <a:off x="12763500" y="664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55573</xdr:rowOff>
    </xdr:from>
    <xdr:ext cx="469744" cy="259045"/>
    <xdr:sp macro="" textlink="">
      <xdr:nvSpPr>
        <xdr:cNvPr id="532" name="テキスト ボックス 531"/>
        <xdr:cNvSpPr txBox="1"/>
      </xdr:nvSpPr>
      <xdr:spPr>
        <a:xfrm>
          <a:off x="12579428" y="674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32389</xdr:rowOff>
    </xdr:from>
    <xdr:to>
      <xdr:col>85</xdr:col>
      <xdr:colOff>127000</xdr:colOff>
      <xdr:row>78</xdr:row>
      <xdr:rowOff>39410</xdr:rowOff>
    </xdr:to>
    <xdr:cxnSp macro="">
      <xdr:nvCxnSpPr>
        <xdr:cNvPr id="616" name="直線コネクタ 615"/>
        <xdr:cNvCxnSpPr/>
      </xdr:nvCxnSpPr>
      <xdr:spPr>
        <a:xfrm flipV="1">
          <a:off x="15481300" y="13405489"/>
          <a:ext cx="8382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30851</xdr:rowOff>
    </xdr:from>
    <xdr:to>
      <xdr:col>81</xdr:col>
      <xdr:colOff>50800</xdr:colOff>
      <xdr:row>78</xdr:row>
      <xdr:rowOff>39410</xdr:rowOff>
    </xdr:to>
    <xdr:cxnSp macro="">
      <xdr:nvCxnSpPr>
        <xdr:cNvPr id="619" name="直線コネクタ 618"/>
        <xdr:cNvCxnSpPr/>
      </xdr:nvCxnSpPr>
      <xdr:spPr>
        <a:xfrm>
          <a:off x="14592300" y="13403951"/>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18890</xdr:rowOff>
    </xdr:from>
    <xdr:to>
      <xdr:col>76</xdr:col>
      <xdr:colOff>114300</xdr:colOff>
      <xdr:row>78</xdr:row>
      <xdr:rowOff>30851</xdr:rowOff>
    </xdr:to>
    <xdr:cxnSp macro="">
      <xdr:nvCxnSpPr>
        <xdr:cNvPr id="622" name="直線コネクタ 621"/>
        <xdr:cNvCxnSpPr/>
      </xdr:nvCxnSpPr>
      <xdr:spPr>
        <a:xfrm>
          <a:off x="13703300" y="13391990"/>
          <a:ext cx="889000" cy="1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18890</xdr:rowOff>
    </xdr:from>
    <xdr:to>
      <xdr:col>71</xdr:col>
      <xdr:colOff>177800</xdr:colOff>
      <xdr:row>78</xdr:row>
      <xdr:rowOff>22485</xdr:rowOff>
    </xdr:to>
    <xdr:cxnSp macro="">
      <xdr:nvCxnSpPr>
        <xdr:cNvPr id="625" name="直線コネクタ 624"/>
        <xdr:cNvCxnSpPr/>
      </xdr:nvCxnSpPr>
      <xdr:spPr>
        <a:xfrm flipV="1">
          <a:off x="12814300" y="13391990"/>
          <a:ext cx="889000" cy="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153039</xdr:rowOff>
    </xdr:from>
    <xdr:to>
      <xdr:col>85</xdr:col>
      <xdr:colOff>177800</xdr:colOff>
      <xdr:row>78</xdr:row>
      <xdr:rowOff>83189</xdr:rowOff>
    </xdr:to>
    <xdr:sp macro="" textlink="">
      <xdr:nvSpPr>
        <xdr:cNvPr id="635" name="楕円 634"/>
        <xdr:cNvSpPr/>
      </xdr:nvSpPr>
      <xdr:spPr>
        <a:xfrm>
          <a:off x="16268700" y="1335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131466</xdr:rowOff>
    </xdr:from>
    <xdr:ext cx="534377" cy="259045"/>
    <xdr:sp macro="" textlink="">
      <xdr:nvSpPr>
        <xdr:cNvPr id="636" name="公債費該当値テキスト"/>
        <xdr:cNvSpPr txBox="1"/>
      </xdr:nvSpPr>
      <xdr:spPr>
        <a:xfrm>
          <a:off x="16370300" y="1333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160060</xdr:rowOff>
    </xdr:from>
    <xdr:to>
      <xdr:col>81</xdr:col>
      <xdr:colOff>101600</xdr:colOff>
      <xdr:row>78</xdr:row>
      <xdr:rowOff>90210</xdr:rowOff>
    </xdr:to>
    <xdr:sp macro="" textlink="">
      <xdr:nvSpPr>
        <xdr:cNvPr id="637" name="楕円 636"/>
        <xdr:cNvSpPr/>
      </xdr:nvSpPr>
      <xdr:spPr>
        <a:xfrm>
          <a:off x="15430500" y="133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81337</xdr:rowOff>
    </xdr:from>
    <xdr:ext cx="534377" cy="259045"/>
    <xdr:sp macro="" textlink="">
      <xdr:nvSpPr>
        <xdr:cNvPr id="638" name="テキスト ボックス 637"/>
        <xdr:cNvSpPr txBox="1"/>
      </xdr:nvSpPr>
      <xdr:spPr>
        <a:xfrm>
          <a:off x="15214111" y="1345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151501</xdr:rowOff>
    </xdr:from>
    <xdr:to>
      <xdr:col>76</xdr:col>
      <xdr:colOff>165100</xdr:colOff>
      <xdr:row>78</xdr:row>
      <xdr:rowOff>81651</xdr:rowOff>
    </xdr:to>
    <xdr:sp macro="" textlink="">
      <xdr:nvSpPr>
        <xdr:cNvPr id="639" name="楕円 638"/>
        <xdr:cNvSpPr/>
      </xdr:nvSpPr>
      <xdr:spPr>
        <a:xfrm>
          <a:off x="14541500" y="1335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72778</xdr:rowOff>
    </xdr:from>
    <xdr:ext cx="534377" cy="259045"/>
    <xdr:sp macro="" textlink="">
      <xdr:nvSpPr>
        <xdr:cNvPr id="640" name="テキスト ボックス 639"/>
        <xdr:cNvSpPr txBox="1"/>
      </xdr:nvSpPr>
      <xdr:spPr>
        <a:xfrm>
          <a:off x="14325111" y="1344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139540</xdr:rowOff>
    </xdr:from>
    <xdr:to>
      <xdr:col>72</xdr:col>
      <xdr:colOff>38100</xdr:colOff>
      <xdr:row>78</xdr:row>
      <xdr:rowOff>69690</xdr:rowOff>
    </xdr:to>
    <xdr:sp macro="" textlink="">
      <xdr:nvSpPr>
        <xdr:cNvPr id="641" name="楕円 640"/>
        <xdr:cNvSpPr/>
      </xdr:nvSpPr>
      <xdr:spPr>
        <a:xfrm>
          <a:off x="13652500" y="1334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60817</xdr:rowOff>
    </xdr:from>
    <xdr:ext cx="599010" cy="259045"/>
    <xdr:sp macro="" textlink="">
      <xdr:nvSpPr>
        <xdr:cNvPr id="642" name="テキスト ボックス 641"/>
        <xdr:cNvSpPr txBox="1"/>
      </xdr:nvSpPr>
      <xdr:spPr>
        <a:xfrm>
          <a:off x="13403795" y="1343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143135</xdr:rowOff>
    </xdr:from>
    <xdr:to>
      <xdr:col>67</xdr:col>
      <xdr:colOff>101600</xdr:colOff>
      <xdr:row>78</xdr:row>
      <xdr:rowOff>73285</xdr:rowOff>
    </xdr:to>
    <xdr:sp macro="" textlink="">
      <xdr:nvSpPr>
        <xdr:cNvPr id="643" name="楕円 642"/>
        <xdr:cNvSpPr/>
      </xdr:nvSpPr>
      <xdr:spPr>
        <a:xfrm>
          <a:off x="12763500" y="13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64412</xdr:rowOff>
    </xdr:from>
    <xdr:ext cx="599010" cy="259045"/>
    <xdr:sp macro="" textlink="">
      <xdr:nvSpPr>
        <xdr:cNvPr id="644" name="テキスト ボックス 643"/>
        <xdr:cNvSpPr txBox="1"/>
      </xdr:nvSpPr>
      <xdr:spPr>
        <a:xfrm>
          <a:off x="12514795" y="1343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99462</xdr:rowOff>
    </xdr:from>
    <xdr:to>
      <xdr:col>85</xdr:col>
      <xdr:colOff>127000</xdr:colOff>
      <xdr:row>98</xdr:row>
      <xdr:rowOff>106083</xdr:rowOff>
    </xdr:to>
    <xdr:cxnSp macro="">
      <xdr:nvCxnSpPr>
        <xdr:cNvPr id="671" name="直線コネクタ 670"/>
        <xdr:cNvCxnSpPr/>
      </xdr:nvCxnSpPr>
      <xdr:spPr>
        <a:xfrm flipV="1">
          <a:off x="15481300" y="16901562"/>
          <a:ext cx="838200" cy="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80533</xdr:rowOff>
    </xdr:from>
    <xdr:to>
      <xdr:col>81</xdr:col>
      <xdr:colOff>50800</xdr:colOff>
      <xdr:row>98</xdr:row>
      <xdr:rowOff>106083</xdr:rowOff>
    </xdr:to>
    <xdr:cxnSp macro="">
      <xdr:nvCxnSpPr>
        <xdr:cNvPr id="674" name="直線コネクタ 673"/>
        <xdr:cNvCxnSpPr/>
      </xdr:nvCxnSpPr>
      <xdr:spPr>
        <a:xfrm>
          <a:off x="14592300" y="16882633"/>
          <a:ext cx="889000" cy="2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80533</xdr:rowOff>
    </xdr:from>
    <xdr:to>
      <xdr:col>76</xdr:col>
      <xdr:colOff>114300</xdr:colOff>
      <xdr:row>98</xdr:row>
      <xdr:rowOff>120679</xdr:rowOff>
    </xdr:to>
    <xdr:cxnSp macro="">
      <xdr:nvCxnSpPr>
        <xdr:cNvPr id="677" name="直線コネクタ 676"/>
        <xdr:cNvCxnSpPr/>
      </xdr:nvCxnSpPr>
      <xdr:spPr>
        <a:xfrm flipV="1">
          <a:off x="13703300" y="16882633"/>
          <a:ext cx="889000" cy="4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119261</xdr:rowOff>
    </xdr:from>
    <xdr:to>
      <xdr:col>71</xdr:col>
      <xdr:colOff>177800</xdr:colOff>
      <xdr:row>98</xdr:row>
      <xdr:rowOff>120679</xdr:rowOff>
    </xdr:to>
    <xdr:cxnSp macro="">
      <xdr:nvCxnSpPr>
        <xdr:cNvPr id="680" name="直線コネクタ 679"/>
        <xdr:cNvCxnSpPr/>
      </xdr:nvCxnSpPr>
      <xdr:spPr>
        <a:xfrm>
          <a:off x="12814300" y="16921361"/>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48662</xdr:rowOff>
    </xdr:from>
    <xdr:to>
      <xdr:col>85</xdr:col>
      <xdr:colOff>177800</xdr:colOff>
      <xdr:row>98</xdr:row>
      <xdr:rowOff>150262</xdr:rowOff>
    </xdr:to>
    <xdr:sp macro="" textlink="">
      <xdr:nvSpPr>
        <xdr:cNvPr id="690" name="楕円 689"/>
        <xdr:cNvSpPr/>
      </xdr:nvSpPr>
      <xdr:spPr>
        <a:xfrm>
          <a:off x="16268700" y="168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164456</xdr:rowOff>
    </xdr:from>
    <xdr:ext cx="534377" cy="259045"/>
    <xdr:sp macro="" textlink="">
      <xdr:nvSpPr>
        <xdr:cNvPr id="691" name="積立金該当値テキスト"/>
        <xdr:cNvSpPr txBox="1"/>
      </xdr:nvSpPr>
      <xdr:spPr>
        <a:xfrm>
          <a:off x="16370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55283</xdr:rowOff>
    </xdr:from>
    <xdr:to>
      <xdr:col>81</xdr:col>
      <xdr:colOff>101600</xdr:colOff>
      <xdr:row>98</xdr:row>
      <xdr:rowOff>156883</xdr:rowOff>
    </xdr:to>
    <xdr:sp macro="" textlink="">
      <xdr:nvSpPr>
        <xdr:cNvPr id="692" name="楕円 691"/>
        <xdr:cNvSpPr/>
      </xdr:nvSpPr>
      <xdr:spPr>
        <a:xfrm>
          <a:off x="15430500" y="1685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148010</xdr:rowOff>
    </xdr:from>
    <xdr:ext cx="534377" cy="259045"/>
    <xdr:sp macro="" textlink="">
      <xdr:nvSpPr>
        <xdr:cNvPr id="693" name="テキスト ボックス 692"/>
        <xdr:cNvSpPr txBox="1"/>
      </xdr:nvSpPr>
      <xdr:spPr>
        <a:xfrm>
          <a:off x="15214111" y="1695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29733</xdr:rowOff>
    </xdr:from>
    <xdr:to>
      <xdr:col>76</xdr:col>
      <xdr:colOff>165100</xdr:colOff>
      <xdr:row>98</xdr:row>
      <xdr:rowOff>131333</xdr:rowOff>
    </xdr:to>
    <xdr:sp macro="" textlink="">
      <xdr:nvSpPr>
        <xdr:cNvPr id="694" name="楕円 693"/>
        <xdr:cNvSpPr/>
      </xdr:nvSpPr>
      <xdr:spPr>
        <a:xfrm>
          <a:off x="14541500" y="1683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122460</xdr:rowOff>
    </xdr:from>
    <xdr:ext cx="534377" cy="259045"/>
    <xdr:sp macro="" textlink="">
      <xdr:nvSpPr>
        <xdr:cNvPr id="695" name="テキスト ボックス 694"/>
        <xdr:cNvSpPr txBox="1"/>
      </xdr:nvSpPr>
      <xdr:spPr>
        <a:xfrm>
          <a:off x="14325111" y="1692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69879</xdr:rowOff>
    </xdr:from>
    <xdr:to>
      <xdr:col>72</xdr:col>
      <xdr:colOff>38100</xdr:colOff>
      <xdr:row>99</xdr:row>
      <xdr:rowOff>29</xdr:rowOff>
    </xdr:to>
    <xdr:sp macro="" textlink="">
      <xdr:nvSpPr>
        <xdr:cNvPr id="696" name="楕円 695"/>
        <xdr:cNvSpPr/>
      </xdr:nvSpPr>
      <xdr:spPr>
        <a:xfrm>
          <a:off x="13652500" y="1687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162606</xdr:rowOff>
    </xdr:from>
    <xdr:ext cx="534377" cy="259045"/>
    <xdr:sp macro="" textlink="">
      <xdr:nvSpPr>
        <xdr:cNvPr id="697" name="テキスト ボックス 696"/>
        <xdr:cNvSpPr txBox="1"/>
      </xdr:nvSpPr>
      <xdr:spPr>
        <a:xfrm>
          <a:off x="13436111" y="169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68461</xdr:rowOff>
    </xdr:from>
    <xdr:to>
      <xdr:col>67</xdr:col>
      <xdr:colOff>101600</xdr:colOff>
      <xdr:row>98</xdr:row>
      <xdr:rowOff>170061</xdr:rowOff>
    </xdr:to>
    <xdr:sp macro="" textlink="">
      <xdr:nvSpPr>
        <xdr:cNvPr id="698" name="楕円 697"/>
        <xdr:cNvSpPr/>
      </xdr:nvSpPr>
      <xdr:spPr>
        <a:xfrm>
          <a:off x="12763500" y="168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161188</xdr:rowOff>
    </xdr:from>
    <xdr:ext cx="534377" cy="259045"/>
    <xdr:sp macro="" textlink="">
      <xdr:nvSpPr>
        <xdr:cNvPr id="699" name="テキスト ボックス 698"/>
        <xdr:cNvSpPr txBox="1"/>
      </xdr:nvSpPr>
      <xdr:spPr>
        <a:xfrm>
          <a:off x="12547111" y="1696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26518</xdr:rowOff>
    </xdr:from>
    <xdr:to>
      <xdr:col>116</xdr:col>
      <xdr:colOff>63500</xdr:colOff>
      <xdr:row>59</xdr:row>
      <xdr:rowOff>26810</xdr:rowOff>
    </xdr:to>
    <xdr:cxnSp macro="">
      <xdr:nvCxnSpPr>
        <xdr:cNvPr id="783" name="直線コネクタ 782"/>
        <xdr:cNvCxnSpPr/>
      </xdr:nvCxnSpPr>
      <xdr:spPr>
        <a:xfrm flipV="1">
          <a:off x="21323300" y="10142068"/>
          <a:ext cx="8382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26810</xdr:rowOff>
    </xdr:from>
    <xdr:to>
      <xdr:col>111</xdr:col>
      <xdr:colOff>177800</xdr:colOff>
      <xdr:row>59</xdr:row>
      <xdr:rowOff>26975</xdr:rowOff>
    </xdr:to>
    <xdr:cxnSp macro="">
      <xdr:nvCxnSpPr>
        <xdr:cNvPr id="786" name="直線コネクタ 785"/>
        <xdr:cNvCxnSpPr/>
      </xdr:nvCxnSpPr>
      <xdr:spPr>
        <a:xfrm flipV="1">
          <a:off x="20434300" y="10142360"/>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26975</xdr:rowOff>
    </xdr:from>
    <xdr:to>
      <xdr:col>107</xdr:col>
      <xdr:colOff>50800</xdr:colOff>
      <xdr:row>59</xdr:row>
      <xdr:rowOff>27318</xdr:rowOff>
    </xdr:to>
    <xdr:cxnSp macro="">
      <xdr:nvCxnSpPr>
        <xdr:cNvPr id="789" name="直線コネクタ 788"/>
        <xdr:cNvCxnSpPr/>
      </xdr:nvCxnSpPr>
      <xdr:spPr>
        <a:xfrm flipV="1">
          <a:off x="19545300" y="10142525"/>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27318</xdr:rowOff>
    </xdr:from>
    <xdr:to>
      <xdr:col>102</xdr:col>
      <xdr:colOff>114300</xdr:colOff>
      <xdr:row>59</xdr:row>
      <xdr:rowOff>27559</xdr:rowOff>
    </xdr:to>
    <xdr:cxnSp macro="">
      <xdr:nvCxnSpPr>
        <xdr:cNvPr id="792" name="直線コネクタ 791"/>
        <xdr:cNvCxnSpPr/>
      </xdr:nvCxnSpPr>
      <xdr:spPr>
        <a:xfrm flipV="1">
          <a:off x="18656300" y="10142868"/>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147168</xdr:rowOff>
    </xdr:from>
    <xdr:to>
      <xdr:col>116</xdr:col>
      <xdr:colOff>114300</xdr:colOff>
      <xdr:row>59</xdr:row>
      <xdr:rowOff>77318</xdr:rowOff>
    </xdr:to>
    <xdr:sp macro="" textlink="">
      <xdr:nvSpPr>
        <xdr:cNvPr id="802" name="楕円 801"/>
        <xdr:cNvSpPr/>
      </xdr:nvSpPr>
      <xdr:spPr>
        <a:xfrm>
          <a:off x="22110700" y="100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62095</xdr:rowOff>
    </xdr:from>
    <xdr:ext cx="469744" cy="259045"/>
    <xdr:sp macro="" textlink="">
      <xdr:nvSpPr>
        <xdr:cNvPr id="803" name="貸付金該当値テキスト"/>
        <xdr:cNvSpPr txBox="1"/>
      </xdr:nvSpPr>
      <xdr:spPr>
        <a:xfrm>
          <a:off x="22212300" y="1000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147460</xdr:rowOff>
    </xdr:from>
    <xdr:to>
      <xdr:col>112</xdr:col>
      <xdr:colOff>38100</xdr:colOff>
      <xdr:row>59</xdr:row>
      <xdr:rowOff>77610</xdr:rowOff>
    </xdr:to>
    <xdr:sp macro="" textlink="">
      <xdr:nvSpPr>
        <xdr:cNvPr id="804" name="楕円 803"/>
        <xdr:cNvSpPr/>
      </xdr:nvSpPr>
      <xdr:spPr>
        <a:xfrm>
          <a:off x="21272500" y="100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68737</xdr:rowOff>
    </xdr:from>
    <xdr:ext cx="469744" cy="259045"/>
    <xdr:sp macro="" textlink="">
      <xdr:nvSpPr>
        <xdr:cNvPr id="805" name="テキスト ボックス 804"/>
        <xdr:cNvSpPr txBox="1"/>
      </xdr:nvSpPr>
      <xdr:spPr>
        <a:xfrm>
          <a:off x="21088428" y="1018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147625</xdr:rowOff>
    </xdr:from>
    <xdr:to>
      <xdr:col>107</xdr:col>
      <xdr:colOff>101600</xdr:colOff>
      <xdr:row>59</xdr:row>
      <xdr:rowOff>77775</xdr:rowOff>
    </xdr:to>
    <xdr:sp macro="" textlink="">
      <xdr:nvSpPr>
        <xdr:cNvPr id="806" name="楕円 805"/>
        <xdr:cNvSpPr/>
      </xdr:nvSpPr>
      <xdr:spPr>
        <a:xfrm>
          <a:off x="20383500" y="100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68902</xdr:rowOff>
    </xdr:from>
    <xdr:ext cx="469744" cy="259045"/>
    <xdr:sp macro="" textlink="">
      <xdr:nvSpPr>
        <xdr:cNvPr id="807" name="テキスト ボックス 806"/>
        <xdr:cNvSpPr txBox="1"/>
      </xdr:nvSpPr>
      <xdr:spPr>
        <a:xfrm>
          <a:off x="20199428" y="1018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147968</xdr:rowOff>
    </xdr:from>
    <xdr:to>
      <xdr:col>102</xdr:col>
      <xdr:colOff>165100</xdr:colOff>
      <xdr:row>59</xdr:row>
      <xdr:rowOff>78118</xdr:rowOff>
    </xdr:to>
    <xdr:sp macro="" textlink="">
      <xdr:nvSpPr>
        <xdr:cNvPr id="808" name="楕円 807"/>
        <xdr:cNvSpPr/>
      </xdr:nvSpPr>
      <xdr:spPr>
        <a:xfrm>
          <a:off x="19494500" y="100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69245</xdr:rowOff>
    </xdr:from>
    <xdr:ext cx="469744" cy="259045"/>
    <xdr:sp macro="" textlink="">
      <xdr:nvSpPr>
        <xdr:cNvPr id="809" name="テキスト ボックス 808"/>
        <xdr:cNvSpPr txBox="1"/>
      </xdr:nvSpPr>
      <xdr:spPr>
        <a:xfrm>
          <a:off x="19310428" y="1018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148209</xdr:rowOff>
    </xdr:from>
    <xdr:to>
      <xdr:col>98</xdr:col>
      <xdr:colOff>38100</xdr:colOff>
      <xdr:row>59</xdr:row>
      <xdr:rowOff>78359</xdr:rowOff>
    </xdr:to>
    <xdr:sp macro="" textlink="">
      <xdr:nvSpPr>
        <xdr:cNvPr id="810" name="楕円 809"/>
        <xdr:cNvSpPr/>
      </xdr:nvSpPr>
      <xdr:spPr>
        <a:xfrm>
          <a:off x="18605500" y="1009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69486</xdr:rowOff>
    </xdr:from>
    <xdr:ext cx="469744" cy="259045"/>
    <xdr:sp macro="" textlink="">
      <xdr:nvSpPr>
        <xdr:cNvPr id="811" name="テキスト ボックス 810"/>
        <xdr:cNvSpPr txBox="1"/>
      </xdr:nvSpPr>
      <xdr:spPr>
        <a:xfrm>
          <a:off x="18421428" y="1018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102983</xdr:rowOff>
    </xdr:from>
    <xdr:to>
      <xdr:col>116</xdr:col>
      <xdr:colOff>63500</xdr:colOff>
      <xdr:row>76</xdr:row>
      <xdr:rowOff>121314</xdr:rowOff>
    </xdr:to>
    <xdr:cxnSp macro="">
      <xdr:nvCxnSpPr>
        <xdr:cNvPr id="840" name="直線コネクタ 839"/>
        <xdr:cNvCxnSpPr/>
      </xdr:nvCxnSpPr>
      <xdr:spPr>
        <a:xfrm flipV="1">
          <a:off x="21323300" y="13133183"/>
          <a:ext cx="838200" cy="1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121314</xdr:rowOff>
    </xdr:from>
    <xdr:to>
      <xdr:col>111</xdr:col>
      <xdr:colOff>177800</xdr:colOff>
      <xdr:row>76</xdr:row>
      <xdr:rowOff>139193</xdr:rowOff>
    </xdr:to>
    <xdr:cxnSp macro="">
      <xdr:nvCxnSpPr>
        <xdr:cNvPr id="843" name="直線コネクタ 842"/>
        <xdr:cNvCxnSpPr/>
      </xdr:nvCxnSpPr>
      <xdr:spPr>
        <a:xfrm flipV="1">
          <a:off x="20434300" y="13151514"/>
          <a:ext cx="889000" cy="1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139193</xdr:rowOff>
    </xdr:from>
    <xdr:to>
      <xdr:col>107</xdr:col>
      <xdr:colOff>50800</xdr:colOff>
      <xdr:row>76</xdr:row>
      <xdr:rowOff>149320</xdr:rowOff>
    </xdr:to>
    <xdr:cxnSp macro="">
      <xdr:nvCxnSpPr>
        <xdr:cNvPr id="846" name="直線コネクタ 845"/>
        <xdr:cNvCxnSpPr/>
      </xdr:nvCxnSpPr>
      <xdr:spPr>
        <a:xfrm flipV="1">
          <a:off x="19545300" y="13169393"/>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149320</xdr:rowOff>
    </xdr:from>
    <xdr:to>
      <xdr:col>102</xdr:col>
      <xdr:colOff>114300</xdr:colOff>
      <xdr:row>76</xdr:row>
      <xdr:rowOff>163852</xdr:rowOff>
    </xdr:to>
    <xdr:cxnSp macro="">
      <xdr:nvCxnSpPr>
        <xdr:cNvPr id="849" name="直線コネクタ 848"/>
        <xdr:cNvCxnSpPr/>
      </xdr:nvCxnSpPr>
      <xdr:spPr>
        <a:xfrm flipV="1">
          <a:off x="18656300" y="13179520"/>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52183</xdr:rowOff>
    </xdr:from>
    <xdr:to>
      <xdr:col>116</xdr:col>
      <xdr:colOff>114300</xdr:colOff>
      <xdr:row>76</xdr:row>
      <xdr:rowOff>153783</xdr:rowOff>
    </xdr:to>
    <xdr:sp macro="" textlink="">
      <xdr:nvSpPr>
        <xdr:cNvPr id="859" name="楕円 858"/>
        <xdr:cNvSpPr/>
      </xdr:nvSpPr>
      <xdr:spPr>
        <a:xfrm>
          <a:off x="22110700" y="1308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75060</xdr:rowOff>
    </xdr:from>
    <xdr:ext cx="599010" cy="259045"/>
    <xdr:sp macro="" textlink="">
      <xdr:nvSpPr>
        <xdr:cNvPr id="860" name="繰出金該当値テキスト"/>
        <xdr:cNvSpPr txBox="1"/>
      </xdr:nvSpPr>
      <xdr:spPr>
        <a:xfrm>
          <a:off x="22212300" y="129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70514</xdr:rowOff>
    </xdr:from>
    <xdr:to>
      <xdr:col>112</xdr:col>
      <xdr:colOff>38100</xdr:colOff>
      <xdr:row>77</xdr:row>
      <xdr:rowOff>664</xdr:rowOff>
    </xdr:to>
    <xdr:sp macro="" textlink="">
      <xdr:nvSpPr>
        <xdr:cNvPr id="861" name="楕円 860"/>
        <xdr:cNvSpPr/>
      </xdr:nvSpPr>
      <xdr:spPr>
        <a:xfrm>
          <a:off x="21272500" y="1310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17190</xdr:rowOff>
    </xdr:from>
    <xdr:ext cx="599010" cy="259045"/>
    <xdr:sp macro="" textlink="">
      <xdr:nvSpPr>
        <xdr:cNvPr id="862" name="テキスト ボックス 861"/>
        <xdr:cNvSpPr txBox="1"/>
      </xdr:nvSpPr>
      <xdr:spPr>
        <a:xfrm>
          <a:off x="21023795" y="1287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88393</xdr:rowOff>
    </xdr:from>
    <xdr:to>
      <xdr:col>107</xdr:col>
      <xdr:colOff>101600</xdr:colOff>
      <xdr:row>77</xdr:row>
      <xdr:rowOff>18543</xdr:rowOff>
    </xdr:to>
    <xdr:sp macro="" textlink="">
      <xdr:nvSpPr>
        <xdr:cNvPr id="863" name="楕円 862"/>
        <xdr:cNvSpPr/>
      </xdr:nvSpPr>
      <xdr:spPr>
        <a:xfrm>
          <a:off x="20383500" y="1311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35070</xdr:rowOff>
    </xdr:from>
    <xdr:ext cx="599010" cy="259045"/>
    <xdr:sp macro="" textlink="">
      <xdr:nvSpPr>
        <xdr:cNvPr id="864" name="テキスト ボックス 863"/>
        <xdr:cNvSpPr txBox="1"/>
      </xdr:nvSpPr>
      <xdr:spPr>
        <a:xfrm>
          <a:off x="20134795" y="1289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98520</xdr:rowOff>
    </xdr:from>
    <xdr:to>
      <xdr:col>102</xdr:col>
      <xdr:colOff>165100</xdr:colOff>
      <xdr:row>77</xdr:row>
      <xdr:rowOff>28670</xdr:rowOff>
    </xdr:to>
    <xdr:sp macro="" textlink="">
      <xdr:nvSpPr>
        <xdr:cNvPr id="865" name="楕円 864"/>
        <xdr:cNvSpPr/>
      </xdr:nvSpPr>
      <xdr:spPr>
        <a:xfrm>
          <a:off x="19494500" y="131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45197</xdr:rowOff>
    </xdr:from>
    <xdr:ext cx="599010" cy="259045"/>
    <xdr:sp macro="" textlink="">
      <xdr:nvSpPr>
        <xdr:cNvPr id="866" name="テキスト ボックス 865"/>
        <xdr:cNvSpPr txBox="1"/>
      </xdr:nvSpPr>
      <xdr:spPr>
        <a:xfrm>
          <a:off x="19245795" y="1290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113052</xdr:rowOff>
    </xdr:from>
    <xdr:to>
      <xdr:col>98</xdr:col>
      <xdr:colOff>38100</xdr:colOff>
      <xdr:row>77</xdr:row>
      <xdr:rowOff>43202</xdr:rowOff>
    </xdr:to>
    <xdr:sp macro="" textlink="">
      <xdr:nvSpPr>
        <xdr:cNvPr id="867" name="楕円 866"/>
        <xdr:cNvSpPr/>
      </xdr:nvSpPr>
      <xdr:spPr>
        <a:xfrm>
          <a:off x="18605500" y="1314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59728</xdr:rowOff>
    </xdr:from>
    <xdr:ext cx="599010" cy="259045"/>
    <xdr:sp macro="" textlink="">
      <xdr:nvSpPr>
        <xdr:cNvPr id="868" name="テキスト ボックス 867"/>
        <xdr:cNvSpPr txBox="1"/>
      </xdr:nvSpPr>
      <xdr:spPr>
        <a:xfrm>
          <a:off x="18356795" y="1291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930,778</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a:t>
          </a:r>
          <a:r>
            <a:rPr kumimoji="1" lang="en-US" altLang="ja-JP" sz="1300">
              <a:latin typeface="ＭＳ Ｐゴシック" panose="020B0600070205080204" pitchFamily="50" charset="-128"/>
              <a:ea typeface="ＭＳ Ｐゴシック" panose="020B0600070205080204" pitchFamily="50" charset="-128"/>
            </a:rPr>
            <a:t>129,814</a:t>
          </a:r>
          <a:r>
            <a:rPr kumimoji="1" lang="ja-JP" altLang="en-US" sz="1300">
              <a:latin typeface="ＭＳ Ｐゴシック" panose="020B0600070205080204" pitchFamily="50" charset="-128"/>
              <a:ea typeface="ＭＳ Ｐゴシック" panose="020B0600070205080204" pitchFamily="50" charset="-128"/>
            </a:rPr>
            <a:t>円となっており、類似団体と比べ低いものの年々増加傾向にある。今後も計画的な職員採用を図っていく必要がある。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136,305</a:t>
          </a:r>
          <a:r>
            <a:rPr kumimoji="1" lang="ja-JP" altLang="en-US" sz="1300">
              <a:latin typeface="ＭＳ Ｐゴシック" panose="020B0600070205080204" pitchFamily="50" charset="-128"/>
              <a:ea typeface="ＭＳ Ｐゴシック" panose="020B0600070205080204" pitchFamily="50" charset="-128"/>
            </a:rPr>
            <a:t>円と類似団体平均の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倍程度で推移しているが、子育て環境の充実を図るため重点的に取り組んできたことによるものである。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・普通建設事業は住民一人当たり</a:t>
          </a:r>
          <a:r>
            <a:rPr kumimoji="1" lang="en-US" altLang="ja-JP" sz="1300">
              <a:latin typeface="ＭＳ Ｐゴシック" panose="020B0600070205080204" pitchFamily="50" charset="-128"/>
              <a:ea typeface="ＭＳ Ｐゴシック" panose="020B0600070205080204" pitchFamily="50" charset="-128"/>
            </a:rPr>
            <a:t>133,002</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24,390</a:t>
          </a:r>
          <a:r>
            <a:rPr kumimoji="1" lang="ja-JP" altLang="en-US" sz="1300">
              <a:latin typeface="ＭＳ Ｐゴシック" panose="020B0600070205080204" pitchFamily="50" charset="-128"/>
              <a:ea typeface="ＭＳ Ｐゴシック" panose="020B0600070205080204" pitchFamily="50" charset="-128"/>
            </a:rPr>
            <a:t>円減少している。防災無線のデジタル化が完了したことによる減と推察されるが、類似団体平均の半分以下とかなり低い状況にある。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3,542
3,536
121.19
3,511,672
3,296,817
187,885
1,862,230
3,369,853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67691</xdr:rowOff>
    </xdr:from>
    <xdr:to>
      <xdr:col>24</xdr:col>
      <xdr:colOff>63500</xdr:colOff>
      <xdr:row>37</xdr:row>
      <xdr:rowOff>73196</xdr:rowOff>
    </xdr:to>
    <xdr:cxnSp macro="">
      <xdr:nvCxnSpPr>
        <xdr:cNvPr id="60" name="直線コネクタ 59"/>
        <xdr:cNvCxnSpPr/>
      </xdr:nvCxnSpPr>
      <xdr:spPr>
        <a:xfrm flipV="1">
          <a:off x="3797300" y="6411341"/>
          <a:ext cx="8382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51289</xdr:rowOff>
    </xdr:from>
    <xdr:to>
      <xdr:col>19</xdr:col>
      <xdr:colOff>177800</xdr:colOff>
      <xdr:row>37</xdr:row>
      <xdr:rowOff>73196</xdr:rowOff>
    </xdr:to>
    <xdr:cxnSp macro="">
      <xdr:nvCxnSpPr>
        <xdr:cNvPr id="63" name="直線コネクタ 62"/>
        <xdr:cNvCxnSpPr/>
      </xdr:nvCxnSpPr>
      <xdr:spPr>
        <a:xfrm>
          <a:off x="2908300" y="6394939"/>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51289</xdr:rowOff>
    </xdr:from>
    <xdr:to>
      <xdr:col>15</xdr:col>
      <xdr:colOff>50800</xdr:colOff>
      <xdr:row>37</xdr:row>
      <xdr:rowOff>81788</xdr:rowOff>
    </xdr:to>
    <xdr:cxnSp macro="">
      <xdr:nvCxnSpPr>
        <xdr:cNvPr id="66" name="直線コネクタ 65"/>
        <xdr:cNvCxnSpPr/>
      </xdr:nvCxnSpPr>
      <xdr:spPr>
        <a:xfrm flipV="1">
          <a:off x="2019300" y="6394939"/>
          <a:ext cx="889000" cy="3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81788</xdr:rowOff>
    </xdr:from>
    <xdr:to>
      <xdr:col>10</xdr:col>
      <xdr:colOff>114300</xdr:colOff>
      <xdr:row>37</xdr:row>
      <xdr:rowOff>101333</xdr:rowOff>
    </xdr:to>
    <xdr:cxnSp macro="">
      <xdr:nvCxnSpPr>
        <xdr:cNvPr id="69" name="直線コネクタ 68"/>
        <xdr:cNvCxnSpPr/>
      </xdr:nvCxnSpPr>
      <xdr:spPr>
        <a:xfrm flipV="1">
          <a:off x="1130300" y="6425438"/>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16891</xdr:rowOff>
    </xdr:from>
    <xdr:to>
      <xdr:col>24</xdr:col>
      <xdr:colOff>114300</xdr:colOff>
      <xdr:row>37</xdr:row>
      <xdr:rowOff>118491</xdr:rowOff>
    </xdr:to>
    <xdr:sp macro="" textlink="">
      <xdr:nvSpPr>
        <xdr:cNvPr id="79" name="楕円 78"/>
        <xdr:cNvSpPr/>
      </xdr:nvSpPr>
      <xdr:spPr>
        <a:xfrm>
          <a:off x="4584700" y="63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166768</xdr:rowOff>
    </xdr:from>
    <xdr:ext cx="534377" cy="259045"/>
    <xdr:sp macro="" textlink="">
      <xdr:nvSpPr>
        <xdr:cNvPr id="80" name="議会費該当値テキスト"/>
        <xdr:cNvSpPr txBox="1"/>
      </xdr:nvSpPr>
      <xdr:spPr>
        <a:xfrm>
          <a:off x="4686300" y="633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22396</xdr:rowOff>
    </xdr:from>
    <xdr:to>
      <xdr:col>20</xdr:col>
      <xdr:colOff>38100</xdr:colOff>
      <xdr:row>37</xdr:row>
      <xdr:rowOff>123996</xdr:rowOff>
    </xdr:to>
    <xdr:sp macro="" textlink="">
      <xdr:nvSpPr>
        <xdr:cNvPr id="81" name="楕円 80"/>
        <xdr:cNvSpPr/>
      </xdr:nvSpPr>
      <xdr:spPr>
        <a:xfrm>
          <a:off x="3746500" y="636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115123</xdr:rowOff>
    </xdr:from>
    <xdr:ext cx="534377" cy="259045"/>
    <xdr:sp macro="" textlink="">
      <xdr:nvSpPr>
        <xdr:cNvPr id="82" name="テキスト ボックス 81"/>
        <xdr:cNvSpPr txBox="1"/>
      </xdr:nvSpPr>
      <xdr:spPr>
        <a:xfrm>
          <a:off x="3530111" y="645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489</xdr:rowOff>
    </xdr:from>
    <xdr:to>
      <xdr:col>15</xdr:col>
      <xdr:colOff>101600</xdr:colOff>
      <xdr:row>37</xdr:row>
      <xdr:rowOff>102089</xdr:rowOff>
    </xdr:to>
    <xdr:sp macro="" textlink="">
      <xdr:nvSpPr>
        <xdr:cNvPr id="83" name="楕円 82"/>
        <xdr:cNvSpPr/>
      </xdr:nvSpPr>
      <xdr:spPr>
        <a:xfrm>
          <a:off x="2857500" y="634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93216</xdr:rowOff>
    </xdr:from>
    <xdr:ext cx="534377" cy="259045"/>
    <xdr:sp macro="" textlink="">
      <xdr:nvSpPr>
        <xdr:cNvPr id="84" name="テキスト ボックス 83"/>
        <xdr:cNvSpPr txBox="1"/>
      </xdr:nvSpPr>
      <xdr:spPr>
        <a:xfrm>
          <a:off x="2641111" y="6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30988</xdr:rowOff>
    </xdr:from>
    <xdr:to>
      <xdr:col>10</xdr:col>
      <xdr:colOff>165100</xdr:colOff>
      <xdr:row>37</xdr:row>
      <xdr:rowOff>132588</xdr:rowOff>
    </xdr:to>
    <xdr:sp macro="" textlink="">
      <xdr:nvSpPr>
        <xdr:cNvPr id="85" name="楕円 84"/>
        <xdr:cNvSpPr/>
      </xdr:nvSpPr>
      <xdr:spPr>
        <a:xfrm>
          <a:off x="1968500" y="63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123715</xdr:rowOff>
    </xdr:from>
    <xdr:ext cx="534377" cy="259045"/>
    <xdr:sp macro="" textlink="">
      <xdr:nvSpPr>
        <xdr:cNvPr id="86" name="テキスト ボックス 85"/>
        <xdr:cNvSpPr txBox="1"/>
      </xdr:nvSpPr>
      <xdr:spPr>
        <a:xfrm>
          <a:off x="1752111" y="646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50533</xdr:rowOff>
    </xdr:from>
    <xdr:to>
      <xdr:col>6</xdr:col>
      <xdr:colOff>38100</xdr:colOff>
      <xdr:row>37</xdr:row>
      <xdr:rowOff>152133</xdr:rowOff>
    </xdr:to>
    <xdr:sp macro="" textlink="">
      <xdr:nvSpPr>
        <xdr:cNvPr id="87" name="楕円 86"/>
        <xdr:cNvSpPr/>
      </xdr:nvSpPr>
      <xdr:spPr>
        <a:xfrm>
          <a:off x="1079500" y="639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143260</xdr:rowOff>
    </xdr:from>
    <xdr:ext cx="534377" cy="259045"/>
    <xdr:sp macro="" textlink="">
      <xdr:nvSpPr>
        <xdr:cNvPr id="88" name="テキスト ボックス 87"/>
        <xdr:cNvSpPr txBox="1"/>
      </xdr:nvSpPr>
      <xdr:spPr>
        <a:xfrm>
          <a:off x="863111" y="648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52345</xdr:rowOff>
    </xdr:from>
    <xdr:to>
      <xdr:col>24</xdr:col>
      <xdr:colOff>63500</xdr:colOff>
      <xdr:row>58</xdr:row>
      <xdr:rowOff>58054</xdr:rowOff>
    </xdr:to>
    <xdr:cxnSp macro="">
      <xdr:nvCxnSpPr>
        <xdr:cNvPr id="115" name="直線コネクタ 114"/>
        <xdr:cNvCxnSpPr/>
      </xdr:nvCxnSpPr>
      <xdr:spPr>
        <a:xfrm flipV="1">
          <a:off x="3797300" y="9996445"/>
          <a:ext cx="838200" cy="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48039</xdr:rowOff>
    </xdr:from>
    <xdr:to>
      <xdr:col>19</xdr:col>
      <xdr:colOff>177800</xdr:colOff>
      <xdr:row>58</xdr:row>
      <xdr:rowOff>58054</xdr:rowOff>
    </xdr:to>
    <xdr:cxnSp macro="">
      <xdr:nvCxnSpPr>
        <xdr:cNvPr id="118" name="直線コネクタ 117"/>
        <xdr:cNvCxnSpPr/>
      </xdr:nvCxnSpPr>
      <xdr:spPr>
        <a:xfrm>
          <a:off x="2908300" y="9992139"/>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48039</xdr:rowOff>
    </xdr:from>
    <xdr:to>
      <xdr:col>15</xdr:col>
      <xdr:colOff>50800</xdr:colOff>
      <xdr:row>58</xdr:row>
      <xdr:rowOff>77314</xdr:rowOff>
    </xdr:to>
    <xdr:cxnSp macro="">
      <xdr:nvCxnSpPr>
        <xdr:cNvPr id="121" name="直線コネクタ 120"/>
        <xdr:cNvCxnSpPr/>
      </xdr:nvCxnSpPr>
      <xdr:spPr>
        <a:xfrm flipV="1">
          <a:off x="2019300" y="9992139"/>
          <a:ext cx="889000" cy="2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77314</xdr:rowOff>
    </xdr:from>
    <xdr:to>
      <xdr:col>10</xdr:col>
      <xdr:colOff>114300</xdr:colOff>
      <xdr:row>58</xdr:row>
      <xdr:rowOff>82852</xdr:rowOff>
    </xdr:to>
    <xdr:cxnSp macro="">
      <xdr:nvCxnSpPr>
        <xdr:cNvPr id="124" name="直線コネクタ 123"/>
        <xdr:cNvCxnSpPr/>
      </xdr:nvCxnSpPr>
      <xdr:spPr>
        <a:xfrm flipV="1">
          <a:off x="1130300" y="10021414"/>
          <a:ext cx="8890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1545</xdr:rowOff>
    </xdr:from>
    <xdr:to>
      <xdr:col>24</xdr:col>
      <xdr:colOff>114300</xdr:colOff>
      <xdr:row>58</xdr:row>
      <xdr:rowOff>103145</xdr:rowOff>
    </xdr:to>
    <xdr:sp macro="" textlink="">
      <xdr:nvSpPr>
        <xdr:cNvPr id="134" name="楕円 133"/>
        <xdr:cNvSpPr/>
      </xdr:nvSpPr>
      <xdr:spPr>
        <a:xfrm>
          <a:off x="4584700" y="994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109030</xdr:rowOff>
    </xdr:from>
    <xdr:ext cx="599010" cy="259045"/>
    <xdr:sp macro="" textlink="">
      <xdr:nvSpPr>
        <xdr:cNvPr id="135" name="総務費該当値テキスト"/>
        <xdr:cNvSpPr txBox="1"/>
      </xdr:nvSpPr>
      <xdr:spPr>
        <a:xfrm>
          <a:off x="4686300" y="988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7254</xdr:rowOff>
    </xdr:from>
    <xdr:to>
      <xdr:col>20</xdr:col>
      <xdr:colOff>38100</xdr:colOff>
      <xdr:row>58</xdr:row>
      <xdr:rowOff>108854</xdr:rowOff>
    </xdr:to>
    <xdr:sp macro="" textlink="">
      <xdr:nvSpPr>
        <xdr:cNvPr id="136" name="楕円 135"/>
        <xdr:cNvSpPr/>
      </xdr:nvSpPr>
      <xdr:spPr>
        <a:xfrm>
          <a:off x="3746500" y="995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99981</xdr:rowOff>
    </xdr:from>
    <xdr:ext cx="599010" cy="259045"/>
    <xdr:sp macro="" textlink="">
      <xdr:nvSpPr>
        <xdr:cNvPr id="137" name="テキスト ボックス 136"/>
        <xdr:cNvSpPr txBox="1"/>
      </xdr:nvSpPr>
      <xdr:spPr>
        <a:xfrm>
          <a:off x="3497795" y="1004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168689</xdr:rowOff>
    </xdr:from>
    <xdr:to>
      <xdr:col>15</xdr:col>
      <xdr:colOff>101600</xdr:colOff>
      <xdr:row>58</xdr:row>
      <xdr:rowOff>98839</xdr:rowOff>
    </xdr:to>
    <xdr:sp macro="" textlink="">
      <xdr:nvSpPr>
        <xdr:cNvPr id="138" name="楕円 137"/>
        <xdr:cNvSpPr/>
      </xdr:nvSpPr>
      <xdr:spPr>
        <a:xfrm>
          <a:off x="2857500" y="99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89966</xdr:rowOff>
    </xdr:from>
    <xdr:ext cx="599010" cy="259045"/>
    <xdr:sp macro="" textlink="">
      <xdr:nvSpPr>
        <xdr:cNvPr id="139" name="テキスト ボックス 138"/>
        <xdr:cNvSpPr txBox="1"/>
      </xdr:nvSpPr>
      <xdr:spPr>
        <a:xfrm>
          <a:off x="2608795" y="1003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26514</xdr:rowOff>
    </xdr:from>
    <xdr:to>
      <xdr:col>10</xdr:col>
      <xdr:colOff>165100</xdr:colOff>
      <xdr:row>58</xdr:row>
      <xdr:rowOff>128114</xdr:rowOff>
    </xdr:to>
    <xdr:sp macro="" textlink="">
      <xdr:nvSpPr>
        <xdr:cNvPr id="140" name="楕円 139"/>
        <xdr:cNvSpPr/>
      </xdr:nvSpPr>
      <xdr:spPr>
        <a:xfrm>
          <a:off x="1968500" y="997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119241</xdr:rowOff>
    </xdr:from>
    <xdr:ext cx="599010" cy="259045"/>
    <xdr:sp macro="" textlink="">
      <xdr:nvSpPr>
        <xdr:cNvPr id="141" name="テキスト ボックス 140"/>
        <xdr:cNvSpPr txBox="1"/>
      </xdr:nvSpPr>
      <xdr:spPr>
        <a:xfrm>
          <a:off x="1719795" y="1006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32052</xdr:rowOff>
    </xdr:from>
    <xdr:to>
      <xdr:col>6</xdr:col>
      <xdr:colOff>38100</xdr:colOff>
      <xdr:row>58</xdr:row>
      <xdr:rowOff>133652</xdr:rowOff>
    </xdr:to>
    <xdr:sp macro="" textlink="">
      <xdr:nvSpPr>
        <xdr:cNvPr id="142" name="楕円 141"/>
        <xdr:cNvSpPr/>
      </xdr:nvSpPr>
      <xdr:spPr>
        <a:xfrm>
          <a:off x="1079500" y="997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124779</xdr:rowOff>
    </xdr:from>
    <xdr:ext cx="599010" cy="259045"/>
    <xdr:sp macro="" textlink="">
      <xdr:nvSpPr>
        <xdr:cNvPr id="143" name="テキスト ボックス 142"/>
        <xdr:cNvSpPr txBox="1"/>
      </xdr:nvSpPr>
      <xdr:spPr>
        <a:xfrm>
          <a:off x="830795" y="10068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123527</xdr:rowOff>
    </xdr:from>
    <xdr:to>
      <xdr:col>24</xdr:col>
      <xdr:colOff>63500</xdr:colOff>
      <xdr:row>75</xdr:row>
      <xdr:rowOff>144402</xdr:rowOff>
    </xdr:to>
    <xdr:cxnSp macro="">
      <xdr:nvCxnSpPr>
        <xdr:cNvPr id="170" name="直線コネクタ 169"/>
        <xdr:cNvCxnSpPr/>
      </xdr:nvCxnSpPr>
      <xdr:spPr>
        <a:xfrm flipV="1">
          <a:off x="3797300" y="12982277"/>
          <a:ext cx="838200" cy="2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144402</xdr:rowOff>
    </xdr:from>
    <xdr:to>
      <xdr:col>19</xdr:col>
      <xdr:colOff>177800</xdr:colOff>
      <xdr:row>75</xdr:row>
      <xdr:rowOff>166373</xdr:rowOff>
    </xdr:to>
    <xdr:cxnSp macro="">
      <xdr:nvCxnSpPr>
        <xdr:cNvPr id="173" name="直線コネクタ 172"/>
        <xdr:cNvCxnSpPr/>
      </xdr:nvCxnSpPr>
      <xdr:spPr>
        <a:xfrm flipV="1">
          <a:off x="2908300" y="13003152"/>
          <a:ext cx="88900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166373</xdr:rowOff>
    </xdr:from>
    <xdr:to>
      <xdr:col>15</xdr:col>
      <xdr:colOff>50800</xdr:colOff>
      <xdr:row>76</xdr:row>
      <xdr:rowOff>8561</xdr:rowOff>
    </xdr:to>
    <xdr:cxnSp macro="">
      <xdr:nvCxnSpPr>
        <xdr:cNvPr id="176" name="直線コネクタ 175"/>
        <xdr:cNvCxnSpPr/>
      </xdr:nvCxnSpPr>
      <xdr:spPr>
        <a:xfrm flipV="1">
          <a:off x="2019300" y="13025123"/>
          <a:ext cx="889000" cy="1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8561</xdr:rowOff>
    </xdr:from>
    <xdr:to>
      <xdr:col>10</xdr:col>
      <xdr:colOff>114300</xdr:colOff>
      <xdr:row>76</xdr:row>
      <xdr:rowOff>63181</xdr:rowOff>
    </xdr:to>
    <xdr:cxnSp macro="">
      <xdr:nvCxnSpPr>
        <xdr:cNvPr id="179" name="直線コネクタ 178"/>
        <xdr:cNvCxnSpPr/>
      </xdr:nvCxnSpPr>
      <xdr:spPr>
        <a:xfrm flipV="1">
          <a:off x="1130300" y="13038761"/>
          <a:ext cx="889000" cy="5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72727</xdr:rowOff>
    </xdr:from>
    <xdr:to>
      <xdr:col>24</xdr:col>
      <xdr:colOff>114300</xdr:colOff>
      <xdr:row>76</xdr:row>
      <xdr:rowOff>2877</xdr:rowOff>
    </xdr:to>
    <xdr:sp macro="" textlink="">
      <xdr:nvSpPr>
        <xdr:cNvPr id="189" name="楕円 188"/>
        <xdr:cNvSpPr/>
      </xdr:nvSpPr>
      <xdr:spPr>
        <a:xfrm>
          <a:off x="4584700" y="1293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95604</xdr:rowOff>
    </xdr:from>
    <xdr:ext cx="599010" cy="259045"/>
    <xdr:sp macro="" textlink="">
      <xdr:nvSpPr>
        <xdr:cNvPr id="190" name="民生費該当値テキスト"/>
        <xdr:cNvSpPr txBox="1"/>
      </xdr:nvSpPr>
      <xdr:spPr>
        <a:xfrm>
          <a:off x="4686300" y="1278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93602</xdr:rowOff>
    </xdr:from>
    <xdr:to>
      <xdr:col>20</xdr:col>
      <xdr:colOff>38100</xdr:colOff>
      <xdr:row>76</xdr:row>
      <xdr:rowOff>23752</xdr:rowOff>
    </xdr:to>
    <xdr:sp macro="" textlink="">
      <xdr:nvSpPr>
        <xdr:cNvPr id="191" name="楕円 190"/>
        <xdr:cNvSpPr/>
      </xdr:nvSpPr>
      <xdr:spPr>
        <a:xfrm>
          <a:off x="3746500" y="1295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40279</xdr:rowOff>
    </xdr:from>
    <xdr:ext cx="599010" cy="259045"/>
    <xdr:sp macro="" textlink="">
      <xdr:nvSpPr>
        <xdr:cNvPr id="192" name="テキスト ボックス 191"/>
        <xdr:cNvSpPr txBox="1"/>
      </xdr:nvSpPr>
      <xdr:spPr>
        <a:xfrm>
          <a:off x="3497795" y="1272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115573</xdr:rowOff>
    </xdr:from>
    <xdr:to>
      <xdr:col>15</xdr:col>
      <xdr:colOff>101600</xdr:colOff>
      <xdr:row>76</xdr:row>
      <xdr:rowOff>45723</xdr:rowOff>
    </xdr:to>
    <xdr:sp macro="" textlink="">
      <xdr:nvSpPr>
        <xdr:cNvPr id="193" name="楕円 192"/>
        <xdr:cNvSpPr/>
      </xdr:nvSpPr>
      <xdr:spPr>
        <a:xfrm>
          <a:off x="2857500" y="1297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62250</xdr:rowOff>
    </xdr:from>
    <xdr:ext cx="599010" cy="259045"/>
    <xdr:sp macro="" textlink="">
      <xdr:nvSpPr>
        <xdr:cNvPr id="194" name="テキスト ボックス 193"/>
        <xdr:cNvSpPr txBox="1"/>
      </xdr:nvSpPr>
      <xdr:spPr>
        <a:xfrm>
          <a:off x="2608795" y="1274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129211</xdr:rowOff>
    </xdr:from>
    <xdr:to>
      <xdr:col>10</xdr:col>
      <xdr:colOff>165100</xdr:colOff>
      <xdr:row>76</xdr:row>
      <xdr:rowOff>59361</xdr:rowOff>
    </xdr:to>
    <xdr:sp macro="" textlink="">
      <xdr:nvSpPr>
        <xdr:cNvPr id="195" name="楕円 194"/>
        <xdr:cNvSpPr/>
      </xdr:nvSpPr>
      <xdr:spPr>
        <a:xfrm>
          <a:off x="1968500" y="1298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75888</xdr:rowOff>
    </xdr:from>
    <xdr:ext cx="599010" cy="259045"/>
    <xdr:sp macro="" textlink="">
      <xdr:nvSpPr>
        <xdr:cNvPr id="196" name="テキスト ボックス 195"/>
        <xdr:cNvSpPr txBox="1"/>
      </xdr:nvSpPr>
      <xdr:spPr>
        <a:xfrm>
          <a:off x="1719795" y="1276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12381</xdr:rowOff>
    </xdr:from>
    <xdr:to>
      <xdr:col>6</xdr:col>
      <xdr:colOff>38100</xdr:colOff>
      <xdr:row>76</xdr:row>
      <xdr:rowOff>113981</xdr:rowOff>
    </xdr:to>
    <xdr:sp macro="" textlink="">
      <xdr:nvSpPr>
        <xdr:cNvPr id="197" name="楕円 196"/>
        <xdr:cNvSpPr/>
      </xdr:nvSpPr>
      <xdr:spPr>
        <a:xfrm>
          <a:off x="1079500" y="130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105108</xdr:rowOff>
    </xdr:from>
    <xdr:ext cx="599010" cy="259045"/>
    <xdr:sp macro="" textlink="">
      <xdr:nvSpPr>
        <xdr:cNvPr id="198" name="テキスト ボックス 197"/>
        <xdr:cNvSpPr txBox="1"/>
      </xdr:nvSpPr>
      <xdr:spPr>
        <a:xfrm>
          <a:off x="830795" y="1313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117518</xdr:rowOff>
    </xdr:from>
    <xdr:to>
      <xdr:col>24</xdr:col>
      <xdr:colOff>63500</xdr:colOff>
      <xdr:row>97</xdr:row>
      <xdr:rowOff>122634</xdr:rowOff>
    </xdr:to>
    <xdr:cxnSp macro="">
      <xdr:nvCxnSpPr>
        <xdr:cNvPr id="227" name="直線コネクタ 226"/>
        <xdr:cNvCxnSpPr/>
      </xdr:nvCxnSpPr>
      <xdr:spPr>
        <a:xfrm flipV="1">
          <a:off x="3797300" y="16748168"/>
          <a:ext cx="8382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111685</xdr:rowOff>
    </xdr:from>
    <xdr:to>
      <xdr:col>19</xdr:col>
      <xdr:colOff>177800</xdr:colOff>
      <xdr:row>97</xdr:row>
      <xdr:rowOff>122634</xdr:rowOff>
    </xdr:to>
    <xdr:cxnSp macro="">
      <xdr:nvCxnSpPr>
        <xdr:cNvPr id="230" name="直線コネクタ 229"/>
        <xdr:cNvCxnSpPr/>
      </xdr:nvCxnSpPr>
      <xdr:spPr>
        <a:xfrm>
          <a:off x="2908300" y="16742335"/>
          <a:ext cx="889000" cy="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111685</xdr:rowOff>
    </xdr:from>
    <xdr:to>
      <xdr:col>15</xdr:col>
      <xdr:colOff>50800</xdr:colOff>
      <xdr:row>97</xdr:row>
      <xdr:rowOff>117380</xdr:rowOff>
    </xdr:to>
    <xdr:cxnSp macro="">
      <xdr:nvCxnSpPr>
        <xdr:cNvPr id="233" name="直線コネクタ 232"/>
        <xdr:cNvCxnSpPr/>
      </xdr:nvCxnSpPr>
      <xdr:spPr>
        <a:xfrm flipV="1">
          <a:off x="2019300" y="16742335"/>
          <a:ext cx="889000" cy="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115339</xdr:rowOff>
    </xdr:from>
    <xdr:to>
      <xdr:col>10</xdr:col>
      <xdr:colOff>114300</xdr:colOff>
      <xdr:row>97</xdr:row>
      <xdr:rowOff>117380</xdr:rowOff>
    </xdr:to>
    <xdr:cxnSp macro="">
      <xdr:nvCxnSpPr>
        <xdr:cNvPr id="236" name="直線コネクタ 235"/>
        <xdr:cNvCxnSpPr/>
      </xdr:nvCxnSpPr>
      <xdr:spPr>
        <a:xfrm>
          <a:off x="1130300" y="16745989"/>
          <a:ext cx="8890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66718</xdr:rowOff>
    </xdr:from>
    <xdr:to>
      <xdr:col>24</xdr:col>
      <xdr:colOff>114300</xdr:colOff>
      <xdr:row>97</xdr:row>
      <xdr:rowOff>168318</xdr:rowOff>
    </xdr:to>
    <xdr:sp macro="" textlink="">
      <xdr:nvSpPr>
        <xdr:cNvPr id="246" name="楕円 245"/>
        <xdr:cNvSpPr/>
      </xdr:nvSpPr>
      <xdr:spPr>
        <a:xfrm>
          <a:off x="4584700" y="166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45145</xdr:rowOff>
    </xdr:from>
    <xdr:ext cx="534377" cy="259045"/>
    <xdr:sp macro="" textlink="">
      <xdr:nvSpPr>
        <xdr:cNvPr id="247" name="衛生費該当値テキスト"/>
        <xdr:cNvSpPr txBox="1"/>
      </xdr:nvSpPr>
      <xdr:spPr>
        <a:xfrm>
          <a:off x="4686300" y="1667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71834</xdr:rowOff>
    </xdr:from>
    <xdr:to>
      <xdr:col>20</xdr:col>
      <xdr:colOff>38100</xdr:colOff>
      <xdr:row>98</xdr:row>
      <xdr:rowOff>1984</xdr:rowOff>
    </xdr:to>
    <xdr:sp macro="" textlink="">
      <xdr:nvSpPr>
        <xdr:cNvPr id="248" name="楕円 247"/>
        <xdr:cNvSpPr/>
      </xdr:nvSpPr>
      <xdr:spPr>
        <a:xfrm>
          <a:off x="3746500" y="1670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164561</xdr:rowOff>
    </xdr:from>
    <xdr:ext cx="534377" cy="259045"/>
    <xdr:sp macro="" textlink="">
      <xdr:nvSpPr>
        <xdr:cNvPr id="249" name="テキスト ボックス 248"/>
        <xdr:cNvSpPr txBox="1"/>
      </xdr:nvSpPr>
      <xdr:spPr>
        <a:xfrm>
          <a:off x="3530111" y="1679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60885</xdr:rowOff>
    </xdr:from>
    <xdr:to>
      <xdr:col>15</xdr:col>
      <xdr:colOff>101600</xdr:colOff>
      <xdr:row>97</xdr:row>
      <xdr:rowOff>162485</xdr:rowOff>
    </xdr:to>
    <xdr:sp macro="" textlink="">
      <xdr:nvSpPr>
        <xdr:cNvPr id="250" name="楕円 249"/>
        <xdr:cNvSpPr/>
      </xdr:nvSpPr>
      <xdr:spPr>
        <a:xfrm>
          <a:off x="2857500" y="166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153612</xdr:rowOff>
    </xdr:from>
    <xdr:ext cx="534377" cy="259045"/>
    <xdr:sp macro="" textlink="">
      <xdr:nvSpPr>
        <xdr:cNvPr id="251" name="テキスト ボックス 250"/>
        <xdr:cNvSpPr txBox="1"/>
      </xdr:nvSpPr>
      <xdr:spPr>
        <a:xfrm>
          <a:off x="2641111" y="1678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66580</xdr:rowOff>
    </xdr:from>
    <xdr:to>
      <xdr:col>10</xdr:col>
      <xdr:colOff>165100</xdr:colOff>
      <xdr:row>97</xdr:row>
      <xdr:rowOff>168180</xdr:rowOff>
    </xdr:to>
    <xdr:sp macro="" textlink="">
      <xdr:nvSpPr>
        <xdr:cNvPr id="252" name="楕円 251"/>
        <xdr:cNvSpPr/>
      </xdr:nvSpPr>
      <xdr:spPr>
        <a:xfrm>
          <a:off x="1968500" y="166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159307</xdr:rowOff>
    </xdr:from>
    <xdr:ext cx="534377" cy="259045"/>
    <xdr:sp macro="" textlink="">
      <xdr:nvSpPr>
        <xdr:cNvPr id="253" name="テキスト ボックス 252"/>
        <xdr:cNvSpPr txBox="1"/>
      </xdr:nvSpPr>
      <xdr:spPr>
        <a:xfrm>
          <a:off x="1752111" y="167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64539</xdr:rowOff>
    </xdr:from>
    <xdr:to>
      <xdr:col>6</xdr:col>
      <xdr:colOff>38100</xdr:colOff>
      <xdr:row>97</xdr:row>
      <xdr:rowOff>166139</xdr:rowOff>
    </xdr:to>
    <xdr:sp macro="" textlink="">
      <xdr:nvSpPr>
        <xdr:cNvPr id="254" name="楕円 253"/>
        <xdr:cNvSpPr/>
      </xdr:nvSpPr>
      <xdr:spPr>
        <a:xfrm>
          <a:off x="1079500" y="1669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157266</xdr:rowOff>
    </xdr:from>
    <xdr:ext cx="534377" cy="259045"/>
    <xdr:sp macro="" textlink="">
      <xdr:nvSpPr>
        <xdr:cNvPr id="255" name="テキスト ボックス 254"/>
        <xdr:cNvSpPr txBox="1"/>
      </xdr:nvSpPr>
      <xdr:spPr>
        <a:xfrm>
          <a:off x="863111" y="1678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102823</xdr:rowOff>
    </xdr:from>
    <xdr:to>
      <xdr:col>55</xdr:col>
      <xdr:colOff>0</xdr:colOff>
      <xdr:row>58</xdr:row>
      <xdr:rowOff>106312</xdr:rowOff>
    </xdr:to>
    <xdr:cxnSp macro="">
      <xdr:nvCxnSpPr>
        <xdr:cNvPr id="339" name="直線コネクタ 338"/>
        <xdr:cNvCxnSpPr/>
      </xdr:nvCxnSpPr>
      <xdr:spPr>
        <a:xfrm flipV="1">
          <a:off x="9639300" y="10046923"/>
          <a:ext cx="838200" cy="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105275</xdr:rowOff>
    </xdr:from>
    <xdr:to>
      <xdr:col>50</xdr:col>
      <xdr:colOff>114300</xdr:colOff>
      <xdr:row>58</xdr:row>
      <xdr:rowOff>106312</xdr:rowOff>
    </xdr:to>
    <xdr:cxnSp macro="">
      <xdr:nvCxnSpPr>
        <xdr:cNvPr id="342" name="直線コネクタ 341"/>
        <xdr:cNvCxnSpPr/>
      </xdr:nvCxnSpPr>
      <xdr:spPr>
        <a:xfrm>
          <a:off x="8750300" y="10049375"/>
          <a:ext cx="889000" cy="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98862</xdr:rowOff>
    </xdr:from>
    <xdr:to>
      <xdr:col>45</xdr:col>
      <xdr:colOff>177800</xdr:colOff>
      <xdr:row>58</xdr:row>
      <xdr:rowOff>105275</xdr:rowOff>
    </xdr:to>
    <xdr:cxnSp macro="">
      <xdr:nvCxnSpPr>
        <xdr:cNvPr id="345" name="直線コネクタ 344"/>
        <xdr:cNvCxnSpPr/>
      </xdr:nvCxnSpPr>
      <xdr:spPr>
        <a:xfrm>
          <a:off x="7861300" y="10042962"/>
          <a:ext cx="889000" cy="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98862</xdr:rowOff>
    </xdr:from>
    <xdr:to>
      <xdr:col>41</xdr:col>
      <xdr:colOff>50800</xdr:colOff>
      <xdr:row>58</xdr:row>
      <xdr:rowOff>101456</xdr:rowOff>
    </xdr:to>
    <xdr:cxnSp macro="">
      <xdr:nvCxnSpPr>
        <xdr:cNvPr id="348" name="直線コネクタ 347"/>
        <xdr:cNvCxnSpPr/>
      </xdr:nvCxnSpPr>
      <xdr:spPr>
        <a:xfrm flipV="1">
          <a:off x="6972300" y="10042962"/>
          <a:ext cx="889000" cy="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52023</xdr:rowOff>
    </xdr:from>
    <xdr:to>
      <xdr:col>55</xdr:col>
      <xdr:colOff>50800</xdr:colOff>
      <xdr:row>58</xdr:row>
      <xdr:rowOff>153623</xdr:rowOff>
    </xdr:to>
    <xdr:sp macro="" textlink="">
      <xdr:nvSpPr>
        <xdr:cNvPr id="358" name="楕円 357"/>
        <xdr:cNvSpPr/>
      </xdr:nvSpPr>
      <xdr:spPr>
        <a:xfrm>
          <a:off x="10426700" y="999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55512</xdr:rowOff>
    </xdr:from>
    <xdr:to>
      <xdr:col>50</xdr:col>
      <xdr:colOff>165100</xdr:colOff>
      <xdr:row>58</xdr:row>
      <xdr:rowOff>157112</xdr:rowOff>
    </xdr:to>
    <xdr:sp macro="" textlink="">
      <xdr:nvSpPr>
        <xdr:cNvPr id="360" name="楕円 359"/>
        <xdr:cNvSpPr/>
      </xdr:nvSpPr>
      <xdr:spPr>
        <a:xfrm>
          <a:off x="9588500" y="999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148239</xdr:rowOff>
    </xdr:from>
    <xdr:ext cx="534377" cy="259045"/>
    <xdr:sp macro="" textlink="">
      <xdr:nvSpPr>
        <xdr:cNvPr id="361" name="テキスト ボックス 360"/>
        <xdr:cNvSpPr txBox="1"/>
      </xdr:nvSpPr>
      <xdr:spPr>
        <a:xfrm>
          <a:off x="9372111" y="1009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54475</xdr:rowOff>
    </xdr:from>
    <xdr:to>
      <xdr:col>46</xdr:col>
      <xdr:colOff>38100</xdr:colOff>
      <xdr:row>58</xdr:row>
      <xdr:rowOff>156075</xdr:rowOff>
    </xdr:to>
    <xdr:sp macro="" textlink="">
      <xdr:nvSpPr>
        <xdr:cNvPr id="362" name="楕円 361"/>
        <xdr:cNvSpPr/>
      </xdr:nvSpPr>
      <xdr:spPr>
        <a:xfrm>
          <a:off x="8699500" y="9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147202</xdr:rowOff>
    </xdr:from>
    <xdr:ext cx="534377" cy="259045"/>
    <xdr:sp macro="" textlink="">
      <xdr:nvSpPr>
        <xdr:cNvPr id="363" name="テキスト ボックス 362"/>
        <xdr:cNvSpPr txBox="1"/>
      </xdr:nvSpPr>
      <xdr:spPr>
        <a:xfrm>
          <a:off x="8483111" y="1009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48062</xdr:rowOff>
    </xdr:from>
    <xdr:to>
      <xdr:col>41</xdr:col>
      <xdr:colOff>101600</xdr:colOff>
      <xdr:row>58</xdr:row>
      <xdr:rowOff>149662</xdr:rowOff>
    </xdr:to>
    <xdr:sp macro="" textlink="">
      <xdr:nvSpPr>
        <xdr:cNvPr id="364" name="楕円 363"/>
        <xdr:cNvSpPr/>
      </xdr:nvSpPr>
      <xdr:spPr>
        <a:xfrm>
          <a:off x="7810500" y="999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140789</xdr:rowOff>
    </xdr:from>
    <xdr:ext cx="534377" cy="259045"/>
    <xdr:sp macro="" textlink="">
      <xdr:nvSpPr>
        <xdr:cNvPr id="365" name="テキスト ボックス 364"/>
        <xdr:cNvSpPr txBox="1"/>
      </xdr:nvSpPr>
      <xdr:spPr>
        <a:xfrm>
          <a:off x="7594111" y="1008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50656</xdr:rowOff>
    </xdr:from>
    <xdr:to>
      <xdr:col>36</xdr:col>
      <xdr:colOff>165100</xdr:colOff>
      <xdr:row>58</xdr:row>
      <xdr:rowOff>152256</xdr:rowOff>
    </xdr:to>
    <xdr:sp macro="" textlink="">
      <xdr:nvSpPr>
        <xdr:cNvPr id="366" name="楕円 365"/>
        <xdr:cNvSpPr/>
      </xdr:nvSpPr>
      <xdr:spPr>
        <a:xfrm>
          <a:off x="6921500" y="99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143383</xdr:rowOff>
    </xdr:from>
    <xdr:ext cx="534377" cy="259045"/>
    <xdr:sp macro="" textlink="">
      <xdr:nvSpPr>
        <xdr:cNvPr id="367" name="テキスト ボックス 366"/>
        <xdr:cNvSpPr txBox="1"/>
      </xdr:nvSpPr>
      <xdr:spPr>
        <a:xfrm>
          <a:off x="6705111" y="100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17391</xdr:rowOff>
    </xdr:from>
    <xdr:to>
      <xdr:col>55</xdr:col>
      <xdr:colOff>0</xdr:colOff>
      <xdr:row>79</xdr:row>
      <xdr:rowOff>18717</xdr:rowOff>
    </xdr:to>
    <xdr:cxnSp macro="">
      <xdr:nvCxnSpPr>
        <xdr:cNvPr id="396" name="直線コネクタ 395"/>
        <xdr:cNvCxnSpPr/>
      </xdr:nvCxnSpPr>
      <xdr:spPr>
        <a:xfrm flipV="1">
          <a:off x="9639300" y="13561941"/>
          <a:ext cx="8382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18717</xdr:rowOff>
    </xdr:from>
    <xdr:to>
      <xdr:col>50</xdr:col>
      <xdr:colOff>114300</xdr:colOff>
      <xdr:row>79</xdr:row>
      <xdr:rowOff>23603</xdr:rowOff>
    </xdr:to>
    <xdr:cxnSp macro="">
      <xdr:nvCxnSpPr>
        <xdr:cNvPr id="399" name="直線コネクタ 398"/>
        <xdr:cNvCxnSpPr/>
      </xdr:nvCxnSpPr>
      <xdr:spPr>
        <a:xfrm flipV="1">
          <a:off x="8750300" y="13563267"/>
          <a:ext cx="889000" cy="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162221</xdr:rowOff>
    </xdr:from>
    <xdr:to>
      <xdr:col>45</xdr:col>
      <xdr:colOff>177800</xdr:colOff>
      <xdr:row>79</xdr:row>
      <xdr:rowOff>23603</xdr:rowOff>
    </xdr:to>
    <xdr:cxnSp macro="">
      <xdr:nvCxnSpPr>
        <xdr:cNvPr id="402" name="直線コネクタ 401"/>
        <xdr:cNvCxnSpPr/>
      </xdr:nvCxnSpPr>
      <xdr:spPr>
        <a:xfrm>
          <a:off x="7861300" y="13535321"/>
          <a:ext cx="889000" cy="3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162221</xdr:rowOff>
    </xdr:from>
    <xdr:to>
      <xdr:col>41</xdr:col>
      <xdr:colOff>50800</xdr:colOff>
      <xdr:row>79</xdr:row>
      <xdr:rowOff>29732</xdr:rowOff>
    </xdr:to>
    <xdr:cxnSp macro="">
      <xdr:nvCxnSpPr>
        <xdr:cNvPr id="405" name="直線コネクタ 404"/>
        <xdr:cNvCxnSpPr/>
      </xdr:nvCxnSpPr>
      <xdr:spPr>
        <a:xfrm flipV="1">
          <a:off x="6972300" y="13535321"/>
          <a:ext cx="889000" cy="3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138041</xdr:rowOff>
    </xdr:from>
    <xdr:to>
      <xdr:col>55</xdr:col>
      <xdr:colOff>50800</xdr:colOff>
      <xdr:row>79</xdr:row>
      <xdr:rowOff>68191</xdr:rowOff>
    </xdr:to>
    <xdr:sp macro="" textlink="">
      <xdr:nvSpPr>
        <xdr:cNvPr id="415" name="楕円 414"/>
        <xdr:cNvSpPr/>
      </xdr:nvSpPr>
      <xdr:spPr>
        <a:xfrm>
          <a:off x="10426700" y="1351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54264</xdr:rowOff>
    </xdr:from>
    <xdr:ext cx="534377" cy="259045"/>
    <xdr:sp macro="" textlink="">
      <xdr:nvSpPr>
        <xdr:cNvPr id="416" name="商工費該当値テキスト"/>
        <xdr:cNvSpPr txBox="1"/>
      </xdr:nvSpPr>
      <xdr:spPr>
        <a:xfrm>
          <a:off x="10528300" y="134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139367</xdr:rowOff>
    </xdr:from>
    <xdr:to>
      <xdr:col>50</xdr:col>
      <xdr:colOff>165100</xdr:colOff>
      <xdr:row>79</xdr:row>
      <xdr:rowOff>69517</xdr:rowOff>
    </xdr:to>
    <xdr:sp macro="" textlink="">
      <xdr:nvSpPr>
        <xdr:cNvPr id="417" name="楕円 416"/>
        <xdr:cNvSpPr/>
      </xdr:nvSpPr>
      <xdr:spPr>
        <a:xfrm>
          <a:off x="9588500" y="135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60644</xdr:rowOff>
    </xdr:from>
    <xdr:ext cx="534377" cy="259045"/>
    <xdr:sp macro="" textlink="">
      <xdr:nvSpPr>
        <xdr:cNvPr id="418" name="テキスト ボックス 417"/>
        <xdr:cNvSpPr txBox="1"/>
      </xdr:nvSpPr>
      <xdr:spPr>
        <a:xfrm>
          <a:off x="9372111" y="1360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144253</xdr:rowOff>
    </xdr:from>
    <xdr:to>
      <xdr:col>46</xdr:col>
      <xdr:colOff>38100</xdr:colOff>
      <xdr:row>79</xdr:row>
      <xdr:rowOff>74403</xdr:rowOff>
    </xdr:to>
    <xdr:sp macro="" textlink="">
      <xdr:nvSpPr>
        <xdr:cNvPr id="419" name="楕円 418"/>
        <xdr:cNvSpPr/>
      </xdr:nvSpPr>
      <xdr:spPr>
        <a:xfrm>
          <a:off x="8699500" y="1351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65530</xdr:rowOff>
    </xdr:from>
    <xdr:ext cx="534377" cy="259045"/>
    <xdr:sp macro="" textlink="">
      <xdr:nvSpPr>
        <xdr:cNvPr id="420" name="テキスト ボックス 419"/>
        <xdr:cNvSpPr txBox="1"/>
      </xdr:nvSpPr>
      <xdr:spPr>
        <a:xfrm>
          <a:off x="8483111" y="1361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111421</xdr:rowOff>
    </xdr:from>
    <xdr:to>
      <xdr:col>41</xdr:col>
      <xdr:colOff>101600</xdr:colOff>
      <xdr:row>79</xdr:row>
      <xdr:rowOff>41571</xdr:rowOff>
    </xdr:to>
    <xdr:sp macro="" textlink="">
      <xdr:nvSpPr>
        <xdr:cNvPr id="421" name="楕円 420"/>
        <xdr:cNvSpPr/>
      </xdr:nvSpPr>
      <xdr:spPr>
        <a:xfrm>
          <a:off x="7810500" y="1348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32698</xdr:rowOff>
    </xdr:from>
    <xdr:ext cx="534377" cy="259045"/>
    <xdr:sp macro="" textlink="">
      <xdr:nvSpPr>
        <xdr:cNvPr id="422" name="テキスト ボックス 421"/>
        <xdr:cNvSpPr txBox="1"/>
      </xdr:nvSpPr>
      <xdr:spPr>
        <a:xfrm>
          <a:off x="7594111" y="1357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150382</xdr:rowOff>
    </xdr:from>
    <xdr:to>
      <xdr:col>36</xdr:col>
      <xdr:colOff>165100</xdr:colOff>
      <xdr:row>79</xdr:row>
      <xdr:rowOff>80532</xdr:rowOff>
    </xdr:to>
    <xdr:sp macro="" textlink="">
      <xdr:nvSpPr>
        <xdr:cNvPr id="423" name="楕円 422"/>
        <xdr:cNvSpPr/>
      </xdr:nvSpPr>
      <xdr:spPr>
        <a:xfrm>
          <a:off x="6921500" y="1352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71659</xdr:rowOff>
    </xdr:from>
    <xdr:ext cx="469744" cy="259045"/>
    <xdr:sp macro="" textlink="">
      <xdr:nvSpPr>
        <xdr:cNvPr id="424" name="テキスト ボックス 423"/>
        <xdr:cNvSpPr txBox="1"/>
      </xdr:nvSpPr>
      <xdr:spPr>
        <a:xfrm>
          <a:off x="6737428" y="1361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22689</xdr:rowOff>
    </xdr:from>
    <xdr:to>
      <xdr:col>55</xdr:col>
      <xdr:colOff>0</xdr:colOff>
      <xdr:row>98</xdr:row>
      <xdr:rowOff>65191</xdr:rowOff>
    </xdr:to>
    <xdr:cxnSp macro="">
      <xdr:nvCxnSpPr>
        <xdr:cNvPr id="451" name="直線コネクタ 450"/>
        <xdr:cNvCxnSpPr/>
      </xdr:nvCxnSpPr>
      <xdr:spPr>
        <a:xfrm flipV="1">
          <a:off x="9639300" y="16824789"/>
          <a:ext cx="838200" cy="4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65191</xdr:rowOff>
    </xdr:from>
    <xdr:to>
      <xdr:col>50</xdr:col>
      <xdr:colOff>114300</xdr:colOff>
      <xdr:row>98</xdr:row>
      <xdr:rowOff>82990</xdr:rowOff>
    </xdr:to>
    <xdr:cxnSp macro="">
      <xdr:nvCxnSpPr>
        <xdr:cNvPr id="454" name="直線コネクタ 453"/>
        <xdr:cNvCxnSpPr/>
      </xdr:nvCxnSpPr>
      <xdr:spPr>
        <a:xfrm flipV="1">
          <a:off x="8750300" y="16867291"/>
          <a:ext cx="889000" cy="1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82990</xdr:rowOff>
    </xdr:from>
    <xdr:to>
      <xdr:col>45</xdr:col>
      <xdr:colOff>177800</xdr:colOff>
      <xdr:row>98</xdr:row>
      <xdr:rowOff>93847</xdr:rowOff>
    </xdr:to>
    <xdr:cxnSp macro="">
      <xdr:nvCxnSpPr>
        <xdr:cNvPr id="457" name="直線コネクタ 456"/>
        <xdr:cNvCxnSpPr/>
      </xdr:nvCxnSpPr>
      <xdr:spPr>
        <a:xfrm flipV="1">
          <a:off x="7861300" y="16885090"/>
          <a:ext cx="889000" cy="1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79702</xdr:rowOff>
    </xdr:from>
    <xdr:to>
      <xdr:col>41</xdr:col>
      <xdr:colOff>50800</xdr:colOff>
      <xdr:row>98</xdr:row>
      <xdr:rowOff>93847</xdr:rowOff>
    </xdr:to>
    <xdr:cxnSp macro="">
      <xdr:nvCxnSpPr>
        <xdr:cNvPr id="460" name="直線コネクタ 459"/>
        <xdr:cNvCxnSpPr/>
      </xdr:nvCxnSpPr>
      <xdr:spPr>
        <a:xfrm>
          <a:off x="6972300" y="16881802"/>
          <a:ext cx="889000" cy="1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143339</xdr:rowOff>
    </xdr:from>
    <xdr:to>
      <xdr:col>55</xdr:col>
      <xdr:colOff>50800</xdr:colOff>
      <xdr:row>98</xdr:row>
      <xdr:rowOff>73489</xdr:rowOff>
    </xdr:to>
    <xdr:sp macro="" textlink="">
      <xdr:nvSpPr>
        <xdr:cNvPr id="470" name="楕円 469"/>
        <xdr:cNvSpPr/>
      </xdr:nvSpPr>
      <xdr:spPr>
        <a:xfrm>
          <a:off x="10426700" y="1677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100245</xdr:rowOff>
    </xdr:from>
    <xdr:ext cx="599010" cy="259045"/>
    <xdr:sp macro="" textlink="">
      <xdr:nvSpPr>
        <xdr:cNvPr id="471" name="土木費該当値テキスト"/>
        <xdr:cNvSpPr txBox="1"/>
      </xdr:nvSpPr>
      <xdr:spPr>
        <a:xfrm>
          <a:off x="10528300" y="1673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14391</xdr:rowOff>
    </xdr:from>
    <xdr:to>
      <xdr:col>50</xdr:col>
      <xdr:colOff>165100</xdr:colOff>
      <xdr:row>98</xdr:row>
      <xdr:rowOff>115991</xdr:rowOff>
    </xdr:to>
    <xdr:sp macro="" textlink="">
      <xdr:nvSpPr>
        <xdr:cNvPr id="472" name="楕円 471"/>
        <xdr:cNvSpPr/>
      </xdr:nvSpPr>
      <xdr:spPr>
        <a:xfrm>
          <a:off x="9588500" y="168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107118</xdr:rowOff>
    </xdr:from>
    <xdr:ext cx="534377" cy="259045"/>
    <xdr:sp macro="" textlink="">
      <xdr:nvSpPr>
        <xdr:cNvPr id="473" name="テキスト ボックス 472"/>
        <xdr:cNvSpPr txBox="1"/>
      </xdr:nvSpPr>
      <xdr:spPr>
        <a:xfrm>
          <a:off x="9372111" y="1690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32190</xdr:rowOff>
    </xdr:from>
    <xdr:to>
      <xdr:col>46</xdr:col>
      <xdr:colOff>38100</xdr:colOff>
      <xdr:row>98</xdr:row>
      <xdr:rowOff>133790</xdr:rowOff>
    </xdr:to>
    <xdr:sp macro="" textlink="">
      <xdr:nvSpPr>
        <xdr:cNvPr id="474" name="楕円 473"/>
        <xdr:cNvSpPr/>
      </xdr:nvSpPr>
      <xdr:spPr>
        <a:xfrm>
          <a:off x="8699500" y="168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124917</xdr:rowOff>
    </xdr:from>
    <xdr:ext cx="534377" cy="259045"/>
    <xdr:sp macro="" textlink="">
      <xdr:nvSpPr>
        <xdr:cNvPr id="475" name="テキスト ボックス 474"/>
        <xdr:cNvSpPr txBox="1"/>
      </xdr:nvSpPr>
      <xdr:spPr>
        <a:xfrm>
          <a:off x="8483111" y="1692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43047</xdr:rowOff>
    </xdr:from>
    <xdr:to>
      <xdr:col>41</xdr:col>
      <xdr:colOff>101600</xdr:colOff>
      <xdr:row>98</xdr:row>
      <xdr:rowOff>144647</xdr:rowOff>
    </xdr:to>
    <xdr:sp macro="" textlink="">
      <xdr:nvSpPr>
        <xdr:cNvPr id="476" name="楕円 475"/>
        <xdr:cNvSpPr/>
      </xdr:nvSpPr>
      <xdr:spPr>
        <a:xfrm>
          <a:off x="7810500" y="1684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135774</xdr:rowOff>
    </xdr:from>
    <xdr:ext cx="534377" cy="259045"/>
    <xdr:sp macro="" textlink="">
      <xdr:nvSpPr>
        <xdr:cNvPr id="477" name="テキスト ボックス 476"/>
        <xdr:cNvSpPr txBox="1"/>
      </xdr:nvSpPr>
      <xdr:spPr>
        <a:xfrm>
          <a:off x="7594111" y="1693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28902</xdr:rowOff>
    </xdr:from>
    <xdr:to>
      <xdr:col>36</xdr:col>
      <xdr:colOff>165100</xdr:colOff>
      <xdr:row>98</xdr:row>
      <xdr:rowOff>130502</xdr:rowOff>
    </xdr:to>
    <xdr:sp macro="" textlink="">
      <xdr:nvSpPr>
        <xdr:cNvPr id="478" name="楕円 477"/>
        <xdr:cNvSpPr/>
      </xdr:nvSpPr>
      <xdr:spPr>
        <a:xfrm>
          <a:off x="6921500" y="1683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121629</xdr:rowOff>
    </xdr:from>
    <xdr:ext cx="534377" cy="259045"/>
    <xdr:sp macro="" textlink="">
      <xdr:nvSpPr>
        <xdr:cNvPr id="479" name="テキスト ボックス 478"/>
        <xdr:cNvSpPr txBox="1"/>
      </xdr:nvSpPr>
      <xdr:spPr>
        <a:xfrm>
          <a:off x="6705111" y="1692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74785</xdr:rowOff>
    </xdr:from>
    <xdr:to>
      <xdr:col>85</xdr:col>
      <xdr:colOff>127000</xdr:colOff>
      <xdr:row>38</xdr:row>
      <xdr:rowOff>795</xdr:rowOff>
    </xdr:to>
    <xdr:cxnSp macro="">
      <xdr:nvCxnSpPr>
        <xdr:cNvPr id="508" name="直線コネクタ 507"/>
        <xdr:cNvCxnSpPr/>
      </xdr:nvCxnSpPr>
      <xdr:spPr>
        <a:xfrm>
          <a:off x="15481300" y="5904085"/>
          <a:ext cx="838200" cy="6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74785</xdr:rowOff>
    </xdr:from>
    <xdr:to>
      <xdr:col>81</xdr:col>
      <xdr:colOff>50800</xdr:colOff>
      <xdr:row>38</xdr:row>
      <xdr:rowOff>4399</xdr:rowOff>
    </xdr:to>
    <xdr:cxnSp macro="">
      <xdr:nvCxnSpPr>
        <xdr:cNvPr id="511" name="直線コネクタ 510"/>
        <xdr:cNvCxnSpPr/>
      </xdr:nvCxnSpPr>
      <xdr:spPr>
        <a:xfrm flipV="1">
          <a:off x="14592300" y="5904085"/>
          <a:ext cx="889000" cy="6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4399</xdr:rowOff>
    </xdr:from>
    <xdr:to>
      <xdr:col>76</xdr:col>
      <xdr:colOff>114300</xdr:colOff>
      <xdr:row>38</xdr:row>
      <xdr:rowOff>13391</xdr:rowOff>
    </xdr:to>
    <xdr:cxnSp macro="">
      <xdr:nvCxnSpPr>
        <xdr:cNvPr id="514" name="直線コネクタ 513"/>
        <xdr:cNvCxnSpPr/>
      </xdr:nvCxnSpPr>
      <xdr:spPr>
        <a:xfrm flipV="1">
          <a:off x="13703300" y="6519499"/>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130259</xdr:rowOff>
    </xdr:from>
    <xdr:to>
      <xdr:col>71</xdr:col>
      <xdr:colOff>177800</xdr:colOff>
      <xdr:row>38</xdr:row>
      <xdr:rowOff>13391</xdr:rowOff>
    </xdr:to>
    <xdr:cxnSp macro="">
      <xdr:nvCxnSpPr>
        <xdr:cNvPr id="517" name="直線コネクタ 516"/>
        <xdr:cNvCxnSpPr/>
      </xdr:nvCxnSpPr>
      <xdr:spPr>
        <a:xfrm>
          <a:off x="12814300" y="6473909"/>
          <a:ext cx="889000" cy="5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121445</xdr:rowOff>
    </xdr:from>
    <xdr:to>
      <xdr:col>85</xdr:col>
      <xdr:colOff>177800</xdr:colOff>
      <xdr:row>38</xdr:row>
      <xdr:rowOff>51595</xdr:rowOff>
    </xdr:to>
    <xdr:sp macro="" textlink="">
      <xdr:nvSpPr>
        <xdr:cNvPr id="527" name="楕円 526"/>
        <xdr:cNvSpPr/>
      </xdr:nvSpPr>
      <xdr:spPr>
        <a:xfrm>
          <a:off x="16268700" y="64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99872</xdr:rowOff>
    </xdr:from>
    <xdr:ext cx="534377" cy="259045"/>
    <xdr:sp macro="" textlink="">
      <xdr:nvSpPr>
        <xdr:cNvPr id="528" name="消防費該当値テキスト"/>
        <xdr:cNvSpPr txBox="1"/>
      </xdr:nvSpPr>
      <xdr:spPr>
        <a:xfrm>
          <a:off x="16370300" y="644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23985</xdr:rowOff>
    </xdr:from>
    <xdr:to>
      <xdr:col>81</xdr:col>
      <xdr:colOff>101600</xdr:colOff>
      <xdr:row>34</xdr:row>
      <xdr:rowOff>125585</xdr:rowOff>
    </xdr:to>
    <xdr:sp macro="" textlink="">
      <xdr:nvSpPr>
        <xdr:cNvPr id="529" name="楕円 528"/>
        <xdr:cNvSpPr/>
      </xdr:nvSpPr>
      <xdr:spPr>
        <a:xfrm>
          <a:off x="15430500" y="585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142112</xdr:rowOff>
    </xdr:from>
    <xdr:ext cx="599010" cy="259045"/>
    <xdr:sp macro="" textlink="">
      <xdr:nvSpPr>
        <xdr:cNvPr id="530" name="テキスト ボックス 529"/>
        <xdr:cNvSpPr txBox="1"/>
      </xdr:nvSpPr>
      <xdr:spPr>
        <a:xfrm>
          <a:off x="15181795" y="562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125049</xdr:rowOff>
    </xdr:from>
    <xdr:to>
      <xdr:col>76</xdr:col>
      <xdr:colOff>165100</xdr:colOff>
      <xdr:row>38</xdr:row>
      <xdr:rowOff>55200</xdr:rowOff>
    </xdr:to>
    <xdr:sp macro="" textlink="">
      <xdr:nvSpPr>
        <xdr:cNvPr id="531" name="楕円 530"/>
        <xdr:cNvSpPr/>
      </xdr:nvSpPr>
      <xdr:spPr>
        <a:xfrm>
          <a:off x="14541500" y="64686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46326</xdr:rowOff>
    </xdr:from>
    <xdr:ext cx="534377" cy="259045"/>
    <xdr:sp macro="" textlink="">
      <xdr:nvSpPr>
        <xdr:cNvPr id="532" name="テキスト ボックス 531"/>
        <xdr:cNvSpPr txBox="1"/>
      </xdr:nvSpPr>
      <xdr:spPr>
        <a:xfrm>
          <a:off x="14325111" y="656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134041</xdr:rowOff>
    </xdr:from>
    <xdr:to>
      <xdr:col>72</xdr:col>
      <xdr:colOff>38100</xdr:colOff>
      <xdr:row>38</xdr:row>
      <xdr:rowOff>64191</xdr:rowOff>
    </xdr:to>
    <xdr:sp macro="" textlink="">
      <xdr:nvSpPr>
        <xdr:cNvPr id="533" name="楕円 532"/>
        <xdr:cNvSpPr/>
      </xdr:nvSpPr>
      <xdr:spPr>
        <a:xfrm>
          <a:off x="13652500" y="647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55318</xdr:rowOff>
    </xdr:from>
    <xdr:ext cx="534377" cy="259045"/>
    <xdr:sp macro="" textlink="">
      <xdr:nvSpPr>
        <xdr:cNvPr id="534" name="テキスト ボックス 533"/>
        <xdr:cNvSpPr txBox="1"/>
      </xdr:nvSpPr>
      <xdr:spPr>
        <a:xfrm>
          <a:off x="13436111" y="657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79459</xdr:rowOff>
    </xdr:from>
    <xdr:to>
      <xdr:col>67</xdr:col>
      <xdr:colOff>101600</xdr:colOff>
      <xdr:row>38</xdr:row>
      <xdr:rowOff>9609</xdr:rowOff>
    </xdr:to>
    <xdr:sp macro="" textlink="">
      <xdr:nvSpPr>
        <xdr:cNvPr id="535" name="楕円 534"/>
        <xdr:cNvSpPr/>
      </xdr:nvSpPr>
      <xdr:spPr>
        <a:xfrm>
          <a:off x="12763500" y="642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736</xdr:rowOff>
    </xdr:from>
    <xdr:ext cx="534377" cy="259045"/>
    <xdr:sp macro="" textlink="">
      <xdr:nvSpPr>
        <xdr:cNvPr id="536" name="テキスト ボックス 535"/>
        <xdr:cNvSpPr txBox="1"/>
      </xdr:nvSpPr>
      <xdr:spPr>
        <a:xfrm>
          <a:off x="12547111" y="65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77947</xdr:rowOff>
    </xdr:from>
    <xdr:to>
      <xdr:col>85</xdr:col>
      <xdr:colOff>127000</xdr:colOff>
      <xdr:row>58</xdr:row>
      <xdr:rowOff>91254</xdr:rowOff>
    </xdr:to>
    <xdr:cxnSp macro="">
      <xdr:nvCxnSpPr>
        <xdr:cNvPr id="565" name="直線コネクタ 564"/>
        <xdr:cNvCxnSpPr/>
      </xdr:nvCxnSpPr>
      <xdr:spPr>
        <a:xfrm flipV="1">
          <a:off x="15481300" y="10022047"/>
          <a:ext cx="838200" cy="1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91254</xdr:rowOff>
    </xdr:from>
    <xdr:to>
      <xdr:col>81</xdr:col>
      <xdr:colOff>50800</xdr:colOff>
      <xdr:row>58</xdr:row>
      <xdr:rowOff>97713</xdr:rowOff>
    </xdr:to>
    <xdr:cxnSp macro="">
      <xdr:nvCxnSpPr>
        <xdr:cNvPr id="568" name="直線コネクタ 567"/>
        <xdr:cNvCxnSpPr/>
      </xdr:nvCxnSpPr>
      <xdr:spPr>
        <a:xfrm flipV="1">
          <a:off x="14592300" y="10035354"/>
          <a:ext cx="889000" cy="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97713</xdr:rowOff>
    </xdr:from>
    <xdr:to>
      <xdr:col>76</xdr:col>
      <xdr:colOff>114300</xdr:colOff>
      <xdr:row>58</xdr:row>
      <xdr:rowOff>107944</xdr:rowOff>
    </xdr:to>
    <xdr:cxnSp macro="">
      <xdr:nvCxnSpPr>
        <xdr:cNvPr id="571" name="直線コネクタ 570"/>
        <xdr:cNvCxnSpPr/>
      </xdr:nvCxnSpPr>
      <xdr:spPr>
        <a:xfrm flipV="1">
          <a:off x="13703300" y="10041813"/>
          <a:ext cx="889000"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107944</xdr:rowOff>
    </xdr:from>
    <xdr:to>
      <xdr:col>71</xdr:col>
      <xdr:colOff>177800</xdr:colOff>
      <xdr:row>58</xdr:row>
      <xdr:rowOff>120783</xdr:rowOff>
    </xdr:to>
    <xdr:cxnSp macro="">
      <xdr:nvCxnSpPr>
        <xdr:cNvPr id="574" name="直線コネクタ 573"/>
        <xdr:cNvCxnSpPr/>
      </xdr:nvCxnSpPr>
      <xdr:spPr>
        <a:xfrm flipV="1">
          <a:off x="12814300" y="10052044"/>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27147</xdr:rowOff>
    </xdr:from>
    <xdr:to>
      <xdr:col>85</xdr:col>
      <xdr:colOff>177800</xdr:colOff>
      <xdr:row>58</xdr:row>
      <xdr:rowOff>128747</xdr:rowOff>
    </xdr:to>
    <xdr:sp macro="" textlink="">
      <xdr:nvSpPr>
        <xdr:cNvPr id="584" name="楕円 583"/>
        <xdr:cNvSpPr/>
      </xdr:nvSpPr>
      <xdr:spPr>
        <a:xfrm>
          <a:off x="16268700" y="997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113524</xdr:rowOff>
    </xdr:from>
    <xdr:ext cx="534377" cy="259045"/>
    <xdr:sp macro="" textlink="">
      <xdr:nvSpPr>
        <xdr:cNvPr id="585" name="教育費該当値テキスト"/>
        <xdr:cNvSpPr txBox="1"/>
      </xdr:nvSpPr>
      <xdr:spPr>
        <a:xfrm>
          <a:off x="16370300" y="988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40454</xdr:rowOff>
    </xdr:from>
    <xdr:to>
      <xdr:col>81</xdr:col>
      <xdr:colOff>101600</xdr:colOff>
      <xdr:row>58</xdr:row>
      <xdr:rowOff>142054</xdr:rowOff>
    </xdr:to>
    <xdr:sp macro="" textlink="">
      <xdr:nvSpPr>
        <xdr:cNvPr id="586" name="楕円 585"/>
        <xdr:cNvSpPr/>
      </xdr:nvSpPr>
      <xdr:spPr>
        <a:xfrm>
          <a:off x="15430500" y="998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133181</xdr:rowOff>
    </xdr:from>
    <xdr:ext cx="534377" cy="259045"/>
    <xdr:sp macro="" textlink="">
      <xdr:nvSpPr>
        <xdr:cNvPr id="587" name="テキスト ボックス 586"/>
        <xdr:cNvSpPr txBox="1"/>
      </xdr:nvSpPr>
      <xdr:spPr>
        <a:xfrm>
          <a:off x="15214111" y="1007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46913</xdr:rowOff>
    </xdr:from>
    <xdr:to>
      <xdr:col>76</xdr:col>
      <xdr:colOff>165100</xdr:colOff>
      <xdr:row>58</xdr:row>
      <xdr:rowOff>148513</xdr:rowOff>
    </xdr:to>
    <xdr:sp macro="" textlink="">
      <xdr:nvSpPr>
        <xdr:cNvPr id="588" name="楕円 587"/>
        <xdr:cNvSpPr/>
      </xdr:nvSpPr>
      <xdr:spPr>
        <a:xfrm>
          <a:off x="14541500" y="999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139640</xdr:rowOff>
    </xdr:from>
    <xdr:ext cx="534377" cy="259045"/>
    <xdr:sp macro="" textlink="">
      <xdr:nvSpPr>
        <xdr:cNvPr id="589" name="テキスト ボックス 588"/>
        <xdr:cNvSpPr txBox="1"/>
      </xdr:nvSpPr>
      <xdr:spPr>
        <a:xfrm>
          <a:off x="14325111" y="1008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57144</xdr:rowOff>
    </xdr:from>
    <xdr:to>
      <xdr:col>72</xdr:col>
      <xdr:colOff>38100</xdr:colOff>
      <xdr:row>58</xdr:row>
      <xdr:rowOff>158744</xdr:rowOff>
    </xdr:to>
    <xdr:sp macro="" textlink="">
      <xdr:nvSpPr>
        <xdr:cNvPr id="590" name="楕円 589"/>
        <xdr:cNvSpPr/>
      </xdr:nvSpPr>
      <xdr:spPr>
        <a:xfrm>
          <a:off x="13652500" y="10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149871</xdr:rowOff>
    </xdr:from>
    <xdr:ext cx="534377" cy="259045"/>
    <xdr:sp macro="" textlink="">
      <xdr:nvSpPr>
        <xdr:cNvPr id="591" name="テキスト ボックス 590"/>
        <xdr:cNvSpPr txBox="1"/>
      </xdr:nvSpPr>
      <xdr:spPr>
        <a:xfrm>
          <a:off x="13436111" y="1009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69983</xdr:rowOff>
    </xdr:from>
    <xdr:to>
      <xdr:col>67</xdr:col>
      <xdr:colOff>101600</xdr:colOff>
      <xdr:row>59</xdr:row>
      <xdr:rowOff>133</xdr:rowOff>
    </xdr:to>
    <xdr:sp macro="" textlink="">
      <xdr:nvSpPr>
        <xdr:cNvPr id="592" name="楕円 591"/>
        <xdr:cNvSpPr/>
      </xdr:nvSpPr>
      <xdr:spPr>
        <a:xfrm>
          <a:off x="12763500" y="1001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162710</xdr:rowOff>
    </xdr:from>
    <xdr:ext cx="534377" cy="259045"/>
    <xdr:sp macro="" textlink="">
      <xdr:nvSpPr>
        <xdr:cNvPr id="593" name="テキスト ボックス 592"/>
        <xdr:cNvSpPr txBox="1"/>
      </xdr:nvSpPr>
      <xdr:spPr>
        <a:xfrm>
          <a:off x="12547111" y="1010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35257</xdr:rowOff>
    </xdr:from>
    <xdr:to>
      <xdr:col>85</xdr:col>
      <xdr:colOff>127000</xdr:colOff>
      <xdr:row>79</xdr:row>
      <xdr:rowOff>43562</xdr:rowOff>
    </xdr:to>
    <xdr:cxnSp macro="">
      <xdr:nvCxnSpPr>
        <xdr:cNvPr id="622" name="直線コネクタ 621"/>
        <xdr:cNvCxnSpPr/>
      </xdr:nvCxnSpPr>
      <xdr:spPr>
        <a:xfrm>
          <a:off x="15481300" y="13579807"/>
          <a:ext cx="8382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34826</xdr:rowOff>
    </xdr:from>
    <xdr:to>
      <xdr:col>81</xdr:col>
      <xdr:colOff>50800</xdr:colOff>
      <xdr:row>79</xdr:row>
      <xdr:rowOff>35257</xdr:rowOff>
    </xdr:to>
    <xdr:cxnSp macro="">
      <xdr:nvCxnSpPr>
        <xdr:cNvPr id="625" name="直線コネクタ 624"/>
        <xdr:cNvCxnSpPr/>
      </xdr:nvCxnSpPr>
      <xdr:spPr>
        <a:xfrm>
          <a:off x="14592300" y="13579376"/>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34826</xdr:rowOff>
    </xdr:from>
    <xdr:to>
      <xdr:col>76</xdr:col>
      <xdr:colOff>114300</xdr:colOff>
      <xdr:row>79</xdr:row>
      <xdr:rowOff>39322</xdr:rowOff>
    </xdr:to>
    <xdr:cxnSp macro="">
      <xdr:nvCxnSpPr>
        <xdr:cNvPr id="628" name="直線コネクタ 627"/>
        <xdr:cNvCxnSpPr/>
      </xdr:nvCxnSpPr>
      <xdr:spPr>
        <a:xfrm flipV="1">
          <a:off x="13703300" y="13579376"/>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13646</xdr:rowOff>
    </xdr:from>
    <xdr:to>
      <xdr:col>71</xdr:col>
      <xdr:colOff>177800</xdr:colOff>
      <xdr:row>79</xdr:row>
      <xdr:rowOff>39322</xdr:rowOff>
    </xdr:to>
    <xdr:cxnSp macro="">
      <xdr:nvCxnSpPr>
        <xdr:cNvPr id="631" name="直線コネクタ 630"/>
        <xdr:cNvCxnSpPr/>
      </xdr:nvCxnSpPr>
      <xdr:spPr>
        <a:xfrm>
          <a:off x="12814300" y="13558196"/>
          <a:ext cx="889000" cy="2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164212</xdr:rowOff>
    </xdr:from>
    <xdr:to>
      <xdr:col>85</xdr:col>
      <xdr:colOff>177800</xdr:colOff>
      <xdr:row>79</xdr:row>
      <xdr:rowOff>94362</xdr:rowOff>
    </xdr:to>
    <xdr:sp macro="" textlink="">
      <xdr:nvSpPr>
        <xdr:cNvPr id="641" name="楕円 640"/>
        <xdr:cNvSpPr/>
      </xdr:nvSpPr>
      <xdr:spPr>
        <a:xfrm>
          <a:off x="16268700" y="135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79139</xdr:rowOff>
    </xdr:from>
    <xdr:ext cx="378565" cy="259045"/>
    <xdr:sp macro="" textlink="">
      <xdr:nvSpPr>
        <xdr:cNvPr id="642" name="災害復旧費該当値テキスト"/>
        <xdr:cNvSpPr txBox="1"/>
      </xdr:nvSpPr>
      <xdr:spPr>
        <a:xfrm>
          <a:off x="16370300" y="13452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155907</xdr:rowOff>
    </xdr:from>
    <xdr:to>
      <xdr:col>81</xdr:col>
      <xdr:colOff>101600</xdr:colOff>
      <xdr:row>79</xdr:row>
      <xdr:rowOff>86057</xdr:rowOff>
    </xdr:to>
    <xdr:sp macro="" textlink="">
      <xdr:nvSpPr>
        <xdr:cNvPr id="643" name="楕円 642"/>
        <xdr:cNvSpPr/>
      </xdr:nvSpPr>
      <xdr:spPr>
        <a:xfrm>
          <a:off x="15430500" y="1352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77184</xdr:rowOff>
    </xdr:from>
    <xdr:ext cx="469744" cy="259045"/>
    <xdr:sp macro="" textlink="">
      <xdr:nvSpPr>
        <xdr:cNvPr id="644" name="テキスト ボックス 643"/>
        <xdr:cNvSpPr txBox="1"/>
      </xdr:nvSpPr>
      <xdr:spPr>
        <a:xfrm>
          <a:off x="15246428" y="1362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155476</xdr:rowOff>
    </xdr:from>
    <xdr:to>
      <xdr:col>76</xdr:col>
      <xdr:colOff>165100</xdr:colOff>
      <xdr:row>79</xdr:row>
      <xdr:rowOff>85626</xdr:rowOff>
    </xdr:to>
    <xdr:sp macro="" textlink="">
      <xdr:nvSpPr>
        <xdr:cNvPr id="645" name="楕円 644"/>
        <xdr:cNvSpPr/>
      </xdr:nvSpPr>
      <xdr:spPr>
        <a:xfrm>
          <a:off x="14541500" y="1352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76753</xdr:rowOff>
    </xdr:from>
    <xdr:ext cx="469744" cy="259045"/>
    <xdr:sp macro="" textlink="">
      <xdr:nvSpPr>
        <xdr:cNvPr id="646" name="テキスト ボックス 645"/>
        <xdr:cNvSpPr txBox="1"/>
      </xdr:nvSpPr>
      <xdr:spPr>
        <a:xfrm>
          <a:off x="14357428" y="1362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159972</xdr:rowOff>
    </xdr:from>
    <xdr:to>
      <xdr:col>72</xdr:col>
      <xdr:colOff>38100</xdr:colOff>
      <xdr:row>79</xdr:row>
      <xdr:rowOff>90122</xdr:rowOff>
    </xdr:to>
    <xdr:sp macro="" textlink="">
      <xdr:nvSpPr>
        <xdr:cNvPr id="647" name="楕円 646"/>
        <xdr:cNvSpPr/>
      </xdr:nvSpPr>
      <xdr:spPr>
        <a:xfrm>
          <a:off x="13652500" y="1353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81249</xdr:rowOff>
    </xdr:from>
    <xdr:ext cx="469744" cy="259045"/>
    <xdr:sp macro="" textlink="">
      <xdr:nvSpPr>
        <xdr:cNvPr id="648" name="テキスト ボックス 647"/>
        <xdr:cNvSpPr txBox="1"/>
      </xdr:nvSpPr>
      <xdr:spPr>
        <a:xfrm>
          <a:off x="13468428" y="1362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134296</xdr:rowOff>
    </xdr:from>
    <xdr:to>
      <xdr:col>67</xdr:col>
      <xdr:colOff>101600</xdr:colOff>
      <xdr:row>79</xdr:row>
      <xdr:rowOff>64446</xdr:rowOff>
    </xdr:to>
    <xdr:sp macro="" textlink="">
      <xdr:nvSpPr>
        <xdr:cNvPr id="649" name="楕円 648"/>
        <xdr:cNvSpPr/>
      </xdr:nvSpPr>
      <xdr:spPr>
        <a:xfrm>
          <a:off x="12763500" y="1350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55573</xdr:rowOff>
    </xdr:from>
    <xdr:ext cx="469744" cy="259045"/>
    <xdr:sp macro="" textlink="">
      <xdr:nvSpPr>
        <xdr:cNvPr id="650" name="テキスト ボックス 649"/>
        <xdr:cNvSpPr txBox="1"/>
      </xdr:nvSpPr>
      <xdr:spPr>
        <a:xfrm>
          <a:off x="12579428" y="1360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32389</xdr:rowOff>
    </xdr:from>
    <xdr:to>
      <xdr:col>85</xdr:col>
      <xdr:colOff>127000</xdr:colOff>
      <xdr:row>98</xdr:row>
      <xdr:rowOff>39410</xdr:rowOff>
    </xdr:to>
    <xdr:cxnSp macro="">
      <xdr:nvCxnSpPr>
        <xdr:cNvPr id="679" name="直線コネクタ 678"/>
        <xdr:cNvCxnSpPr/>
      </xdr:nvCxnSpPr>
      <xdr:spPr>
        <a:xfrm flipV="1">
          <a:off x="15481300" y="16834489"/>
          <a:ext cx="8382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30851</xdr:rowOff>
    </xdr:from>
    <xdr:to>
      <xdr:col>81</xdr:col>
      <xdr:colOff>50800</xdr:colOff>
      <xdr:row>98</xdr:row>
      <xdr:rowOff>39410</xdr:rowOff>
    </xdr:to>
    <xdr:cxnSp macro="">
      <xdr:nvCxnSpPr>
        <xdr:cNvPr id="682" name="直線コネクタ 681"/>
        <xdr:cNvCxnSpPr/>
      </xdr:nvCxnSpPr>
      <xdr:spPr>
        <a:xfrm>
          <a:off x="14592300" y="16832951"/>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18890</xdr:rowOff>
    </xdr:from>
    <xdr:to>
      <xdr:col>76</xdr:col>
      <xdr:colOff>114300</xdr:colOff>
      <xdr:row>98</xdr:row>
      <xdr:rowOff>30851</xdr:rowOff>
    </xdr:to>
    <xdr:cxnSp macro="">
      <xdr:nvCxnSpPr>
        <xdr:cNvPr id="685" name="直線コネクタ 684"/>
        <xdr:cNvCxnSpPr/>
      </xdr:nvCxnSpPr>
      <xdr:spPr>
        <a:xfrm>
          <a:off x="13703300" y="16820990"/>
          <a:ext cx="889000" cy="1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18890</xdr:rowOff>
    </xdr:from>
    <xdr:to>
      <xdr:col>71</xdr:col>
      <xdr:colOff>177800</xdr:colOff>
      <xdr:row>98</xdr:row>
      <xdr:rowOff>22485</xdr:rowOff>
    </xdr:to>
    <xdr:cxnSp macro="">
      <xdr:nvCxnSpPr>
        <xdr:cNvPr id="688" name="直線コネクタ 687"/>
        <xdr:cNvCxnSpPr/>
      </xdr:nvCxnSpPr>
      <xdr:spPr>
        <a:xfrm flipV="1">
          <a:off x="12814300" y="16820990"/>
          <a:ext cx="889000" cy="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153039</xdr:rowOff>
    </xdr:from>
    <xdr:to>
      <xdr:col>85</xdr:col>
      <xdr:colOff>177800</xdr:colOff>
      <xdr:row>98</xdr:row>
      <xdr:rowOff>83189</xdr:rowOff>
    </xdr:to>
    <xdr:sp macro="" textlink="">
      <xdr:nvSpPr>
        <xdr:cNvPr id="698" name="楕円 697"/>
        <xdr:cNvSpPr/>
      </xdr:nvSpPr>
      <xdr:spPr>
        <a:xfrm>
          <a:off x="16268700" y="1678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131466</xdr:rowOff>
    </xdr:from>
    <xdr:ext cx="534377" cy="259045"/>
    <xdr:sp macro="" textlink="">
      <xdr:nvSpPr>
        <xdr:cNvPr id="699" name="公債費該当値テキスト"/>
        <xdr:cNvSpPr txBox="1"/>
      </xdr:nvSpPr>
      <xdr:spPr>
        <a:xfrm>
          <a:off x="16370300" y="1676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160060</xdr:rowOff>
    </xdr:from>
    <xdr:to>
      <xdr:col>81</xdr:col>
      <xdr:colOff>101600</xdr:colOff>
      <xdr:row>98</xdr:row>
      <xdr:rowOff>90210</xdr:rowOff>
    </xdr:to>
    <xdr:sp macro="" textlink="">
      <xdr:nvSpPr>
        <xdr:cNvPr id="700" name="楕円 699"/>
        <xdr:cNvSpPr/>
      </xdr:nvSpPr>
      <xdr:spPr>
        <a:xfrm>
          <a:off x="15430500" y="167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81337</xdr:rowOff>
    </xdr:from>
    <xdr:ext cx="534377" cy="259045"/>
    <xdr:sp macro="" textlink="">
      <xdr:nvSpPr>
        <xdr:cNvPr id="701" name="テキスト ボックス 700"/>
        <xdr:cNvSpPr txBox="1"/>
      </xdr:nvSpPr>
      <xdr:spPr>
        <a:xfrm>
          <a:off x="15214111" y="1688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151501</xdr:rowOff>
    </xdr:from>
    <xdr:to>
      <xdr:col>76</xdr:col>
      <xdr:colOff>165100</xdr:colOff>
      <xdr:row>98</xdr:row>
      <xdr:rowOff>81651</xdr:rowOff>
    </xdr:to>
    <xdr:sp macro="" textlink="">
      <xdr:nvSpPr>
        <xdr:cNvPr id="702" name="楕円 701"/>
        <xdr:cNvSpPr/>
      </xdr:nvSpPr>
      <xdr:spPr>
        <a:xfrm>
          <a:off x="14541500" y="167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72778</xdr:rowOff>
    </xdr:from>
    <xdr:ext cx="534377" cy="259045"/>
    <xdr:sp macro="" textlink="">
      <xdr:nvSpPr>
        <xdr:cNvPr id="703" name="テキスト ボックス 702"/>
        <xdr:cNvSpPr txBox="1"/>
      </xdr:nvSpPr>
      <xdr:spPr>
        <a:xfrm>
          <a:off x="14325111" y="1687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139540</xdr:rowOff>
    </xdr:from>
    <xdr:to>
      <xdr:col>72</xdr:col>
      <xdr:colOff>38100</xdr:colOff>
      <xdr:row>98</xdr:row>
      <xdr:rowOff>69690</xdr:rowOff>
    </xdr:to>
    <xdr:sp macro="" textlink="">
      <xdr:nvSpPr>
        <xdr:cNvPr id="704" name="楕円 703"/>
        <xdr:cNvSpPr/>
      </xdr:nvSpPr>
      <xdr:spPr>
        <a:xfrm>
          <a:off x="13652500" y="1677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60817</xdr:rowOff>
    </xdr:from>
    <xdr:ext cx="599010" cy="259045"/>
    <xdr:sp macro="" textlink="">
      <xdr:nvSpPr>
        <xdr:cNvPr id="705" name="テキスト ボックス 704"/>
        <xdr:cNvSpPr txBox="1"/>
      </xdr:nvSpPr>
      <xdr:spPr>
        <a:xfrm>
          <a:off x="13403795" y="1686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143135</xdr:rowOff>
    </xdr:from>
    <xdr:to>
      <xdr:col>67</xdr:col>
      <xdr:colOff>101600</xdr:colOff>
      <xdr:row>98</xdr:row>
      <xdr:rowOff>73285</xdr:rowOff>
    </xdr:to>
    <xdr:sp macro="" textlink="">
      <xdr:nvSpPr>
        <xdr:cNvPr id="706" name="楕円 705"/>
        <xdr:cNvSpPr/>
      </xdr:nvSpPr>
      <xdr:spPr>
        <a:xfrm>
          <a:off x="12763500" y="1677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64412</xdr:rowOff>
    </xdr:from>
    <xdr:ext cx="599010" cy="259045"/>
    <xdr:sp macro="" textlink="">
      <xdr:nvSpPr>
        <xdr:cNvPr id="707" name="テキスト ボックス 706"/>
        <xdr:cNvSpPr txBox="1"/>
      </xdr:nvSpPr>
      <xdr:spPr>
        <a:xfrm>
          <a:off x="12514795" y="1686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191,065</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12,487</a:t>
          </a:r>
          <a:r>
            <a:rPr kumimoji="1" lang="ja-JP" altLang="en-US" sz="1300">
              <a:latin typeface="ＭＳ Ｐゴシック" panose="020B0600070205080204" pitchFamily="50" charset="-128"/>
              <a:ea typeface="ＭＳ Ｐゴシック" panose="020B0600070205080204" pitchFamily="50" charset="-128"/>
            </a:rPr>
            <a:t>円の増である。ケーブルテレビセンターの機器更新や再生可能エネルギー事業実施によるものである。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232,075</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3,220</a:t>
          </a:r>
          <a:r>
            <a:rPr kumimoji="1" lang="ja-JP" altLang="en-US" sz="1300">
              <a:latin typeface="ＭＳ Ｐゴシック" panose="020B0600070205080204" pitchFamily="50" charset="-128"/>
              <a:ea typeface="ＭＳ Ｐゴシック" panose="020B0600070205080204" pitchFamily="50" charset="-128"/>
            </a:rPr>
            <a:t>円の増である。第５次障がい福祉計画策定業務や、障がい者福祉サービス費の増が起因しているとみられる。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127,966</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46,482</a:t>
          </a:r>
          <a:r>
            <a:rPr kumimoji="1" lang="ja-JP" altLang="en-US" sz="1300">
              <a:latin typeface="ＭＳ Ｐゴシック" panose="020B0600070205080204" pitchFamily="50" charset="-128"/>
              <a:ea typeface="ＭＳ Ｐゴシック" panose="020B0600070205080204" pitchFamily="50" charset="-128"/>
            </a:rPr>
            <a:t>円の増である。橋梁の架替事業が増加の主な要因である。今後も生活インフラ更新費用の増加が見込まれるため、計画的な事業実施により経費負担の平準化を行う必要がある。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108,519</a:t>
          </a:r>
          <a:r>
            <a:rPr kumimoji="1" lang="ja-JP" altLang="en-US" sz="1300">
              <a:latin typeface="ＭＳ Ｐゴシック" panose="020B0600070205080204" pitchFamily="50" charset="-128"/>
              <a:ea typeface="ＭＳ Ｐゴシック" panose="020B0600070205080204" pitchFamily="50" charset="-128"/>
            </a:rPr>
            <a:t>円となっており、前年度と比較し</a:t>
          </a:r>
          <a:r>
            <a:rPr kumimoji="1" lang="en-US" altLang="ja-JP" sz="1300">
              <a:latin typeface="ＭＳ Ｐゴシック" panose="020B0600070205080204" pitchFamily="50" charset="-128"/>
              <a:ea typeface="ＭＳ Ｐゴシック" panose="020B0600070205080204" pitchFamily="50" charset="-128"/>
            </a:rPr>
            <a:t>80,290</a:t>
          </a:r>
          <a:r>
            <a:rPr kumimoji="1" lang="ja-JP" altLang="en-US" sz="1300">
              <a:latin typeface="ＭＳ Ｐゴシック" panose="020B0600070205080204" pitchFamily="50" charset="-128"/>
              <a:ea typeface="ＭＳ Ｐゴシック" panose="020B0600070205080204" pitchFamily="50" charset="-128"/>
            </a:rPr>
            <a:t>円減少している。これは、防災行政無線のデジタル化事業が完了したためである。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96,331</a:t>
          </a:r>
          <a:r>
            <a:rPr kumimoji="1" lang="ja-JP" altLang="en-US" sz="1300">
              <a:latin typeface="ＭＳ Ｐゴシック" panose="020B0600070205080204" pitchFamily="50" charset="-128"/>
              <a:ea typeface="ＭＳ Ｐゴシック" panose="020B0600070205080204" pitchFamily="50" charset="-128"/>
            </a:rPr>
            <a:t>円となっており、類似団体最低値と平均値の中間程度で推移しており、今後もこの数値を維持するため計画的な財政運営を行っていく必要がある。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年度は実質単年度収支が▲</a:t>
          </a:r>
          <a:r>
            <a:rPr kumimoji="1" lang="en-US" altLang="ja-JP" sz="1200">
              <a:latin typeface="ＭＳ ゴシック" pitchFamily="49" charset="-128"/>
              <a:ea typeface="ＭＳ ゴシック" pitchFamily="49" charset="-128"/>
            </a:rPr>
            <a:t>6.25</a:t>
          </a:r>
          <a:r>
            <a:rPr kumimoji="1" lang="ja-JP" altLang="en-US" sz="1200">
              <a:latin typeface="ＭＳ ゴシック" pitchFamily="49" charset="-128"/>
              <a:ea typeface="ＭＳ ゴシック" pitchFamily="49" charset="-128"/>
            </a:rPr>
            <a:t>％となっており、前年度比</a:t>
          </a:r>
          <a:r>
            <a:rPr kumimoji="1" lang="en-US" altLang="ja-JP" sz="1200">
              <a:latin typeface="ＭＳ ゴシック" pitchFamily="49" charset="-128"/>
              <a:ea typeface="ＭＳ ゴシック" pitchFamily="49" charset="-128"/>
            </a:rPr>
            <a:t>6.01</a:t>
          </a:r>
          <a:r>
            <a:rPr kumimoji="1" lang="ja-JP" altLang="en-US" sz="1200">
              <a:latin typeface="ＭＳ ゴシック" pitchFamily="49" charset="-128"/>
              <a:ea typeface="ＭＳ ゴシック" pitchFamily="49" charset="-128"/>
            </a:rPr>
            <a:t>ポイント減少している。普通交付税の減、及びケーブルテレビ施設の機器更新に係る繰出金の増が主な要因と思われる。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財政調整基金については、</a:t>
          </a:r>
          <a:r>
            <a:rPr kumimoji="1" lang="en-US" altLang="ja-JP" sz="1200">
              <a:latin typeface="ＭＳ ゴシック" pitchFamily="49" charset="-128"/>
              <a:ea typeface="ＭＳ ゴシック" pitchFamily="49" charset="-128"/>
            </a:rPr>
            <a:t>53.16</a:t>
          </a:r>
          <a:r>
            <a:rPr kumimoji="1" lang="ja-JP" altLang="en-US" sz="1200">
              <a:latin typeface="ＭＳ ゴシック" pitchFamily="49" charset="-128"/>
              <a:ea typeface="ＭＳ ゴシック" pitchFamily="49" charset="-128"/>
            </a:rPr>
            <a:t>％となっており、前年度比</a:t>
          </a:r>
          <a:r>
            <a:rPr kumimoji="1" lang="en-US" altLang="ja-JP" sz="1200">
              <a:latin typeface="ＭＳ ゴシック" pitchFamily="49" charset="-128"/>
              <a:ea typeface="ＭＳ ゴシック" pitchFamily="49" charset="-128"/>
            </a:rPr>
            <a:t>0.32</a:t>
          </a:r>
          <a:r>
            <a:rPr kumimoji="1" lang="ja-JP" altLang="en-US" sz="1200">
              <a:latin typeface="ＭＳ ゴシック" pitchFamily="49" charset="-128"/>
              <a:ea typeface="ＭＳ ゴシック" pitchFamily="49" charset="-128"/>
            </a:rPr>
            <a:t>ポイント増加している。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今後見込まれる生活インフラの長寿命化等を計画的に実施するため、他の事業を精査するなど、優先順位を付けながら、実質単年度収支がプラスで推移するよう計画的な事業実施に努める必要がある。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前年度は全会計とも黒字決算であったが、当該年度は後期高齢者医療事業において赤字決算となった。一方介護保険事業は前年度比</a:t>
          </a:r>
          <a:r>
            <a:rPr kumimoji="1" lang="en-US" altLang="ja-JP" sz="1400">
              <a:latin typeface="ＭＳ ゴシック" pitchFamily="49" charset="-128"/>
              <a:ea typeface="ＭＳ ゴシック" pitchFamily="49" charset="-128"/>
            </a:rPr>
            <a:t>1.34</a:t>
          </a:r>
          <a:r>
            <a:rPr kumimoji="1" lang="ja-JP" altLang="en-US" sz="1400">
              <a:latin typeface="ＭＳ ゴシック" pitchFamily="49" charset="-128"/>
              <a:ea typeface="ＭＳ ゴシック" pitchFamily="49" charset="-128"/>
            </a:rPr>
            <a:t>ポイント増加している。</a:t>
          </a:r>
          <a:endParaRPr kumimoji="1" lang="en-US" altLang="ja-JP" sz="1400">
            <a:latin typeface="ＭＳ ゴシック" pitchFamily="49" charset="-128"/>
            <a:ea typeface="ＭＳ ゴシック" pitchFamily="49" charset="-128"/>
          </a:endParaRP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今後は、高齢化の進行に伴い国民健康保険事業及び介護保険事業の財政悪化が懸念されることから、基準外繰出金等が増加しないように財政の健全化に努める。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1.20.20\data\&#12304;&#21508;&#35506;&#12305;01&#32207;&#21209;&#35506;\02_&#34892;&#36001;&#25919;&#20418;\03_&#36001;&#25919;&#38306;&#20418;\05_&#35519;&#26619;\99_&#12381;&#12398;&#20182;\H31\32_&#36001;&#25919;&#29366;&#27841;&#36039;&#26009;&#38598;&#65288;H29&#20844;&#20250;&#35336;&#65289;&#30906;&#35469;&#20381;&#38972;\&#12304;&#36001;&#25919;&#29366;&#27841;&#36039;&#26009;&#38598;&#12305;_435121_&#23665;&#27743;&#26449;_2017\&#12304;&#36001;&#25919;&#29366;&#27841;&#36039;&#26009;&#38598;&#12305;_435121_&#23665;&#27743;&#26449;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47.1</v>
          </cell>
          <cell r="CN53">
            <v>74.8</v>
          </cell>
        </row>
        <row r="55">
          <cell r="AN55" t="str">
            <v>類似団体内平均値</v>
          </cell>
          <cell r="CF55">
            <v>0</v>
          </cell>
          <cell r="CN55">
            <v>0</v>
          </cell>
        </row>
        <row r="57">
          <cell r="CF57">
            <v>54.2</v>
          </cell>
          <cell r="CN57">
            <v>56.3</v>
          </cell>
        </row>
        <row r="72">
          <cell r="BP72" t="str">
            <v>H25</v>
          </cell>
          <cell r="BX72" t="str">
            <v>H26</v>
          </cell>
          <cell r="CF72" t="str">
            <v>H27</v>
          </cell>
          <cell r="CN72" t="str">
            <v>H28</v>
          </cell>
          <cell r="CV72" t="str">
            <v>H29</v>
          </cell>
        </row>
        <row r="73">
          <cell r="AN73" t="str">
            <v>当該団体値</v>
          </cell>
          <cell r="BP73">
            <v>5.9</v>
          </cell>
        </row>
        <row r="75">
          <cell r="BP75">
            <v>8.3000000000000007</v>
          </cell>
          <cell r="BX75">
            <v>7.9</v>
          </cell>
          <cell r="CF75">
            <v>9.6</v>
          </cell>
          <cell r="CN75">
            <v>9.4</v>
          </cell>
          <cell r="CV75">
            <v>9.1999999999999993</v>
          </cell>
        </row>
        <row r="77">
          <cell r="AN77" t="str">
            <v>類似団体内平均値</v>
          </cell>
          <cell r="BP77">
            <v>0</v>
          </cell>
          <cell r="BX77">
            <v>0</v>
          </cell>
          <cell r="CF77">
            <v>0</v>
          </cell>
          <cell r="CN77">
            <v>0</v>
          </cell>
          <cell r="CV77">
            <v>0</v>
          </cell>
        </row>
        <row r="79">
          <cell r="BP79">
            <v>9.1999999999999993</v>
          </cell>
          <cell r="BX79">
            <v>8.1999999999999993</v>
          </cell>
          <cell r="CF79">
            <v>7.8</v>
          </cell>
          <cell r="CN79">
            <v>7.4</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3511672</v>
      </c>
      <c r="BO4" s="410"/>
      <c r="BP4" s="410"/>
      <c r="BQ4" s="410"/>
      <c r="BR4" s="410"/>
      <c r="BS4" s="410"/>
      <c r="BT4" s="410"/>
      <c r="BU4" s="411"/>
      <c r="BV4" s="409">
        <v>3636286</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10.1</v>
      </c>
      <c r="CU4" s="416"/>
      <c r="CV4" s="416"/>
      <c r="CW4" s="416"/>
      <c r="CX4" s="416"/>
      <c r="CY4" s="416"/>
      <c r="CZ4" s="416"/>
      <c r="DA4" s="417"/>
      <c r="DB4" s="415">
        <v>15.1</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3296817</v>
      </c>
      <c r="BO5" s="447"/>
      <c r="BP5" s="447"/>
      <c r="BQ5" s="447"/>
      <c r="BR5" s="447"/>
      <c r="BS5" s="447"/>
      <c r="BT5" s="447"/>
      <c r="BU5" s="448"/>
      <c r="BV5" s="446">
        <v>3328268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90</v>
      </c>
      <c r="CU5" s="444"/>
      <c r="CV5" s="444"/>
      <c r="CW5" s="444"/>
      <c r="CX5" s="444"/>
      <c r="CY5" s="444"/>
      <c r="CZ5" s="444"/>
      <c r="DA5" s="445"/>
      <c r="DB5" s="443">
        <v>88.6</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214855</v>
      </c>
      <c r="BO6" s="447"/>
      <c r="BP6" s="447"/>
      <c r="BQ6" s="447"/>
      <c r="BR6" s="447"/>
      <c r="BS6" s="447"/>
      <c r="BT6" s="447"/>
      <c r="BU6" s="448"/>
      <c r="BV6" s="446">
        <v>308018</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93.5</v>
      </c>
      <c r="CU6" s="484"/>
      <c r="CV6" s="484"/>
      <c r="CW6" s="484"/>
      <c r="CX6" s="484"/>
      <c r="CY6" s="484"/>
      <c r="CZ6" s="484"/>
      <c r="DA6" s="485"/>
      <c r="DB6" s="483">
        <v>91.9</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26970</v>
      </c>
      <c r="BO7" s="447"/>
      <c r="BP7" s="447"/>
      <c r="BQ7" s="447"/>
      <c r="BR7" s="447"/>
      <c r="BS7" s="447"/>
      <c r="BT7" s="447"/>
      <c r="BU7" s="448"/>
      <c r="BV7" s="446">
        <v>21008</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1862230</v>
      </c>
      <c r="CU7" s="447"/>
      <c r="CV7" s="447"/>
      <c r="CW7" s="447"/>
      <c r="CX7" s="447"/>
      <c r="CY7" s="447"/>
      <c r="CZ7" s="447"/>
      <c r="DA7" s="448"/>
      <c r="DB7" s="446">
        <v>1906227</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187885</v>
      </c>
      <c r="BO8" s="447"/>
      <c r="BP8" s="447"/>
      <c r="BQ8" s="447"/>
      <c r="BR8" s="447"/>
      <c r="BS8" s="447"/>
      <c r="BT8" s="447"/>
      <c r="BU8" s="448"/>
      <c r="BV8" s="446">
        <v>287010</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0.14000000000000001</v>
      </c>
      <c r="CU8" s="487"/>
      <c r="CV8" s="487"/>
      <c r="CW8" s="487"/>
      <c r="CX8" s="487"/>
      <c r="CY8" s="487"/>
      <c r="CZ8" s="487"/>
      <c r="DA8" s="488"/>
      <c r="DB8" s="486">
        <v>0.13</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3422</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-99125</v>
      </c>
      <c r="BO9" s="447"/>
      <c r="BP9" s="447"/>
      <c r="BQ9" s="447"/>
      <c r="BR9" s="447"/>
      <c r="BS9" s="447"/>
      <c r="BT9" s="447"/>
      <c r="BU9" s="448"/>
      <c r="BV9" s="446">
        <v>24341</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12.6</v>
      </c>
      <c r="CU9" s="444"/>
      <c r="CV9" s="444"/>
      <c r="CW9" s="444"/>
      <c r="CX9" s="444"/>
      <c r="CY9" s="444"/>
      <c r="CZ9" s="444"/>
      <c r="DA9" s="445"/>
      <c r="DB9" s="443">
        <v>12.5</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3681</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124766</v>
      </c>
      <c r="BO10" s="447"/>
      <c r="BP10" s="447"/>
      <c r="BQ10" s="447"/>
      <c r="BR10" s="447"/>
      <c r="BS10" s="447"/>
      <c r="BT10" s="447"/>
      <c r="BU10" s="448"/>
      <c r="BV10" s="446">
        <v>101139</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3542</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142000</v>
      </c>
      <c r="BO12" s="447"/>
      <c r="BP12" s="447"/>
      <c r="BQ12" s="447"/>
      <c r="BR12" s="447"/>
      <c r="BS12" s="447"/>
      <c r="BT12" s="447"/>
      <c r="BU12" s="448"/>
      <c r="BV12" s="446">
        <v>130000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124</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3536</v>
      </c>
      <c r="S13" s="528"/>
      <c r="T13" s="528"/>
      <c r="U13" s="528"/>
      <c r="V13" s="529"/>
      <c r="W13" s="462" t="s">
        <v>134</v>
      </c>
      <c r="X13" s="463"/>
      <c r="Y13" s="463"/>
      <c r="Z13" s="463"/>
      <c r="AA13" s="463"/>
      <c r="AB13" s="453"/>
      <c r="AC13" s="497">
        <v>337</v>
      </c>
      <c r="AD13" s="498"/>
      <c r="AE13" s="498"/>
      <c r="AF13" s="498"/>
      <c r="AG13" s="537"/>
      <c r="AH13" s="497">
        <v>362</v>
      </c>
      <c r="AI13" s="498"/>
      <c r="AJ13" s="498"/>
      <c r="AK13" s="498"/>
      <c r="AL13" s="499"/>
      <c r="AM13" s="475" t="s">
        <v>135</v>
      </c>
      <c r="AN13" s="476"/>
      <c r="AO13" s="476"/>
      <c r="AP13" s="476"/>
      <c r="AQ13" s="476"/>
      <c r="AR13" s="476"/>
      <c r="AS13" s="476"/>
      <c r="AT13" s="477"/>
      <c r="AU13" s="478" t="s">
        <v>114</v>
      </c>
      <c r="AV13" s="479"/>
      <c r="AW13" s="479"/>
      <c r="AX13" s="479"/>
      <c r="AY13" s="480" t="s">
        <v>136</v>
      </c>
      <c r="AZ13" s="481"/>
      <c r="BA13" s="481"/>
      <c r="BB13" s="481"/>
      <c r="BC13" s="481"/>
      <c r="BD13" s="481"/>
      <c r="BE13" s="481"/>
      <c r="BF13" s="481"/>
      <c r="BG13" s="481"/>
      <c r="BH13" s="481"/>
      <c r="BI13" s="481"/>
      <c r="BJ13" s="481"/>
      <c r="BK13" s="481"/>
      <c r="BL13" s="481"/>
      <c r="BM13" s="482"/>
      <c r="BN13" s="446">
        <v>-116359</v>
      </c>
      <c r="BO13" s="447"/>
      <c r="BP13" s="447"/>
      <c r="BQ13" s="447"/>
      <c r="BR13" s="447"/>
      <c r="BS13" s="447"/>
      <c r="BT13" s="447"/>
      <c r="BU13" s="448"/>
      <c r="BV13" s="446">
        <v>-4520</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9.1999999999999993</v>
      </c>
      <c r="CU13" s="444"/>
      <c r="CV13" s="444"/>
      <c r="CW13" s="444"/>
      <c r="CX13" s="444"/>
      <c r="CY13" s="444"/>
      <c r="CZ13" s="444"/>
      <c r="DA13" s="445"/>
      <c r="DB13" s="443">
        <v>9.4</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3600</v>
      </c>
      <c r="S14" s="528"/>
      <c r="T14" s="528"/>
      <c r="U14" s="528"/>
      <c r="V14" s="529"/>
      <c r="W14" s="436"/>
      <c r="X14" s="437"/>
      <c r="Y14" s="437"/>
      <c r="Z14" s="437"/>
      <c r="AA14" s="437"/>
      <c r="AB14" s="426"/>
      <c r="AC14" s="530">
        <v>19.7</v>
      </c>
      <c r="AD14" s="531"/>
      <c r="AE14" s="531"/>
      <c r="AF14" s="531"/>
      <c r="AG14" s="532"/>
      <c r="AH14" s="530">
        <v>20.2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140</v>
      </c>
      <c r="CU14" s="542"/>
      <c r="CV14" s="542"/>
      <c r="CW14" s="542"/>
      <c r="CX14" s="542"/>
      <c r="CY14" s="542"/>
      <c r="CZ14" s="542"/>
      <c r="DA14" s="543"/>
      <c r="DB14" s="541" t="s">
        <v>140</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141</v>
      </c>
      <c r="N15" s="535"/>
      <c r="O15" s="535"/>
      <c r="P15" s="535"/>
      <c r="Q15" s="536"/>
      <c r="R15" s="527">
        <v>3594</v>
      </c>
      <c r="S15" s="528"/>
      <c r="T15" s="528"/>
      <c r="U15" s="528"/>
      <c r="V15" s="529"/>
      <c r="W15" s="462" t="s">
        <v>142</v>
      </c>
      <c r="X15" s="463"/>
      <c r="Y15" s="463"/>
      <c r="Z15" s="463"/>
      <c r="AA15" s="463"/>
      <c r="AB15" s="453"/>
      <c r="AC15" s="497">
        <v>418</v>
      </c>
      <c r="AD15" s="498"/>
      <c r="AE15" s="498"/>
      <c r="AF15" s="498"/>
      <c r="AG15" s="537"/>
      <c r="AH15" s="497">
        <v>446</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246717</v>
      </c>
      <c r="BO15" s="410"/>
      <c r="BP15" s="410"/>
      <c r="BQ15" s="410"/>
      <c r="BR15" s="410"/>
      <c r="BS15" s="410"/>
      <c r="BT15" s="410"/>
      <c r="BU15" s="411"/>
      <c r="BV15" s="409">
        <v>249284</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24.4</v>
      </c>
      <c r="AD16" s="531"/>
      <c r="AE16" s="531"/>
      <c r="AF16" s="531"/>
      <c r="AG16" s="532"/>
      <c r="AH16" s="530">
        <v>24.9</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1740233</v>
      </c>
      <c r="BO16" s="447"/>
      <c r="BP16" s="447"/>
      <c r="BQ16" s="447"/>
      <c r="BR16" s="447"/>
      <c r="BS16" s="447"/>
      <c r="BT16" s="447"/>
      <c r="BU16" s="448"/>
      <c r="BV16" s="446">
        <v>1784535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148</v>
      </c>
      <c r="N17" s="551"/>
      <c r="O17" s="551"/>
      <c r="P17" s="551"/>
      <c r="Q17" s="552"/>
      <c r="R17" s="547" t="s">
        <v>146</v>
      </c>
      <c r="S17" s="548"/>
      <c r="T17" s="548"/>
      <c r="U17" s="548"/>
      <c r="V17" s="549"/>
      <c r="W17" s="462" t="s">
        <v>149</v>
      </c>
      <c r="X17" s="463"/>
      <c r="Y17" s="463"/>
      <c r="Z17" s="463"/>
      <c r="AA17" s="463"/>
      <c r="AB17" s="453"/>
      <c r="AC17" s="497">
        <v>958</v>
      </c>
      <c r="AD17" s="498"/>
      <c r="AE17" s="498"/>
      <c r="AF17" s="498"/>
      <c r="AG17" s="537"/>
      <c r="AH17" s="497">
        <v>980</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300907</v>
      </c>
      <c r="BO17" s="447"/>
      <c r="BP17" s="447"/>
      <c r="BQ17" s="447"/>
      <c r="BR17" s="447"/>
      <c r="BS17" s="447"/>
      <c r="BT17" s="447"/>
      <c r="BU17" s="448"/>
      <c r="BV17" s="446">
        <v>302958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121.19</v>
      </c>
      <c r="M18" s="559"/>
      <c r="N18" s="559"/>
      <c r="O18" s="559"/>
      <c r="P18" s="559"/>
      <c r="Q18" s="559"/>
      <c r="R18" s="560"/>
      <c r="S18" s="560"/>
      <c r="T18" s="560"/>
      <c r="U18" s="560"/>
      <c r="V18" s="561"/>
      <c r="W18" s="464"/>
      <c r="X18" s="465"/>
      <c r="Y18" s="465"/>
      <c r="Z18" s="465"/>
      <c r="AA18" s="465"/>
      <c r="AB18" s="456"/>
      <c r="AC18" s="562">
        <v>55.9</v>
      </c>
      <c r="AD18" s="563"/>
      <c r="AE18" s="563"/>
      <c r="AF18" s="563"/>
      <c r="AG18" s="564"/>
      <c r="AH18" s="562">
        <v>54.8</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1688729</v>
      </c>
      <c r="BO18" s="447"/>
      <c r="BP18" s="447"/>
      <c r="BQ18" s="447"/>
      <c r="BR18" s="447"/>
      <c r="BS18" s="447"/>
      <c r="BT18" s="447"/>
      <c r="BU18" s="448"/>
      <c r="BV18" s="446">
        <v>1687335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28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2478739</v>
      </c>
      <c r="BO19" s="447"/>
      <c r="BP19" s="447"/>
      <c r="BQ19" s="447"/>
      <c r="BR19" s="447"/>
      <c r="BS19" s="447"/>
      <c r="BT19" s="447"/>
      <c r="BU19" s="448"/>
      <c r="BV19" s="446">
        <v>2427889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1149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3369853</v>
      </c>
      <c r="BO23" s="447"/>
      <c r="BP23" s="447"/>
      <c r="BQ23" s="447"/>
      <c r="BR23" s="447"/>
      <c r="BS23" s="447"/>
      <c r="BT23" s="447"/>
      <c r="BU23" s="448"/>
      <c r="BV23" s="446">
        <v>3318613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7400</v>
      </c>
      <c r="R24" s="498"/>
      <c r="S24" s="498"/>
      <c r="T24" s="498"/>
      <c r="U24" s="498"/>
      <c r="V24" s="537"/>
      <c r="W24" s="596"/>
      <c r="X24" s="584"/>
      <c r="Y24" s="585"/>
      <c r="Z24" s="496" t="s">
        <v>165</v>
      </c>
      <c r="AA24" s="476"/>
      <c r="AB24" s="476"/>
      <c r="AC24" s="476"/>
      <c r="AD24" s="476"/>
      <c r="AE24" s="476"/>
      <c r="AF24" s="476"/>
      <c r="AG24" s="477"/>
      <c r="AH24" s="497">
        <v>55</v>
      </c>
      <c r="AI24" s="498"/>
      <c r="AJ24" s="498"/>
      <c r="AK24" s="498"/>
      <c r="AL24" s="537"/>
      <c r="AM24" s="497">
        <v>150700</v>
      </c>
      <c r="AN24" s="498"/>
      <c r="AO24" s="498"/>
      <c r="AP24" s="498"/>
      <c r="AQ24" s="498"/>
      <c r="AR24" s="537"/>
      <c r="AS24" s="497">
        <v>2740</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3245372</v>
      </c>
      <c r="BO24" s="447"/>
      <c r="BP24" s="447"/>
      <c r="BQ24" s="447"/>
      <c r="BR24" s="447"/>
      <c r="BS24" s="447"/>
      <c r="BT24" s="447"/>
      <c r="BU24" s="448"/>
      <c r="BV24" s="446">
        <v>3183947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5680</v>
      </c>
      <c r="R25" s="498"/>
      <c r="S25" s="498"/>
      <c r="T25" s="498"/>
      <c r="U25" s="498"/>
      <c r="V25" s="537"/>
      <c r="W25" s="596"/>
      <c r="X25" s="584"/>
      <c r="Y25" s="585"/>
      <c r="Z25" s="496" t="s">
        <v>168</v>
      </c>
      <c r="AA25" s="476"/>
      <c r="AB25" s="476"/>
      <c r="AC25" s="476"/>
      <c r="AD25" s="476"/>
      <c r="AE25" s="476"/>
      <c r="AF25" s="476"/>
      <c r="AG25" s="477"/>
      <c r="AH25" s="497" t="s">
        <v>140</v>
      </c>
      <c r="AI25" s="498"/>
      <c r="AJ25" s="498"/>
      <c r="AK25" s="498"/>
      <c r="AL25" s="537"/>
      <c r="AM25" s="497" t="s">
        <v>140</v>
      </c>
      <c r="AN25" s="498"/>
      <c r="AO25" s="498"/>
      <c r="AP25" s="498"/>
      <c r="AQ25" s="498"/>
      <c r="AR25" s="537"/>
      <c r="AS25" s="497" t="s">
        <v>140</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63993</v>
      </c>
      <c r="BO25" s="410"/>
      <c r="BP25" s="410"/>
      <c r="BQ25" s="410"/>
      <c r="BR25" s="410"/>
      <c r="BS25" s="410"/>
      <c r="BT25" s="410"/>
      <c r="BU25" s="411"/>
      <c r="BV25" s="409">
        <v>83613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5090</v>
      </c>
      <c r="R26" s="498"/>
      <c r="S26" s="498"/>
      <c r="T26" s="498"/>
      <c r="U26" s="498"/>
      <c r="V26" s="537"/>
      <c r="W26" s="596"/>
      <c r="X26" s="584"/>
      <c r="Y26" s="585"/>
      <c r="Z26" s="496" t="s">
        <v>171</v>
      </c>
      <c r="AA26" s="606"/>
      <c r="AB26" s="606"/>
      <c r="AC26" s="606"/>
      <c r="AD26" s="606"/>
      <c r="AE26" s="606"/>
      <c r="AF26" s="606"/>
      <c r="AG26" s="607"/>
      <c r="AH26" s="497" t="s">
        <v>140</v>
      </c>
      <c r="AI26" s="498"/>
      <c r="AJ26" s="498"/>
      <c r="AK26" s="498"/>
      <c r="AL26" s="537"/>
      <c r="AM26" s="497" t="s">
        <v>140</v>
      </c>
      <c r="AN26" s="498"/>
      <c r="AO26" s="498"/>
      <c r="AP26" s="498"/>
      <c r="AQ26" s="498"/>
      <c r="AR26" s="537"/>
      <c r="AS26" s="497" t="s">
        <v>140</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140</v>
      </c>
      <c r="BO26" s="447"/>
      <c r="BP26" s="447"/>
      <c r="BQ26" s="447"/>
      <c r="BR26" s="447"/>
      <c r="BS26" s="447"/>
      <c r="BT26" s="447"/>
      <c r="BU26" s="448"/>
      <c r="BV26" s="446" t="s">
        <v>140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2890</v>
      </c>
      <c r="R27" s="498"/>
      <c r="S27" s="498"/>
      <c r="T27" s="498"/>
      <c r="U27" s="498"/>
      <c r="V27" s="537"/>
      <c r="W27" s="596"/>
      <c r="X27" s="584"/>
      <c r="Y27" s="585"/>
      <c r="Z27" s="496" t="s">
        <v>174</v>
      </c>
      <c r="AA27" s="476"/>
      <c r="AB27" s="476"/>
      <c r="AC27" s="476"/>
      <c r="AD27" s="476"/>
      <c r="AE27" s="476"/>
      <c r="AF27" s="476"/>
      <c r="AG27" s="477"/>
      <c r="AH27" s="497" t="s">
        <v>140</v>
      </c>
      <c r="AI27" s="498"/>
      <c r="AJ27" s="498"/>
      <c r="AK27" s="498"/>
      <c r="AL27" s="537"/>
      <c r="AM27" s="497" t="s">
        <v>140</v>
      </c>
      <c r="AN27" s="498"/>
      <c r="AO27" s="498"/>
      <c r="AP27" s="498"/>
      <c r="AQ27" s="498"/>
      <c r="AR27" s="537"/>
      <c r="AS27" s="497" t="s">
        <v>140</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403690</v>
      </c>
      <c r="BO27" s="620"/>
      <c r="BP27" s="620"/>
      <c r="BQ27" s="620"/>
      <c r="BR27" s="620"/>
      <c r="BS27" s="620"/>
      <c r="BT27" s="620"/>
      <c r="BU27" s="621"/>
      <c r="BV27" s="619">
        <v>403439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2380</v>
      </c>
      <c r="R28" s="498"/>
      <c r="S28" s="498"/>
      <c r="T28" s="498"/>
      <c r="U28" s="498"/>
      <c r="V28" s="537"/>
      <c r="W28" s="596"/>
      <c r="X28" s="584"/>
      <c r="Y28" s="585"/>
      <c r="Z28" s="496" t="s">
        <v>177</v>
      </c>
      <c r="AA28" s="476"/>
      <c r="AB28" s="476"/>
      <c r="AC28" s="476"/>
      <c r="AD28" s="476"/>
      <c r="AE28" s="476"/>
      <c r="AF28" s="476"/>
      <c r="AG28" s="477"/>
      <c r="AH28" s="497" t="s">
        <v>140</v>
      </c>
      <c r="AI28" s="498"/>
      <c r="AJ28" s="498"/>
      <c r="AK28" s="498"/>
      <c r="AL28" s="537"/>
      <c r="AM28" s="497" t="s">
        <v>140</v>
      </c>
      <c r="AN28" s="498"/>
      <c r="AO28" s="498"/>
      <c r="AP28" s="498"/>
      <c r="AQ28" s="498"/>
      <c r="AR28" s="537"/>
      <c r="AS28" s="497" t="s">
        <v>140</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989975</v>
      </c>
      <c r="BO28" s="410"/>
      <c r="BP28" s="410"/>
      <c r="BQ28" s="410"/>
      <c r="BR28" s="410"/>
      <c r="BS28" s="410"/>
      <c r="BT28" s="410"/>
      <c r="BU28" s="411"/>
      <c r="BV28" s="409">
        <v>1007209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8</v>
      </c>
      <c r="M29" s="498"/>
      <c r="N29" s="498"/>
      <c r="O29" s="498"/>
      <c r="P29" s="537"/>
      <c r="Q29" s="497">
        <v>2160</v>
      </c>
      <c r="R29" s="498"/>
      <c r="S29" s="498"/>
      <c r="T29" s="498"/>
      <c r="U29" s="498"/>
      <c r="V29" s="537"/>
      <c r="W29" s="597"/>
      <c r="X29" s="598"/>
      <c r="Y29" s="599"/>
      <c r="Z29" s="496" t="s">
        <v>180</v>
      </c>
      <c r="AA29" s="476"/>
      <c r="AB29" s="476"/>
      <c r="AC29" s="476"/>
      <c r="AD29" s="476"/>
      <c r="AE29" s="476"/>
      <c r="AF29" s="476"/>
      <c r="AG29" s="477"/>
      <c r="AH29" s="497">
        <v>55</v>
      </c>
      <c r="AI29" s="498"/>
      <c r="AJ29" s="498"/>
      <c r="AK29" s="498"/>
      <c r="AL29" s="537"/>
      <c r="AM29" s="497">
        <v>150700</v>
      </c>
      <c r="AN29" s="498"/>
      <c r="AO29" s="498"/>
      <c r="AP29" s="498"/>
      <c r="AQ29" s="498"/>
      <c r="AR29" s="537"/>
      <c r="AS29" s="497">
        <v>2740</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337018</v>
      </c>
      <c r="BO29" s="447"/>
      <c r="BP29" s="447"/>
      <c r="BQ29" s="447"/>
      <c r="BR29" s="447"/>
      <c r="BS29" s="447"/>
      <c r="BT29" s="447"/>
      <c r="BU29" s="448"/>
      <c r="BV29" s="446">
        <v>336710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97.5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582544</v>
      </c>
      <c r="BO30" s="620"/>
      <c r="BP30" s="620"/>
      <c r="BQ30" s="620"/>
      <c r="BR30" s="620"/>
      <c r="BS30" s="620"/>
      <c r="BT30" s="620"/>
      <c r="BU30" s="621"/>
      <c r="BV30" s="619">
        <v>572056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189</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簡易水道事業</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熊本県市町村総合事務組合</v>
      </c>
      <c r="BZ34" s="633"/>
      <c r="CA34" s="633"/>
      <c r="CB34" s="633"/>
      <c r="CC34" s="633"/>
      <c r="CD34" s="633"/>
      <c r="CE34" s="633"/>
      <c r="CF34" s="633"/>
      <c r="CG34" s="633"/>
      <c r="CH34" s="633"/>
      <c r="CI34" s="633"/>
      <c r="CJ34" s="633"/>
      <c r="CK34" s="633"/>
      <c r="CL34" s="633"/>
      <c r="CM34" s="633"/>
      <c r="CN34" s="193"/>
      <c r="CO34" s="632">
        <f>IF(CQ34="","",MAX(C34:D43,U34:V43,AM34:AN43,BE34:BF43,BW34:BX43)+1)</f>
        <v>14</v>
      </c>
      <c r="CP34" s="632"/>
      <c r="CQ34" s="633" t="str">
        <f>IF('各会計、関係団体の財政状況及び健全化判断比率'!BS7="","",'各会計、関係団体の財政状況及び健全化判断比率'!BS7)</f>
        <v>株式会社やまえ</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6</v>
      </c>
      <c r="BF35" s="632"/>
      <c r="BG35" s="633" t="str">
        <f>IF('各会計、関係団体の財政状況及び健全化判断比率'!B32="","",'各会計、関係団体の財政状況及び健全化判断比率'!B32)</f>
        <v>農業集落排水事業</v>
      </c>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人吉下球磨消防組合</v>
      </c>
      <c r="BZ35" s="633"/>
      <c r="CA35" s="633"/>
      <c r="CB35" s="633"/>
      <c r="CC35" s="633"/>
      <c r="CD35" s="633"/>
      <c r="CE35" s="633"/>
      <c r="CF35" s="633"/>
      <c r="CG35" s="633"/>
      <c r="CH35" s="633"/>
      <c r="CI35" s="633"/>
      <c r="CJ35" s="633"/>
      <c r="CK35" s="633"/>
      <c r="CL35" s="633"/>
      <c r="CM35" s="633"/>
      <c r="CN35" s="193"/>
      <c r="CO35" s="632">
        <f t="shared" ref="CO35:CO43" si="3">IF(CQ35="","",CO34+1)</f>
        <v>15</v>
      </c>
      <c r="CP35" s="632"/>
      <c r="CQ35" s="633" t="str">
        <f>IF('各会計、関係団体の財政状況及び健全化判断比率'!BS8="","",'各会計、関係団体の財政状況及び健全化判断比率'!BS8)</f>
        <v>くま川鉄道株式会社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後期高齢者医療事業</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人吉球磨広域行政組合（一般会計）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人吉球磨広域行政組合【人吉球磨ふるさと市町村圏特別会計）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人吉球磨広域行政組合（特別養護老人ホーム特別会計）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熊本県後期高齢者医療広域連合（一般会計）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熊本県後期高齢者医療広域連合（後期高齢者医療特別会計）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BZMFe2NFLlndZ0wKgA8vYMMjGm7STHnR9eAfkmGn9YQs+CUZ6YyzmF+EGS0T2tZXDumeCggSgTz+LEBxyFhAPw==" saltValue="HzXOu+sXH2Qao3mR++KT7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O32" sqref="O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24" t="s">
        <v>559</v>
      </c>
      <c r="D34" s="1224"/>
      <c r="E34" s="1225"/>
      <c r="F34" s="32">
        <v>0.04</v>
      </c>
      <c r="G34" s="33">
        <v>0.05</v>
      </c>
      <c r="H34" s="33" t="s">
        <v>560</v>
      </c>
      <c r="I34" s="33">
        <v>7.0000000000000007E-2</v>
      </c>
      <c r="J34" s="34" t="s">
        <v>561</v>
      </c>
      <c r="K34" s="22"/>
      <c r="L34" s="22"/>
      <c r="M34" s="22"/>
      <c r="N34" s="22"/>
      <c r="O34" s="22"/>
      <c r="P34" s="22"/>
    </row>
    <row r="35" spans="1:16" ht="39" customHeight="1">
      <c r="A35" s="22"/>
      <c r="B35" s="35"/>
      <c r="C35" s="1218" t="s">
        <v>562</v>
      </c>
      <c r="D35" s="1219"/>
      <c r="E35" s="1220"/>
      <c r="F35" s="36">
        <v>15.06</v>
      </c>
      <c r="G35" s="37">
        <v>12.03</v>
      </c>
      <c r="H35" s="37">
        <v>13.44</v>
      </c>
      <c r="I35" s="37">
        <v>15.14</v>
      </c>
      <c r="J35" s="38">
        <v>10.08</v>
      </c>
      <c r="K35" s="22"/>
      <c r="L35" s="22"/>
      <c r="M35" s="22"/>
      <c r="N35" s="22"/>
      <c r="O35" s="22"/>
      <c r="P35" s="22"/>
    </row>
    <row r="36" spans="1:16" ht="39" customHeight="1">
      <c r="A36" s="22"/>
      <c r="B36" s="35"/>
      <c r="C36" s="1218" t="s">
        <v>563</v>
      </c>
      <c r="D36" s="1219"/>
      <c r="E36" s="1220"/>
      <c r="F36" s="36">
        <v>1.34</v>
      </c>
      <c r="G36" s="37">
        <v>0.93</v>
      </c>
      <c r="H36" s="37">
        <v>2.0299999999999998</v>
      </c>
      <c r="I36" s="37">
        <v>2.62</v>
      </c>
      <c r="J36" s="38">
        <v>3.96</v>
      </c>
      <c r="K36" s="22"/>
      <c r="L36" s="22"/>
      <c r="M36" s="22"/>
      <c r="N36" s="22"/>
      <c r="O36" s="22"/>
      <c r="P36" s="22"/>
    </row>
    <row r="37" spans="1:16" ht="39" customHeight="1">
      <c r="A37" s="22"/>
      <c r="B37" s="35"/>
      <c r="C37" s="1218" t="s">
        <v>564</v>
      </c>
      <c r="D37" s="1219"/>
      <c r="E37" s="1220"/>
      <c r="F37" s="36">
        <v>1.66</v>
      </c>
      <c r="G37" s="37">
        <v>0.74</v>
      </c>
      <c r="H37" s="37">
        <v>0.51</v>
      </c>
      <c r="I37" s="37">
        <v>2.1800000000000002</v>
      </c>
      <c r="J37" s="38">
        <v>1.91</v>
      </c>
      <c r="K37" s="22"/>
      <c r="L37" s="22"/>
      <c r="M37" s="22"/>
      <c r="N37" s="22"/>
      <c r="O37" s="22"/>
      <c r="P37" s="22"/>
    </row>
    <row r="38" spans="1:16" ht="39" customHeight="1">
      <c r="A38" s="22"/>
      <c r="B38" s="35"/>
      <c r="C38" s="1218" t="s">
        <v>565</v>
      </c>
      <c r="D38" s="1219"/>
      <c r="E38" s="1220"/>
      <c r="F38" s="36">
        <v>0.48</v>
      </c>
      <c r="G38" s="37">
        <v>0.42</v>
      </c>
      <c r="H38" s="37">
        <v>0.4</v>
      </c>
      <c r="I38" s="37">
        <v>0.38</v>
      </c>
      <c r="J38" s="38">
        <v>0.31</v>
      </c>
      <c r="K38" s="22"/>
      <c r="L38" s="22"/>
      <c r="M38" s="22"/>
      <c r="N38" s="22"/>
      <c r="O38" s="22"/>
      <c r="P38" s="22"/>
    </row>
    <row r="39" spans="1:16" ht="39" customHeight="1">
      <c r="A39" s="22"/>
      <c r="B39" s="35"/>
      <c r="C39" s="1218" t="s">
        <v>566</v>
      </c>
      <c r="D39" s="1219"/>
      <c r="E39" s="1220"/>
      <c r="F39" s="36">
        <v>0.27</v>
      </c>
      <c r="G39" s="37">
        <v>0.44</v>
      </c>
      <c r="H39" s="37">
        <v>0.38</v>
      </c>
      <c r="I39" s="37">
        <v>0.43</v>
      </c>
      <c r="J39" s="38">
        <v>0.27</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567</v>
      </c>
      <c r="D42" s="1219"/>
      <c r="E42" s="1220"/>
      <c r="F42" s="36" t="s">
        <v>508</v>
      </c>
      <c r="G42" s="37" t="s">
        <v>508</v>
      </c>
      <c r="H42" s="37" t="s">
        <v>508</v>
      </c>
      <c r="I42" s="37" t="s">
        <v>508</v>
      </c>
      <c r="J42" s="38" t="s">
        <v>508</v>
      </c>
      <c r="K42" s="22"/>
      <c r="L42" s="22"/>
      <c r="M42" s="22"/>
      <c r="N42" s="22"/>
      <c r="O42" s="22"/>
      <c r="P42" s="22"/>
    </row>
    <row r="43" spans="1:16" ht="39" customHeight="1" thickBot="1">
      <c r="A43" s="22"/>
      <c r="B43" s="40"/>
      <c r="C43" s="1221" t="s">
        <v>568</v>
      </c>
      <c r="D43" s="1222"/>
      <c r="E43" s="1223"/>
      <c r="F43" s="41">
        <v>0.15</v>
      </c>
      <c r="G43" s="42">
        <v>0</v>
      </c>
      <c r="H43" s="42" t="s">
        <v>508</v>
      </c>
      <c r="I43" s="42" t="s">
        <v>508</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UwkDFAZgIA8IN0301ibOZIz24vB0m+vUaKX0N2YGLd2emlY9OeRPSTxQZE9SQ6zU901YY10w4ky+M3m6VYZeg==" saltValue="n+oRJnqNT1ytWjtKKQfW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34" t="s">
        <v>11</v>
      </c>
      <c r="C45" s="1235"/>
      <c r="D45" s="58"/>
      <c r="E45" s="1240" t="s">
        <v>12</v>
      </c>
      <c r="F45" s="1240"/>
      <c r="G45" s="1240"/>
      <c r="H45" s="1240"/>
      <c r="I45" s="1240"/>
      <c r="J45" s="1241"/>
      <c r="K45" s="59">
        <v>382</v>
      </c>
      <c r="L45" s="60">
        <v>383</v>
      </c>
      <c r="M45" s="60">
        <v>353</v>
      </c>
      <c r="N45" s="60">
        <v>334</v>
      </c>
      <c r="O45" s="61">
        <v>341</v>
      </c>
      <c r="P45" s="48"/>
      <c r="Q45" s="48"/>
      <c r="R45" s="48"/>
      <c r="S45" s="48"/>
      <c r="T45" s="48"/>
      <c r="U45" s="48"/>
    </row>
    <row r="46" spans="1:21" ht="30.75" customHeight="1">
      <c r="A46" s="48"/>
      <c r="B46" s="1236"/>
      <c r="C46" s="1237"/>
      <c r="D46" s="62"/>
      <c r="E46" s="1228" t="s">
        <v>13</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c r="A47" s="48"/>
      <c r="B47" s="1236"/>
      <c r="C47" s="1237"/>
      <c r="D47" s="62"/>
      <c r="E47" s="1228" t="s">
        <v>14</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c r="A48" s="48"/>
      <c r="B48" s="1236"/>
      <c r="C48" s="1237"/>
      <c r="D48" s="62"/>
      <c r="E48" s="1228" t="s">
        <v>15</v>
      </c>
      <c r="F48" s="1228"/>
      <c r="G48" s="1228"/>
      <c r="H48" s="1228"/>
      <c r="I48" s="1228"/>
      <c r="J48" s="1229"/>
      <c r="K48" s="63">
        <v>142</v>
      </c>
      <c r="L48" s="64">
        <v>158</v>
      </c>
      <c r="M48" s="64">
        <v>178</v>
      </c>
      <c r="N48" s="64">
        <v>149</v>
      </c>
      <c r="O48" s="65">
        <v>160</v>
      </c>
      <c r="P48" s="48"/>
      <c r="Q48" s="48"/>
      <c r="R48" s="48"/>
      <c r="S48" s="48"/>
      <c r="T48" s="48"/>
      <c r="U48" s="48"/>
    </row>
    <row r="49" spans="1:21" ht="30.75" customHeight="1">
      <c r="A49" s="48"/>
      <c r="B49" s="1236"/>
      <c r="C49" s="1237"/>
      <c r="D49" s="62"/>
      <c r="E49" s="1228" t="s">
        <v>16</v>
      </c>
      <c r="F49" s="1228"/>
      <c r="G49" s="1228"/>
      <c r="H49" s="1228"/>
      <c r="I49" s="1228"/>
      <c r="J49" s="1229"/>
      <c r="K49" s="63">
        <v>18</v>
      </c>
      <c r="L49" s="64">
        <v>18</v>
      </c>
      <c r="M49" s="64">
        <v>18</v>
      </c>
      <c r="N49" s="64">
        <v>19</v>
      </c>
      <c r="O49" s="65">
        <v>11</v>
      </c>
      <c r="P49" s="48"/>
      <c r="Q49" s="48"/>
      <c r="R49" s="48"/>
      <c r="S49" s="48"/>
      <c r="T49" s="48"/>
      <c r="U49" s="48"/>
    </row>
    <row r="50" spans="1:21" ht="30.75" customHeight="1">
      <c r="A50" s="48"/>
      <c r="B50" s="1236"/>
      <c r="C50" s="1237"/>
      <c r="D50" s="62"/>
      <c r="E50" s="1228" t="s">
        <v>17</v>
      </c>
      <c r="F50" s="1228"/>
      <c r="G50" s="1228"/>
      <c r="H50" s="1228"/>
      <c r="I50" s="1228"/>
      <c r="J50" s="1229"/>
      <c r="K50" s="63" t="s">
        <v>508</v>
      </c>
      <c r="L50" s="64" t="s">
        <v>508</v>
      </c>
      <c r="M50" s="64" t="s">
        <v>508</v>
      </c>
      <c r="N50" s="64" t="s">
        <v>508</v>
      </c>
      <c r="O50" s="65" t="s">
        <v>508</v>
      </c>
      <c r="P50" s="48"/>
      <c r="Q50" s="48"/>
      <c r="R50" s="48"/>
      <c r="S50" s="48"/>
      <c r="T50" s="48"/>
      <c r="U50" s="48"/>
    </row>
    <row r="51" spans="1:21" ht="30.75" customHeight="1">
      <c r="A51" s="48"/>
      <c r="B51" s="1238"/>
      <c r="C51" s="1239"/>
      <c r="D51" s="66"/>
      <c r="E51" s="1228" t="s">
        <v>18</v>
      </c>
      <c r="F51" s="1228"/>
      <c r="G51" s="1228"/>
      <c r="H51" s="1228"/>
      <c r="I51" s="1228"/>
      <c r="J51" s="1229"/>
      <c r="K51" s="63" t="s">
        <v>508</v>
      </c>
      <c r="L51" s="64" t="s">
        <v>508</v>
      </c>
      <c r="M51" s="64" t="s">
        <v>508</v>
      </c>
      <c r="N51" s="64" t="s">
        <v>508</v>
      </c>
      <c r="O51" s="65" t="s">
        <v>508</v>
      </c>
      <c r="P51" s="48"/>
      <c r="Q51" s="48"/>
      <c r="R51" s="48"/>
      <c r="S51" s="48"/>
      <c r="T51" s="48"/>
      <c r="U51" s="48"/>
    </row>
    <row r="52" spans="1:21" ht="30.75" customHeight="1">
      <c r="A52" s="48"/>
      <c r="B52" s="1226" t="s">
        <v>19</v>
      </c>
      <c r="C52" s="1227"/>
      <c r="D52" s="66"/>
      <c r="E52" s="1228" t="s">
        <v>20</v>
      </c>
      <c r="F52" s="1228"/>
      <c r="G52" s="1228"/>
      <c r="H52" s="1228"/>
      <c r="I52" s="1228"/>
      <c r="J52" s="1229"/>
      <c r="K52" s="63">
        <v>399</v>
      </c>
      <c r="L52" s="64">
        <v>464</v>
      </c>
      <c r="M52" s="64">
        <v>391</v>
      </c>
      <c r="N52" s="64">
        <v>368</v>
      </c>
      <c r="O52" s="65">
        <v>371</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143</v>
      </c>
      <c r="L53" s="69">
        <v>95</v>
      </c>
      <c r="M53" s="69">
        <v>158</v>
      </c>
      <c r="N53" s="69">
        <v>134</v>
      </c>
      <c r="O53" s="70">
        <v>141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pwOtIFY6EGZjOmJG29F0VBwedxYDhspfU9Md459JNiWh/zm1O+jPTZoVmrzPADLxR2u9zCfUjlZl9sc0lkUOg==" saltValue="7ojP34MevAS/t+8lOy3ng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551</v>
      </c>
      <c r="J40" s="79" t="s">
        <v>552</v>
      </c>
      <c r="K40" s="79" t="s">
        <v>553</v>
      </c>
      <c r="L40" s="79" t="s">
        <v>554</v>
      </c>
      <c r="M40" s="80" t="s">
        <v>555</v>
      </c>
    </row>
    <row r="41" spans="2:13" ht="27.75" customHeight="1">
      <c r="B41" s="1242" t="s">
        <v>24</v>
      </c>
      <c r="C41" s="1243"/>
      <c r="D41" s="81"/>
      <c r="E41" s="1248" t="s">
        <v>25</v>
      </c>
      <c r="F41" s="1248"/>
      <c r="G41" s="1248"/>
      <c r="H41" s="1249"/>
      <c r="I41" s="82">
        <v>3401</v>
      </c>
      <c r="J41" s="83">
        <v>3252</v>
      </c>
      <c r="K41" s="83">
        <v>3104</v>
      </c>
      <c r="L41" s="83">
        <v>3319</v>
      </c>
      <c r="M41" s="84">
        <v>3370</v>
      </c>
    </row>
    <row r="42" spans="2:13" ht="27.75" customHeight="1">
      <c r="B42" s="1244"/>
      <c r="C42" s="1245"/>
      <c r="D42" s="85"/>
      <c r="E42" s="1250" t="s">
        <v>26</v>
      </c>
      <c r="F42" s="1250"/>
      <c r="G42" s="1250"/>
      <c r="H42" s="1251"/>
      <c r="I42" s="86" t="s">
        <v>508</v>
      </c>
      <c r="J42" s="87" t="s">
        <v>508</v>
      </c>
      <c r="K42" s="87" t="s">
        <v>508</v>
      </c>
      <c r="L42" s="87" t="s">
        <v>508</v>
      </c>
      <c r="M42" s="88" t="s">
        <v>508</v>
      </c>
    </row>
    <row r="43" spans="2:13" ht="27.75" customHeight="1">
      <c r="B43" s="1244"/>
      <c r="C43" s="1245"/>
      <c r="D43" s="85"/>
      <c r="E43" s="1250" t="s">
        <v>27</v>
      </c>
      <c r="F43" s="1250"/>
      <c r="G43" s="1250"/>
      <c r="H43" s="1251"/>
      <c r="I43" s="86">
        <v>1611</v>
      </c>
      <c r="J43" s="87">
        <v>1534</v>
      </c>
      <c r="K43" s="87">
        <v>1414</v>
      </c>
      <c r="L43" s="87">
        <v>1363</v>
      </c>
      <c r="M43" s="88">
        <v>1268</v>
      </c>
    </row>
    <row r="44" spans="2:13" ht="27.75" customHeight="1">
      <c r="B44" s="1244"/>
      <c r="C44" s="1245"/>
      <c r="D44" s="85"/>
      <c r="E44" s="1250" t="s">
        <v>28</v>
      </c>
      <c r="F44" s="1250"/>
      <c r="G44" s="1250"/>
      <c r="H44" s="1251"/>
      <c r="I44" s="86">
        <v>59</v>
      </c>
      <c r="J44" s="87">
        <v>45</v>
      </c>
      <c r="K44" s="87">
        <v>70</v>
      </c>
      <c r="L44" s="87">
        <v>54</v>
      </c>
      <c r="M44" s="88">
        <v>41</v>
      </c>
    </row>
    <row r="45" spans="2:13" ht="27.75" customHeight="1">
      <c r="B45" s="1244"/>
      <c r="C45" s="1245"/>
      <c r="D45" s="85"/>
      <c r="E45" s="1250" t="s">
        <v>29</v>
      </c>
      <c r="F45" s="1250"/>
      <c r="G45" s="1250"/>
      <c r="H45" s="1251"/>
      <c r="I45" s="86">
        <v>571</v>
      </c>
      <c r="J45" s="87">
        <v>507</v>
      </c>
      <c r="K45" s="87">
        <v>500</v>
      </c>
      <c r="L45" s="87">
        <v>461</v>
      </c>
      <c r="M45" s="88">
        <v>431</v>
      </c>
    </row>
    <row r="46" spans="2:13" ht="27.75" customHeight="1">
      <c r="B46" s="1244"/>
      <c r="C46" s="1245"/>
      <c r="D46" s="89"/>
      <c r="E46" s="1250" t="s">
        <v>30</v>
      </c>
      <c r="F46" s="1250"/>
      <c r="G46" s="1250"/>
      <c r="H46" s="1251"/>
      <c r="I46" s="86" t="s">
        <v>508</v>
      </c>
      <c r="J46" s="87" t="s">
        <v>508</v>
      </c>
      <c r="K46" s="87" t="s">
        <v>508</v>
      </c>
      <c r="L46" s="87" t="s">
        <v>508</v>
      </c>
      <c r="M46" s="88" t="s">
        <v>508</v>
      </c>
    </row>
    <row r="47" spans="2:13" ht="27.75" customHeight="1">
      <c r="B47" s="1244"/>
      <c r="C47" s="1245"/>
      <c r="D47" s="90"/>
      <c r="E47" s="1252" t="s">
        <v>31</v>
      </c>
      <c r="F47" s="1253"/>
      <c r="G47" s="1253"/>
      <c r="H47" s="1254"/>
      <c r="I47" s="86" t="s">
        <v>508</v>
      </c>
      <c r="J47" s="87" t="s">
        <v>508</v>
      </c>
      <c r="K47" s="87" t="s">
        <v>508</v>
      </c>
      <c r="L47" s="87" t="s">
        <v>508</v>
      </c>
      <c r="M47" s="88" t="s">
        <v>508</v>
      </c>
    </row>
    <row r="48" spans="2:13" ht="27.75" customHeight="1">
      <c r="B48" s="1244"/>
      <c r="C48" s="1245"/>
      <c r="D48" s="85"/>
      <c r="E48" s="1250" t="s">
        <v>32</v>
      </c>
      <c r="F48" s="1250"/>
      <c r="G48" s="1250"/>
      <c r="H48" s="1251"/>
      <c r="I48" s="86" t="s">
        <v>508</v>
      </c>
      <c r="J48" s="87" t="s">
        <v>508</v>
      </c>
      <c r="K48" s="87" t="s">
        <v>508</v>
      </c>
      <c r="L48" s="87" t="s">
        <v>508</v>
      </c>
      <c r="M48" s="88" t="s">
        <v>508</v>
      </c>
    </row>
    <row r="49" spans="2:13" ht="27.75" customHeight="1">
      <c r="B49" s="1246"/>
      <c r="C49" s="1247"/>
      <c r="D49" s="85"/>
      <c r="E49" s="1250" t="s">
        <v>33</v>
      </c>
      <c r="F49" s="1250"/>
      <c r="G49" s="1250"/>
      <c r="H49" s="1251"/>
      <c r="I49" s="86" t="s">
        <v>508</v>
      </c>
      <c r="J49" s="87" t="s">
        <v>508</v>
      </c>
      <c r="K49" s="87" t="s">
        <v>508</v>
      </c>
      <c r="L49" s="87" t="s">
        <v>508</v>
      </c>
      <c r="M49" s="88" t="s">
        <v>508</v>
      </c>
    </row>
    <row r="50" spans="2:13" ht="27.75" customHeight="1">
      <c r="B50" s="1255" t="s">
        <v>34</v>
      </c>
      <c r="C50" s="1256"/>
      <c r="D50" s="91"/>
      <c r="E50" s="1250" t="s">
        <v>35</v>
      </c>
      <c r="F50" s="1250"/>
      <c r="G50" s="1250"/>
      <c r="H50" s="1251"/>
      <c r="I50" s="86">
        <v>2385</v>
      </c>
      <c r="J50" s="87">
        <v>2392</v>
      </c>
      <c r="K50" s="87">
        <v>2418</v>
      </c>
      <c r="L50" s="87">
        <v>2359</v>
      </c>
      <c r="M50" s="88">
        <v>2447</v>
      </c>
    </row>
    <row r="51" spans="2:13" ht="27.75" customHeight="1">
      <c r="B51" s="1244"/>
      <c r="C51" s="1245"/>
      <c r="D51" s="85"/>
      <c r="E51" s="1250" t="s">
        <v>36</v>
      </c>
      <c r="F51" s="1250"/>
      <c r="G51" s="1250"/>
      <c r="H51" s="1251"/>
      <c r="I51" s="86">
        <v>291</v>
      </c>
      <c r="J51" s="87">
        <v>266</v>
      </c>
      <c r="K51" s="87">
        <v>241</v>
      </c>
      <c r="L51" s="87">
        <v>278</v>
      </c>
      <c r="M51" s="88">
        <v>344</v>
      </c>
    </row>
    <row r="52" spans="2:13" ht="27.75" customHeight="1">
      <c r="B52" s="1246"/>
      <c r="C52" s="1247"/>
      <c r="D52" s="85"/>
      <c r="E52" s="1250" t="s">
        <v>37</v>
      </c>
      <c r="F52" s="1250"/>
      <c r="G52" s="1250"/>
      <c r="H52" s="1251"/>
      <c r="I52" s="86">
        <v>2872</v>
      </c>
      <c r="J52" s="87">
        <v>2778</v>
      </c>
      <c r="K52" s="87">
        <v>2663</v>
      </c>
      <c r="L52" s="87">
        <v>2911</v>
      </c>
      <c r="M52" s="88">
        <v>2584</v>
      </c>
    </row>
    <row r="53" spans="2:13" ht="27.75" customHeight="1" thickBot="1">
      <c r="B53" s="1257" t="s">
        <v>38</v>
      </c>
      <c r="C53" s="1258"/>
      <c r="D53" s="92"/>
      <c r="E53" s="1259" t="s">
        <v>39</v>
      </c>
      <c r="F53" s="1259"/>
      <c r="G53" s="1259"/>
      <c r="H53" s="1260"/>
      <c r="I53" s="93">
        <v>95</v>
      </c>
      <c r="J53" s="94">
        <v>-98</v>
      </c>
      <c r="K53" s="94">
        <v>-234</v>
      </c>
      <c r="L53" s="94">
        <v>-351</v>
      </c>
      <c r="M53" s="95">
        <v>-264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M1fPNjczOS2+mXy7kjHSQ5OigyDj5MN7j80XThdNuyZ/7YEyzoUNFoQSLfm1ZxdZXuaf1HG7Zi9P8cT0Y/o9A==" saltValue="+V2YoEo1sKn6l4/Vspv71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58" sqref="H58:H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553</v>
      </c>
      <c r="G54" s="104" t="s">
        <v>554</v>
      </c>
      <c r="H54" s="105" t="s">
        <v>555</v>
      </c>
    </row>
    <row r="55" spans="2:8" ht="52.5" customHeight="1">
      <c r="B55" s="106"/>
      <c r="C55" s="1269" t="s">
        <v>42</v>
      </c>
      <c r="D55" s="1269"/>
      <c r="E55" s="1270"/>
      <c r="F55" s="107">
        <v>1036</v>
      </c>
      <c r="G55" s="107">
        <v>1007</v>
      </c>
      <c r="H55" s="108">
        <v>990</v>
      </c>
    </row>
    <row r="56" spans="2:8" ht="52.5" customHeight="1">
      <c r="B56" s="109"/>
      <c r="C56" s="1271" t="s">
        <v>43</v>
      </c>
      <c r="D56" s="1271"/>
      <c r="E56" s="1272"/>
      <c r="F56" s="110">
        <v>336</v>
      </c>
      <c r="G56" s="110">
        <v>337</v>
      </c>
      <c r="H56" s="111">
        <v>337</v>
      </c>
    </row>
    <row r="57" spans="2:8" ht="53.25" customHeight="1">
      <c r="B57" s="109"/>
      <c r="C57" s="1273" t="s">
        <v>44</v>
      </c>
      <c r="D57" s="1273"/>
      <c r="E57" s="1274"/>
      <c r="F57" s="112">
        <v>559</v>
      </c>
      <c r="G57" s="112">
        <v>572</v>
      </c>
      <c r="H57" s="113">
        <v>583</v>
      </c>
    </row>
    <row r="58" spans="2:8" ht="45.75" customHeight="1">
      <c r="B58" s="114"/>
      <c r="C58" s="1261" t="s">
        <v>595</v>
      </c>
      <c r="D58" s="1262"/>
      <c r="E58" s="1263"/>
      <c r="F58" s="115">
        <v>215</v>
      </c>
      <c r="G58" s="115">
        <v>215</v>
      </c>
      <c r="H58" s="116">
        <v>213</v>
      </c>
    </row>
    <row r="59" spans="2:8" ht="45.75" customHeight="1">
      <c r="B59" s="114"/>
      <c r="C59" s="1261" t="s">
        <v>596</v>
      </c>
      <c r="D59" s="1262"/>
      <c r="E59" s="1263"/>
      <c r="F59" s="115">
        <v>165</v>
      </c>
      <c r="G59" s="115">
        <v>165</v>
      </c>
      <c r="H59" s="116">
        <v>165</v>
      </c>
    </row>
    <row r="60" spans="2:8" ht="45.75" customHeight="1">
      <c r="B60" s="114"/>
      <c r="C60" s="1261" t="s">
        <v>597</v>
      </c>
      <c r="D60" s="1262"/>
      <c r="E60" s="1263"/>
      <c r="F60" s="115">
        <v>60</v>
      </c>
      <c r="G60" s="115">
        <v>60</v>
      </c>
      <c r="H60" s="116">
        <v>60</v>
      </c>
    </row>
    <row r="61" spans="2:8" ht="45.75" customHeight="1">
      <c r="B61" s="114"/>
      <c r="C61" s="1261" t="s">
        <v>598</v>
      </c>
      <c r="D61" s="1262"/>
      <c r="E61" s="1263"/>
      <c r="F61" s="115">
        <v>37</v>
      </c>
      <c r="G61" s="115">
        <v>37</v>
      </c>
      <c r="H61" s="116">
        <v>37</v>
      </c>
    </row>
    <row r="62" spans="2:8" ht="45.75" customHeight="1" thickBot="1">
      <c r="B62" s="117"/>
      <c r="C62" s="1264" t="s">
        <v>599</v>
      </c>
      <c r="D62" s="1265"/>
      <c r="E62" s="1266"/>
      <c r="F62" s="118">
        <v>35</v>
      </c>
      <c r="G62" s="118">
        <v>36</v>
      </c>
      <c r="H62" s="119">
        <v>36</v>
      </c>
    </row>
    <row r="63" spans="2:8" ht="52.5" customHeight="1" thickBot="1">
      <c r="B63" s="120"/>
      <c r="C63" s="1267" t="s">
        <v>45</v>
      </c>
      <c r="D63" s="1267"/>
      <c r="E63" s="1268"/>
      <c r="F63" s="121">
        <v>1932</v>
      </c>
      <c r="G63" s="121">
        <v>1916</v>
      </c>
      <c r="H63" s="122">
        <v>1910</v>
      </c>
    </row>
    <row r="64" spans="2:8" ht="15" customHeight="1"/>
    <row r="65" ht="0" hidden="1" customHeight="1"/>
    <row r="66" ht="0" hidden="1" customHeight="1"/>
  </sheetData>
  <sheetProtection algorithmName="SHA-512" hashValue="wxsKlsaZRWjRpkGLBdhAZqf+XHavoUCQVnAiybdUkS3Y2qhNxstAz+VdDSqtUjlBH0aRE8j0nC0E7rAjvro0bQ==" saltValue="FjmNBsQrj0VYMYK7BbWG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548</v>
      </c>
      <c r="G2" s="136"/>
      <c r="H2" s="137"/>
    </row>
    <row r="3" spans="1:8">
      <c r="A3" s="133" t="s">
        <v>541</v>
      </c>
      <c r="B3" s="138"/>
      <c r="C3" s="139"/>
      <c r="D3" s="140">
        <v>78863</v>
      </c>
      <c r="E3" s="141"/>
      <c r="F3" s="142">
        <v>316331</v>
      </c>
      <c r="G3" s="143"/>
      <c r="H3" s="144"/>
    </row>
    <row r="4" spans="1:8">
      <c r="A4" s="145"/>
      <c r="B4" s="146"/>
      <c r="C4" s="147"/>
      <c r="D4" s="148">
        <v>31407</v>
      </c>
      <c r="E4" s="149"/>
      <c r="F4" s="150">
        <v>106387</v>
      </c>
      <c r="G4" s="151"/>
      <c r="H4" s="152"/>
    </row>
    <row r="5" spans="1:8">
      <c r="A5" s="133" t="s">
        <v>543</v>
      </c>
      <c r="B5" s="138"/>
      <c r="C5" s="139"/>
      <c r="D5" s="140">
        <v>82245</v>
      </c>
      <c r="E5" s="141"/>
      <c r="F5" s="142">
        <v>333013</v>
      </c>
      <c r="G5" s="143"/>
      <c r="H5" s="144"/>
    </row>
    <row r="6" spans="1:8">
      <c r="A6" s="145"/>
      <c r="B6" s="146"/>
      <c r="C6" s="147"/>
      <c r="D6" s="148">
        <v>44129</v>
      </c>
      <c r="E6" s="149"/>
      <c r="F6" s="150">
        <v>126732</v>
      </c>
      <c r="G6" s="151"/>
      <c r="H6" s="152"/>
    </row>
    <row r="7" spans="1:8">
      <c r="A7" s="133" t="s">
        <v>544</v>
      </c>
      <c r="B7" s="138"/>
      <c r="C7" s="139"/>
      <c r="D7" s="140">
        <v>56129</v>
      </c>
      <c r="E7" s="141"/>
      <c r="F7" s="142">
        <v>280458</v>
      </c>
      <c r="G7" s="143"/>
      <c r="H7" s="144"/>
    </row>
    <row r="8" spans="1:8">
      <c r="A8" s="145"/>
      <c r="B8" s="146"/>
      <c r="C8" s="147"/>
      <c r="D8" s="148">
        <v>15501</v>
      </c>
      <c r="E8" s="149"/>
      <c r="F8" s="150">
        <v>127286</v>
      </c>
      <c r="G8" s="151"/>
      <c r="H8" s="152"/>
    </row>
    <row r="9" spans="1:8">
      <c r="A9" s="133" t="s">
        <v>545</v>
      </c>
      <c r="B9" s="138"/>
      <c r="C9" s="139"/>
      <c r="D9" s="140">
        <v>157392</v>
      </c>
      <c r="E9" s="141"/>
      <c r="F9" s="142">
        <v>291945</v>
      </c>
      <c r="G9" s="143"/>
      <c r="H9" s="144"/>
    </row>
    <row r="10" spans="1:8">
      <c r="A10" s="145"/>
      <c r="B10" s="146"/>
      <c r="C10" s="147"/>
      <c r="D10" s="148">
        <v>99008</v>
      </c>
      <c r="E10" s="149"/>
      <c r="F10" s="150">
        <v>127651</v>
      </c>
      <c r="G10" s="151"/>
      <c r="H10" s="152"/>
    </row>
    <row r="11" spans="1:8">
      <c r="A11" s="133" t="s">
        <v>546</v>
      </c>
      <c r="B11" s="138"/>
      <c r="C11" s="139"/>
      <c r="D11" s="140">
        <v>133002</v>
      </c>
      <c r="E11" s="141"/>
      <c r="F11" s="142">
        <v>291173</v>
      </c>
      <c r="G11" s="143"/>
      <c r="H11" s="144"/>
    </row>
    <row r="12" spans="1:8">
      <c r="A12" s="145"/>
      <c r="B12" s="146"/>
      <c r="C12" s="153"/>
      <c r="D12" s="148">
        <v>24327</v>
      </c>
      <c r="E12" s="149"/>
      <c r="F12" s="150">
        <v>119071</v>
      </c>
      <c r="G12" s="151"/>
      <c r="H12" s="152"/>
    </row>
    <row r="13" spans="1:8">
      <c r="A13" s="133"/>
      <c r="B13" s="138"/>
      <c r="C13" s="154"/>
      <c r="D13" s="155">
        <v>101526</v>
      </c>
      <c r="E13" s="156"/>
      <c r="F13" s="157">
        <v>302584</v>
      </c>
      <c r="G13" s="158"/>
      <c r="H13" s="144"/>
    </row>
    <row r="14" spans="1:8">
      <c r="A14" s="145"/>
      <c r="B14" s="146"/>
      <c r="C14" s="147"/>
      <c r="D14" s="148">
        <v>42874</v>
      </c>
      <c r="E14" s="149"/>
      <c r="F14" s="150">
        <v>121425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15.06</v>
      </c>
      <c r="C19" s="159">
        <f>ROUND(VALUE(SUBSTITUTE(実質収支比率等に係る経年分析!G$48,"▲","-")),2)</f>
        <v>12.03</v>
      </c>
      <c r="D19" s="159">
        <f>ROUND(VALUE(SUBSTITUTE(実質収支比率等に係る経年分析!H$48,"▲","-")),2)</f>
        <v>13.45</v>
      </c>
      <c r="E19" s="159">
        <f>ROUND(VALUE(SUBSTITUTE(実質収支比率等に係る経年分析!I$48,"▲","-")),2)</f>
        <v>15.06</v>
      </c>
      <c r="F19" s="159">
        <f>ROUND(VALUE(SUBSTITUTE(実質収支比率等に係る経年分析!J$48,"▲","-")),2)</f>
        <v>10.09</v>
      </c>
    </row>
    <row r="20" spans="1:11">
      <c r="A20" s="159" t="s">
        <v>49</v>
      </c>
      <c r="B20" s="159">
        <f>ROUND(VALUE(SUBSTITUTE(実質収支比率等に係る経年分析!F$47,"▲","-")),2)</f>
        <v>51.97</v>
      </c>
      <c r="C20" s="159">
        <f>ROUND(VALUE(SUBSTITUTE(実質収支比率等に係る経年分析!G$47,"▲","-")),2)</f>
        <v>52.43</v>
      </c>
      <c r="D20" s="159">
        <f>ROUND(VALUE(SUBSTITUTE(実質収支比率等に係る経年分析!H$47,"▲","-")),2)</f>
        <v>53.03</v>
      </c>
      <c r="E20" s="159">
        <f>ROUND(VALUE(SUBSTITUTE(実質収支比率等に係る経年分析!I$47,"▲","-")),2)</f>
        <v>52.84</v>
      </c>
      <c r="F20" s="159">
        <f>ROUND(VALUE(SUBSTITUTE(実質収支比率等に係る経年分析!J$47,"▲","-")),2)</f>
        <v>53.16</v>
      </c>
    </row>
    <row r="21" spans="1:11">
      <c r="A21" s="159" t="s">
        <v>50</v>
      </c>
      <c r="B21" s="159">
        <f>IF(ISNUMBER(VALUE(SUBSTITUTE(実質収支比率等に係る経年分析!F$49,"▲","-"))),ROUND(VALUE(SUBSTITUTE(実質収支比率等に係る経年分析!F$49,"▲","-")),2),NA())</f>
        <v>6.24</v>
      </c>
      <c r="C21" s="159">
        <f>IF(ISNUMBER(VALUE(SUBSTITUTE(実質収支比率等に係る経年分析!G$49,"▲","-"))),ROUND(VALUE(SUBSTITUTE(実質収支比率等に係る経年分析!G$49,"▲","-")),2),NA())</f>
        <v>-4.2699999999999996</v>
      </c>
      <c r="D21" s="159">
        <f>IF(ISNUMBER(VALUE(SUBSTITUTE(実質収支比率等に係る経年分析!H$49,"▲","-"))),ROUND(VALUE(SUBSTITUTE(実質収支比率等に係る経年分析!H$49,"▲","-")),2),NA())</f>
        <v>3.59</v>
      </c>
      <c r="E21" s="159">
        <f>IF(ISNUMBER(VALUE(SUBSTITUTE(実質収支比率等に係る経年分析!I$49,"▲","-"))),ROUND(VALUE(SUBSTITUTE(実質収支比率等に係る経年分析!I$49,"▲","-")),2),NA())</f>
        <v>-0.24</v>
      </c>
      <c r="F21" s="159">
        <f>IF(ISNUMBER(VALUE(SUBSTITUTE(実質収支比率等に係る経年分析!J$49,"▲","-"))),ROUND(VALUE(SUBSTITUTE(実質収支比率等に係る経年分析!J$49,"▲","-")),2),NA())</f>
        <v>-6.25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簡易水道事業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0.27</v>
      </c>
    </row>
    <row r="32" spans="1:11">
      <c r="A32" s="160" t="str">
        <f>IF(連結実質赤字比率に係る赤字・黒字の構成分析!C$38="",NA(),連結実質赤字比率に係る赤字・黒字の構成分析!C$38)</f>
        <v>農業集落排水事業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0.31</v>
      </c>
    </row>
    <row r="33" spans="1:16">
      <c r="A33" s="160" t="str">
        <f>IF(連結実質赤字比率に係る赤字・黒字の構成分析!C$37="",NA(),連結実質赤字比率に係る赤字・黒字の構成分析!C$37)</f>
        <v>国民健康保険事業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1.66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2.1800000000000002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1.91</v>
      </c>
    </row>
    <row r="34" spans="1:16">
      <c r="A34" s="160" t="str">
        <f>IF(連結実質赤字比率に係る赤字・黒字の構成分析!C$36="",NA(),連結実質赤字比率に係る赤字・黒字の構成分析!C$36)</f>
        <v>介護保険事業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1.34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2.0299999999999998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2.62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3.96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15.06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12.03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13.44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15.14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10.08</v>
      </c>
    </row>
    <row r="36" spans="1:16">
      <c r="A36" s="160" t="str">
        <f>IF(連結実質赤字比率に係る赤字・黒字の構成分析!C$34="",NA(),連結実質赤字比率に係る赤字・黒字の構成分析!C$34)</f>
        <v>後期高齢者医療事業</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0.04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0.05</v>
      </c>
      <c r="F36" s="160">
        <f>IF(ROUND(VALUE(SUBSTITUTE(連結実質赤字比率に係る赤字・黒字の構成分析!H$34,"▲", "-")), 2) &lt; 0, ABS(ROUND(VALUE(SUBSTITUTE(連結実質赤字比率に係る赤字・黒字の構成分析!H$34,"▲", "-")), 2)), NA())</f>
        <v>0.13</v>
      </c>
      <c r="G36" s="160" t="e">
        <f>IF(ROUND(VALUE(SUBSTITUTE(連結実質赤字比率に係る赤字・黒字の構成分析!H$34,"▲", "-")), 2) &gt;= 0, ABS(ROUND(VALUE(SUBSTITUTE(連結実質赤字比率に係る赤字・黒字の構成分析!H$34,"▲", "-")), 2)), NA())</f>
        <v>#N/A</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7.0000000000000007E-2</v>
      </c>
      <c r="J36" s="160">
        <f>IF(ROUND(VALUE(SUBSTITUTE(連結実質赤字比率に係る赤字・黒字の構成分析!J$34,"▲", "-")), 2) &lt; 0, ABS(ROUND(VALUE(SUBSTITUTE(連結実質赤字比率に係る赤字・黒字の構成分析!J$34,"▲", "-")), 2)), NA())</f>
        <v>0.2</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399</v>
      </c>
      <c r="E42" s="161"/>
      <c r="F42" s="161"/>
      <c r="G42" s="161">
        <f>'実質公債費比率（分子）の構造'!L$52</f>
        <v>464</v>
      </c>
      <c r="H42" s="161"/>
      <c r="I42" s="161"/>
      <c r="J42" s="161">
        <f>'実質公債費比率（分子）の構造'!M$52</f>
        <v>391</v>
      </c>
      <c r="K42" s="161"/>
      <c r="L42" s="161"/>
      <c r="M42" s="161">
        <f>'実質公債費比率（分子）の構造'!N$52</f>
        <v>368</v>
      </c>
      <c r="N42" s="161"/>
      <c r="O42" s="161"/>
      <c r="P42" s="161">
        <f>'実質公債費比率（分子）の構造'!O$52</f>
        <v>371</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18</v>
      </c>
      <c r="C45" s="161"/>
      <c r="D45" s="161"/>
      <c r="E45" s="161">
        <f>'実質公債費比率（分子）の構造'!L$49</f>
        <v>18</v>
      </c>
      <c r="F45" s="161"/>
      <c r="G45" s="161"/>
      <c r="H45" s="161">
        <f>'実質公債費比率（分子）の構造'!M$49</f>
        <v>18</v>
      </c>
      <c r="I45" s="161"/>
      <c r="J45" s="161"/>
      <c r="K45" s="161">
        <f>'実質公債費比率（分子）の構造'!N$49</f>
        <v>19</v>
      </c>
      <c r="L45" s="161"/>
      <c r="M45" s="161"/>
      <c r="N45" s="161">
        <f>'実質公債費比率（分子）の構造'!O$49</f>
        <v>11</v>
      </c>
      <c r="O45" s="161"/>
      <c r="P45" s="161"/>
    </row>
    <row r="46" spans="1:16">
      <c r="A46" s="161" t="s">
        <v>61</v>
      </c>
      <c r="B46" s="161">
        <f>'実質公債費比率（分子）の構造'!K$48</f>
        <v>142</v>
      </c>
      <c r="C46" s="161"/>
      <c r="D46" s="161"/>
      <c r="E46" s="161">
        <f>'実質公債費比率（分子）の構造'!L$48</f>
        <v>158</v>
      </c>
      <c r="F46" s="161"/>
      <c r="G46" s="161"/>
      <c r="H46" s="161">
        <f>'実質公債費比率（分子）の構造'!M$48</f>
        <v>178</v>
      </c>
      <c r="I46" s="161"/>
      <c r="J46" s="161"/>
      <c r="K46" s="161">
        <f>'実質公債費比率（分子）の構造'!N$48</f>
        <v>149</v>
      </c>
      <c r="L46" s="161"/>
      <c r="M46" s="161"/>
      <c r="N46" s="161">
        <f>'実質公債費比率（分子）の構造'!O$48</f>
        <v>160</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382</v>
      </c>
      <c r="C49" s="161"/>
      <c r="D49" s="161"/>
      <c r="E49" s="161">
        <f>'実質公債費比率（分子）の構造'!L$45</f>
        <v>383</v>
      </c>
      <c r="F49" s="161"/>
      <c r="G49" s="161"/>
      <c r="H49" s="161">
        <f>'実質公債費比率（分子）の構造'!M$45</f>
        <v>353</v>
      </c>
      <c r="I49" s="161"/>
      <c r="J49" s="161"/>
      <c r="K49" s="161">
        <f>'実質公債費比率（分子）の構造'!N$45</f>
        <v>334</v>
      </c>
      <c r="L49" s="161"/>
      <c r="M49" s="161"/>
      <c r="N49" s="161">
        <f>'実質公債費比率（分子）の構造'!O$45</f>
        <v>341</v>
      </c>
      <c r="O49" s="161"/>
      <c r="P49" s="161"/>
    </row>
    <row r="50" spans="1:16">
      <c r="A50" s="161" t="s">
        <v>65</v>
      </c>
      <c r="B50" s="161" t="e">
        <f>NA()</f>
        <v>#N/A</v>
      </c>
      <c r="C50" s="161">
        <f>IF(ISNUMBER('実質公債費比率（分子）の構造'!K$53),'実質公債費比率（分子）の構造'!K$53,NA())</f>
        <v>143</v>
      </c>
      <c r="D50" s="161" t="e">
        <f>NA()</f>
        <v>#N/A</v>
      </c>
      <c r="E50" s="161" t="e">
        <f>NA()</f>
        <v>#N/A</v>
      </c>
      <c r="F50" s="161">
        <f>IF(ISNUMBER('実質公債費比率（分子）の構造'!L$53),'実質公債費比率（分子）の構造'!L$53,NA())</f>
        <v>95</v>
      </c>
      <c r="G50" s="161" t="e">
        <f>NA()</f>
        <v>#N/A</v>
      </c>
      <c r="H50" s="161" t="e">
        <f>NA()</f>
        <v>#N/A</v>
      </c>
      <c r="I50" s="161">
        <f>IF(ISNUMBER('実質公債費比率（分子）の構造'!M$53),'実質公債費比率（分子）の構造'!M$53,NA())</f>
        <v>158</v>
      </c>
      <c r="J50" s="161" t="e">
        <f>NA()</f>
        <v>#N/A</v>
      </c>
      <c r="K50" s="161" t="e">
        <f>NA()</f>
        <v>#N/A</v>
      </c>
      <c r="L50" s="161">
        <f>IF(ISNUMBER('実質公債費比率（分子）の構造'!N$53),'実質公債費比率（分子）の構造'!N$53,NA())</f>
        <v>134</v>
      </c>
      <c r="M50" s="161" t="e">
        <f>NA()</f>
        <v>#N/A</v>
      </c>
      <c r="N50" s="161" t="e">
        <f>NA()</f>
        <v>#N/A</v>
      </c>
      <c r="O50" s="161">
        <f>IF(ISNUMBER('実質公債費比率（分子）の構造'!O$53),'実質公債費比率（分子）の構造'!O$53,NA())</f>
        <v>141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2872</v>
      </c>
      <c r="E56" s="160"/>
      <c r="F56" s="160"/>
      <c r="G56" s="160">
        <f>'将来負担比率（分子）の構造'!J$52</f>
        <v>2778</v>
      </c>
      <c r="H56" s="160"/>
      <c r="I56" s="160"/>
      <c r="J56" s="160">
        <f>'将来負担比率（分子）の構造'!K$52</f>
        <v>2663</v>
      </c>
      <c r="K56" s="160"/>
      <c r="L56" s="160"/>
      <c r="M56" s="160">
        <f>'将来負担比率（分子）の構造'!L$52</f>
        <v>2911</v>
      </c>
      <c r="N56" s="160"/>
      <c r="O56" s="160"/>
      <c r="P56" s="160">
        <f>'将来負担比率（分子）の構造'!M$52</f>
        <v>2584</v>
      </c>
    </row>
    <row r="57" spans="1:16">
      <c r="A57" s="160" t="s">
        <v>36</v>
      </c>
      <c r="B57" s="160"/>
      <c r="C57" s="160"/>
      <c r="D57" s="160">
        <f>'将来負担比率（分子）の構造'!I$51</f>
        <v>291</v>
      </c>
      <c r="E57" s="160"/>
      <c r="F57" s="160"/>
      <c r="G57" s="160">
        <f>'将来負担比率（分子）の構造'!J$51</f>
        <v>266</v>
      </c>
      <c r="H57" s="160"/>
      <c r="I57" s="160"/>
      <c r="J57" s="160">
        <f>'将来負担比率（分子）の構造'!K$51</f>
        <v>241</v>
      </c>
      <c r="K57" s="160"/>
      <c r="L57" s="160"/>
      <c r="M57" s="160">
        <f>'将来負担比率（分子）の構造'!L$51</f>
        <v>278</v>
      </c>
      <c r="N57" s="160"/>
      <c r="O57" s="160"/>
      <c r="P57" s="160">
        <f>'将来負担比率（分子）の構造'!M$51</f>
        <v>344</v>
      </c>
    </row>
    <row r="58" spans="1:16">
      <c r="A58" s="160" t="s">
        <v>35</v>
      </c>
      <c r="B58" s="160"/>
      <c r="C58" s="160"/>
      <c r="D58" s="160">
        <f>'将来負担比率（分子）の構造'!I$50</f>
        <v>2385</v>
      </c>
      <c r="E58" s="160"/>
      <c r="F58" s="160"/>
      <c r="G58" s="160">
        <f>'将来負担比率（分子）の構造'!J$50</f>
        <v>2392</v>
      </c>
      <c r="H58" s="160"/>
      <c r="I58" s="160"/>
      <c r="J58" s="160">
        <f>'将来負担比率（分子）の構造'!K$50</f>
        <v>2418</v>
      </c>
      <c r="K58" s="160"/>
      <c r="L58" s="160"/>
      <c r="M58" s="160">
        <f>'将来負担比率（分子）の構造'!L$50</f>
        <v>2359</v>
      </c>
      <c r="N58" s="160"/>
      <c r="O58" s="160"/>
      <c r="P58" s="160">
        <f>'将来負担比率（分子）の構造'!M$50</f>
        <v>2447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571</v>
      </c>
      <c r="C62" s="160"/>
      <c r="D62" s="160"/>
      <c r="E62" s="160">
        <f>'将来負担比率（分子）の構造'!J$45</f>
        <v>507</v>
      </c>
      <c r="F62" s="160"/>
      <c r="G62" s="160"/>
      <c r="H62" s="160">
        <f>'将来負担比率（分子）の構造'!K$45</f>
        <v>500</v>
      </c>
      <c r="I62" s="160"/>
      <c r="J62" s="160"/>
      <c r="K62" s="160">
        <f>'将来負担比率（分子）の構造'!L$45</f>
        <v>461</v>
      </c>
      <c r="L62" s="160"/>
      <c r="M62" s="160"/>
      <c r="N62" s="160">
        <f>'将来負担比率（分子）の構造'!M$45</f>
        <v>431</v>
      </c>
      <c r="O62" s="160"/>
      <c r="P62" s="160"/>
    </row>
    <row r="63" spans="1:16">
      <c r="A63" s="160" t="s">
        <v>28</v>
      </c>
      <c r="B63" s="160">
        <f>'将来負担比率（分子）の構造'!I$44</f>
        <v>59</v>
      </c>
      <c r="C63" s="160"/>
      <c r="D63" s="160"/>
      <c r="E63" s="160">
        <f>'将来負担比率（分子）の構造'!J$44</f>
        <v>45</v>
      </c>
      <c r="F63" s="160"/>
      <c r="G63" s="160"/>
      <c r="H63" s="160">
        <f>'将来負担比率（分子）の構造'!K$44</f>
        <v>70</v>
      </c>
      <c r="I63" s="160"/>
      <c r="J63" s="160"/>
      <c r="K63" s="160">
        <f>'将来負担比率（分子）の構造'!L$44</f>
        <v>54</v>
      </c>
      <c r="L63" s="160"/>
      <c r="M63" s="160"/>
      <c r="N63" s="160">
        <f>'将来負担比率（分子）の構造'!M$44</f>
        <v>41</v>
      </c>
      <c r="O63" s="160"/>
      <c r="P63" s="160"/>
    </row>
    <row r="64" spans="1:16">
      <c r="A64" s="160" t="s">
        <v>27</v>
      </c>
      <c r="B64" s="160">
        <f>'将来負担比率（分子）の構造'!I$43</f>
        <v>1611</v>
      </c>
      <c r="C64" s="160"/>
      <c r="D64" s="160"/>
      <c r="E64" s="160">
        <f>'将来負担比率（分子）の構造'!J$43</f>
        <v>1534</v>
      </c>
      <c r="F64" s="160"/>
      <c r="G64" s="160"/>
      <c r="H64" s="160">
        <f>'将来負担比率（分子）の構造'!K$43</f>
        <v>1414</v>
      </c>
      <c r="I64" s="160"/>
      <c r="J64" s="160"/>
      <c r="K64" s="160">
        <f>'将来負担比率（分子）の構造'!L$43</f>
        <v>1363</v>
      </c>
      <c r="L64" s="160"/>
      <c r="M64" s="160"/>
      <c r="N64" s="160">
        <f>'将来負担比率（分子）の構造'!M$43</f>
        <v>1268</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3401</v>
      </c>
      <c r="C66" s="160"/>
      <c r="D66" s="160"/>
      <c r="E66" s="160">
        <f>'将来負担比率（分子）の構造'!J$41</f>
        <v>3252</v>
      </c>
      <c r="F66" s="160"/>
      <c r="G66" s="160"/>
      <c r="H66" s="160">
        <f>'将来負担比率（分子）の構造'!K$41</f>
        <v>3104</v>
      </c>
      <c r="I66" s="160"/>
      <c r="J66" s="160"/>
      <c r="K66" s="160">
        <f>'将来負担比率（分子）の構造'!L$41</f>
        <v>3319</v>
      </c>
      <c r="L66" s="160"/>
      <c r="M66" s="160"/>
      <c r="N66" s="160">
        <f>'将来負担比率（分子）の構造'!M$41</f>
        <v>3370</v>
      </c>
      <c r="O66" s="160"/>
      <c r="P66" s="160"/>
    </row>
    <row r="67" spans="1:16">
      <c r="A67" s="160" t="s">
        <v>69</v>
      </c>
      <c r="B67" s="160" t="e">
        <f>NA()</f>
        <v>#N/A</v>
      </c>
      <c r="C67" s="160">
        <f>IF(ISNUMBER('将来負担比率（分子）の構造'!I$53), IF('将来負担比率（分子）の構造'!I$53 &lt; 0, 0, '将来負担比率（分子）の構造'!I$53), NA())</f>
        <v>95</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1036</v>
      </c>
      <c r="C72" s="164">
        <f>基金残高に係る経年分析!G55</f>
        <v>1007</v>
      </c>
      <c r="D72" s="164">
        <f>基金残高に係る経年分析!H55</f>
        <v>990</v>
      </c>
    </row>
    <row r="73" spans="1:16">
      <c r="A73" s="163" t="s">
        <v>72</v>
      </c>
      <c r="B73" s="164">
        <f>基金残高に係る経年分析!F56</f>
        <v>336</v>
      </c>
      <c r="C73" s="164">
        <f>基金残高に係る経年分析!G56</f>
        <v>337</v>
      </c>
      <c r="D73" s="164">
        <f>基金残高に係る経年分析!H56</f>
        <v>337</v>
      </c>
    </row>
    <row r="74" spans="1:16">
      <c r="A74" s="163" t="s">
        <v>73</v>
      </c>
      <c r="B74" s="164">
        <f>基金残高に係る経年分析!F57</f>
        <v>559</v>
      </c>
      <c r="C74" s="164">
        <f>基金残高に係る経年分析!G57</f>
        <v>572</v>
      </c>
      <c r="D74" s="164">
        <f>基金残高に係る経年分析!H57</f>
        <v>583</v>
      </c>
    </row>
  </sheetData>
  <sheetProtection algorithmName="SHA-512" hashValue="x88Pr1HWSMTeDUfkuQWz/qjwB3jHdArfVrdaEaZtuhByO1am+g56ErCPgePadROX/hwXC35ufl15ZND1MRoNDA==" saltValue="+cnJ+gCl4pept8BEIbLU4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workbookViewId="0">
      <selection activeCell="CH70" sqref="CH70"/>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600</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600</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603</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604</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551</v>
      </c>
      <c r="BQ50" s="1288"/>
      <c r="BR50" s="1288"/>
      <c r="BS50" s="1288"/>
      <c r="BT50" s="1288"/>
      <c r="BU50" s="1288"/>
      <c r="BV50" s="1288"/>
      <c r="BW50" s="1288"/>
      <c r="BX50" s="1288" t="s">
        <v>552</v>
      </c>
      <c r="BY50" s="1288"/>
      <c r="BZ50" s="1288"/>
      <c r="CA50" s="1288"/>
      <c r="CB50" s="1288"/>
      <c r="CC50" s="1288"/>
      <c r="CD50" s="1288"/>
      <c r="CE50" s="1288"/>
      <c r="CF50" s="1288" t="s">
        <v>553</v>
      </c>
      <c r="CG50" s="1288"/>
      <c r="CH50" s="1288"/>
      <c r="CI50" s="1288"/>
      <c r="CJ50" s="1288"/>
      <c r="CK50" s="1288"/>
      <c r="CL50" s="1288"/>
      <c r="CM50" s="1288"/>
      <c r="CN50" s="1288" t="s">
        <v>554</v>
      </c>
      <c r="CO50" s="1288"/>
      <c r="CP50" s="1288"/>
      <c r="CQ50" s="1288"/>
      <c r="CR50" s="1288"/>
      <c r="CS50" s="1288"/>
      <c r="CT50" s="1288"/>
      <c r="CU50" s="1288"/>
      <c r="CV50" s="1288" t="s">
        <v>555</v>
      </c>
      <c r="CW50" s="1288"/>
      <c r="CX50" s="1288"/>
      <c r="CY50" s="1288"/>
      <c r="CZ50" s="1288"/>
      <c r="DA50" s="1288"/>
      <c r="DB50" s="1288"/>
      <c r="DC50" s="1288"/>
    </row>
    <row r="51" spans="1:109" ht="13.5" customHeight="1">
      <c r="B51" s="374"/>
      <c r="G51" s="1295"/>
      <c r="H51" s="1295"/>
      <c r="I51" s="1293"/>
      <c r="J51" s="1293"/>
      <c r="K51" s="1291"/>
      <c r="L51" s="1291"/>
      <c r="M51" s="1291"/>
      <c r="N51" s="1291"/>
      <c r="AM51" s="383"/>
      <c r="AN51" s="1292" t="s">
        <v>605</v>
      </c>
      <c r="AO51" s="1292"/>
      <c r="AP51" s="1292"/>
      <c r="AQ51" s="1292"/>
      <c r="AR51" s="1292"/>
      <c r="AS51" s="1292"/>
      <c r="AT51" s="1292"/>
      <c r="AU51" s="1292"/>
      <c r="AV51" s="1292"/>
      <c r="AW51" s="1292"/>
      <c r="AX51" s="1292"/>
      <c r="AY51" s="1292"/>
      <c r="AZ51" s="1292"/>
      <c r="BA51" s="1292"/>
      <c r="BB51" s="1292" t="s">
        <v>606</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89"/>
      <c r="CW51" s="1290"/>
      <c r="CX51" s="1290"/>
      <c r="CY51" s="1290"/>
      <c r="CZ51" s="1290"/>
      <c r="DA51" s="1290"/>
      <c r="DB51" s="1290"/>
      <c r="DC51" s="1290"/>
    </row>
    <row r="52" spans="1:109">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607</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90">
        <v>47.1</v>
      </c>
      <c r="CG53" s="1290"/>
      <c r="CH53" s="1290"/>
      <c r="CI53" s="1290"/>
      <c r="CJ53" s="1290"/>
      <c r="CK53" s="1290"/>
      <c r="CL53" s="1290"/>
      <c r="CM53" s="1290"/>
      <c r="CN53" s="1290">
        <v>74.8</v>
      </c>
      <c r="CO53" s="1290"/>
      <c r="CP53" s="1290"/>
      <c r="CQ53" s="1290"/>
      <c r="CR53" s="1290"/>
      <c r="CS53" s="1290"/>
      <c r="CT53" s="1290"/>
      <c r="CU53" s="1290"/>
      <c r="CV53" s="1289"/>
      <c r="CW53" s="1290"/>
      <c r="CX53" s="1290"/>
      <c r="CY53" s="1290"/>
      <c r="CZ53" s="1290"/>
      <c r="DA53" s="1290"/>
      <c r="DB53" s="1290"/>
      <c r="DC53" s="1290"/>
    </row>
    <row r="54" spans="1:109">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2"/>
      <c r="B55" s="374"/>
      <c r="G55" s="1284"/>
      <c r="H55" s="1284"/>
      <c r="I55" s="1284"/>
      <c r="J55" s="1284"/>
      <c r="K55" s="1291"/>
      <c r="L55" s="1291"/>
      <c r="M55" s="1291"/>
      <c r="N55" s="1291"/>
      <c r="AN55" s="1288" t="s">
        <v>608</v>
      </c>
      <c r="AO55" s="1288"/>
      <c r="AP55" s="1288"/>
      <c r="AQ55" s="1288"/>
      <c r="AR55" s="1288"/>
      <c r="AS55" s="1288"/>
      <c r="AT55" s="1288"/>
      <c r="AU55" s="1288"/>
      <c r="AV55" s="1288"/>
      <c r="AW55" s="1288"/>
      <c r="AX55" s="1288"/>
      <c r="AY55" s="1288"/>
      <c r="AZ55" s="1288"/>
      <c r="BA55" s="1288"/>
      <c r="BB55" s="1292" t="s">
        <v>606</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90">
        <v>0</v>
      </c>
      <c r="CG55" s="1290"/>
      <c r="CH55" s="1290"/>
      <c r="CI55" s="1290"/>
      <c r="CJ55" s="1290"/>
      <c r="CK55" s="1290"/>
      <c r="CL55" s="1290"/>
      <c r="CM55" s="1290"/>
      <c r="CN55" s="1290">
        <v>0</v>
      </c>
      <c r="CO55" s="1290"/>
      <c r="CP55" s="1290"/>
      <c r="CQ55" s="1290"/>
      <c r="CR55" s="1290"/>
      <c r="CS55" s="1290"/>
      <c r="CT55" s="1290"/>
      <c r="CU55" s="1290"/>
      <c r="CV55" s="1289"/>
      <c r="CW55" s="1290"/>
      <c r="CX55" s="1290"/>
      <c r="CY55" s="1290"/>
      <c r="CZ55" s="1290"/>
      <c r="DA55" s="1290"/>
      <c r="DB55" s="1290"/>
      <c r="DC55" s="1290"/>
    </row>
    <row r="56" spans="1:109">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607</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90">
        <v>54.2</v>
      </c>
      <c r="CG57" s="1290"/>
      <c r="CH57" s="1290"/>
      <c r="CI57" s="1290"/>
      <c r="CJ57" s="1290"/>
      <c r="CK57" s="1290"/>
      <c r="CL57" s="1290"/>
      <c r="CM57" s="1290"/>
      <c r="CN57" s="1290">
        <v>56.3</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609</v>
      </c>
    </row>
    <row r="64" spans="1:109">
      <c r="B64" s="374"/>
      <c r="G64" s="381"/>
      <c r="I64" s="394"/>
      <c r="J64" s="394"/>
      <c r="K64" s="394"/>
      <c r="L64" s="394"/>
      <c r="M64" s="394"/>
      <c r="N64" s="395"/>
      <c r="AM64" s="381"/>
      <c r="AN64" s="381" t="s">
        <v>602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c r="DE64" s="1298"/>
    </row>
    <row r="65" spans="2:109">
      <c r="B65" s="374"/>
      <c r="AN65" s="1275" t="s">
        <v>610</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c r="DE65" s="367"/>
    </row>
    <row r="66" spans="2:109">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c r="DE66" s="367"/>
    </row>
    <row r="67" spans="2:109">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c r="DE67" s="367"/>
    </row>
    <row r="68" spans="2:109">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c r="DE68" s="367"/>
    </row>
    <row r="69" spans="2:109">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c r="DE69" s="367"/>
    </row>
    <row r="70" spans="2:109">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c r="DE70" s="367"/>
    </row>
    <row r="71" spans="2:109">
      <c r="B71" s="374"/>
      <c r="G71" s="399"/>
      <c r="I71" s="400"/>
      <c r="J71" s="397"/>
      <c r="K71" s="397"/>
      <c r="L71" s="398"/>
      <c r="M71" s="397"/>
      <c r="N71" s="398"/>
      <c r="AM71" s="399"/>
      <c r="AN71" s="367" t="s">
        <v>604</v>
      </c>
      <c r="DE71" s="367"/>
    </row>
    <row r="72" spans="2:109">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551</v>
      </c>
      <c r="BQ72" s="1288"/>
      <c r="BR72" s="1288"/>
      <c r="BS72" s="1288"/>
      <c r="BT72" s="1288"/>
      <c r="BU72" s="1288"/>
      <c r="BV72" s="1288"/>
      <c r="BW72" s="1288"/>
      <c r="BX72" s="1288" t="s">
        <v>552</v>
      </c>
      <c r="BY72" s="1288"/>
      <c r="BZ72" s="1288"/>
      <c r="CA72" s="1288"/>
      <c r="CB72" s="1288"/>
      <c r="CC72" s="1288"/>
      <c r="CD72" s="1288"/>
      <c r="CE72" s="1288"/>
      <c r="CF72" s="1288" t="s">
        <v>553</v>
      </c>
      <c r="CG72" s="1288"/>
      <c r="CH72" s="1288"/>
      <c r="CI72" s="1288"/>
      <c r="CJ72" s="1288"/>
      <c r="CK72" s="1288"/>
      <c r="CL72" s="1288"/>
      <c r="CM72" s="1288"/>
      <c r="CN72" s="1288" t="s">
        <v>554</v>
      </c>
      <c r="CO72" s="1288"/>
      <c r="CP72" s="1288"/>
      <c r="CQ72" s="1288"/>
      <c r="CR72" s="1288"/>
      <c r="CS72" s="1288"/>
      <c r="CT72" s="1288"/>
      <c r="CU72" s="1288"/>
      <c r="CV72" s="1288" t="s">
        <v>555</v>
      </c>
      <c r="CW72" s="1288"/>
      <c r="CX72" s="1288"/>
      <c r="CY72" s="1288"/>
      <c r="CZ72" s="1288"/>
      <c r="DA72" s="1288"/>
      <c r="DB72" s="1288"/>
      <c r="DC72" s="1288"/>
      <c r="DE72" s="367"/>
    </row>
    <row r="73" spans="2:109">
      <c r="B73" s="374"/>
      <c r="G73" s="1295"/>
      <c r="H73" s="1295"/>
      <c r="I73" s="1295"/>
      <c r="J73" s="1295"/>
      <c r="K73" s="1296"/>
      <c r="L73" s="1296"/>
      <c r="M73" s="1296"/>
      <c r="N73" s="1296"/>
      <c r="AM73" s="383"/>
      <c r="AN73" s="1292" t="s">
        <v>605</v>
      </c>
      <c r="AO73" s="1292"/>
      <c r="AP73" s="1292"/>
      <c r="AQ73" s="1292"/>
      <c r="AR73" s="1292"/>
      <c r="AS73" s="1292"/>
      <c r="AT73" s="1292"/>
      <c r="AU73" s="1292"/>
      <c r="AV73" s="1292"/>
      <c r="AW73" s="1292"/>
      <c r="AX73" s="1292"/>
      <c r="AY73" s="1292"/>
      <c r="AZ73" s="1292"/>
      <c r="BA73" s="1292"/>
      <c r="BB73" s="1292" t="s">
        <v>606</v>
      </c>
      <c r="BC73" s="1292"/>
      <c r="BD73" s="1292"/>
      <c r="BE73" s="1292"/>
      <c r="BF73" s="1292"/>
      <c r="BG73" s="1292"/>
      <c r="BH73" s="1292"/>
      <c r="BI73" s="1292"/>
      <c r="BJ73" s="1292"/>
      <c r="BK73" s="1292"/>
      <c r="BL73" s="1292"/>
      <c r="BM73" s="1292"/>
      <c r="BN73" s="1292"/>
      <c r="BO73" s="1292"/>
      <c r="BP73" s="1290">
        <v>5.9</v>
      </c>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c r="DE73" s="367"/>
    </row>
    <row r="74" spans="2:109">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c r="DE74" s="367"/>
    </row>
    <row r="75" spans="2:109">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611</v>
      </c>
      <c r="BC75" s="1292"/>
      <c r="BD75" s="1292"/>
      <c r="BE75" s="1292"/>
      <c r="BF75" s="1292"/>
      <c r="BG75" s="1292"/>
      <c r="BH75" s="1292"/>
      <c r="BI75" s="1292"/>
      <c r="BJ75" s="1292"/>
      <c r="BK75" s="1292"/>
      <c r="BL75" s="1292"/>
      <c r="BM75" s="1292"/>
      <c r="BN75" s="1292"/>
      <c r="BO75" s="1292"/>
      <c r="BP75" s="1290">
        <v>8.3000000000000007</v>
      </c>
      <c r="BQ75" s="1290"/>
      <c r="BR75" s="1290"/>
      <c r="BS75" s="1290"/>
      <c r="BT75" s="1290"/>
      <c r="BU75" s="1290"/>
      <c r="BV75" s="1290"/>
      <c r="BW75" s="1290"/>
      <c r="BX75" s="1290">
        <v>7.9</v>
      </c>
      <c r="BY75" s="1290"/>
      <c r="BZ75" s="1290"/>
      <c r="CA75" s="1290"/>
      <c r="CB75" s="1290"/>
      <c r="CC75" s="1290"/>
      <c r="CD75" s="1290"/>
      <c r="CE75" s="1290"/>
      <c r="CF75" s="1290">
        <v>9.6</v>
      </c>
      <c r="CG75" s="1290"/>
      <c r="CH75" s="1290"/>
      <c r="CI75" s="1290"/>
      <c r="CJ75" s="1290"/>
      <c r="CK75" s="1290"/>
      <c r="CL75" s="1290"/>
      <c r="CM75" s="1290"/>
      <c r="CN75" s="1290">
        <v>9.4</v>
      </c>
      <c r="CO75" s="1290"/>
      <c r="CP75" s="1290"/>
      <c r="CQ75" s="1290"/>
      <c r="CR75" s="1290"/>
      <c r="CS75" s="1290"/>
      <c r="CT75" s="1290"/>
      <c r="CU75" s="1290"/>
      <c r="CV75" s="1290">
        <v>9.1999999999999993</v>
      </c>
      <c r="CW75" s="1290"/>
      <c r="CX75" s="1290"/>
      <c r="CY75" s="1290"/>
      <c r="CZ75" s="1290"/>
      <c r="DA75" s="1290"/>
      <c r="DB75" s="1290"/>
      <c r="DC75" s="1290"/>
      <c r="DE75" s="367"/>
    </row>
    <row r="76" spans="2:109">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c r="DE76" s="367"/>
    </row>
    <row r="77" spans="2:109">
      <c r="B77" s="374"/>
      <c r="G77" s="1284"/>
      <c r="H77" s="1284"/>
      <c r="I77" s="1284"/>
      <c r="J77" s="1284"/>
      <c r="K77" s="1296"/>
      <c r="L77" s="1296"/>
      <c r="M77" s="1296"/>
      <c r="N77" s="1296"/>
      <c r="AN77" s="1288" t="s">
        <v>608</v>
      </c>
      <c r="AO77" s="1288"/>
      <c r="AP77" s="1288"/>
      <c r="AQ77" s="1288"/>
      <c r="AR77" s="1288"/>
      <c r="AS77" s="1288"/>
      <c r="AT77" s="1288"/>
      <c r="AU77" s="1288"/>
      <c r="AV77" s="1288"/>
      <c r="AW77" s="1288"/>
      <c r="AX77" s="1288"/>
      <c r="AY77" s="1288"/>
      <c r="AZ77" s="1288"/>
      <c r="BA77" s="1288"/>
      <c r="BB77" s="1292" t="s">
        <v>606</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0</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c r="DE77" s="367"/>
    </row>
    <row r="78" spans="2:109">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c r="DE78" s="367"/>
    </row>
    <row r="79" spans="2:109">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611</v>
      </c>
      <c r="BC79" s="1292"/>
      <c r="BD79" s="1292"/>
      <c r="BE79" s="1292"/>
      <c r="BF79" s="1292"/>
      <c r="BG79" s="1292"/>
      <c r="BH79" s="1292"/>
      <c r="BI79" s="1292"/>
      <c r="BJ79" s="1292"/>
      <c r="BK79" s="1292"/>
      <c r="BL79" s="1292"/>
      <c r="BM79" s="1292"/>
      <c r="BN79" s="1292"/>
      <c r="BO79" s="1292"/>
      <c r="BP79" s="1290">
        <v>9.1999999999999993</v>
      </c>
      <c r="BQ79" s="1290"/>
      <c r="BR79" s="1290"/>
      <c r="BS79" s="1290"/>
      <c r="BT79" s="1290"/>
      <c r="BU79" s="1290"/>
      <c r="BV79" s="1290"/>
      <c r="BW79" s="1290"/>
      <c r="BX79" s="1290">
        <v>8.1999999999999993</v>
      </c>
      <c r="BY79" s="1290"/>
      <c r="BZ79" s="1290"/>
      <c r="CA79" s="1290"/>
      <c r="CB79" s="1290"/>
      <c r="CC79" s="1290"/>
      <c r="CD79" s="1290"/>
      <c r="CE79" s="1290"/>
      <c r="CF79" s="1290">
        <v>7.8</v>
      </c>
      <c r="CG79" s="1290"/>
      <c r="CH79" s="1290"/>
      <c r="CI79" s="1290"/>
      <c r="CJ79" s="1290"/>
      <c r="CK79" s="1290"/>
      <c r="CL79" s="1290"/>
      <c r="CM79" s="1290"/>
      <c r="CN79" s="1290">
        <v>7.4</v>
      </c>
      <c r="CO79" s="1290"/>
      <c r="CP79" s="1290"/>
      <c r="CQ79" s="1290"/>
      <c r="CR79" s="1290"/>
      <c r="CS79" s="1290"/>
      <c r="CT79" s="1290"/>
      <c r="CU79" s="1290"/>
      <c r="CV79" s="1290">
        <v>7.1</v>
      </c>
      <c r="CW79" s="1290"/>
      <c r="CX79" s="1290"/>
      <c r="CY79" s="1290"/>
      <c r="CZ79" s="1290"/>
      <c r="DA79" s="1290"/>
      <c r="DB79" s="1290"/>
      <c r="DC79" s="1290"/>
      <c r="DE79" s="367"/>
    </row>
    <row r="80" spans="2:109">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c r="DE80" s="367"/>
    </row>
    <row r="81" spans="2:109">
      <c r="B81" s="374"/>
      <c r="DE81" s="1298"/>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c r="DE82" s="1298"/>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s="367" customFormat="1" ht="13.5" hidden="1" customHeight="1"/>
    <row r="162" s="367" customFormat="1" ht="13.5" hidden="1" customHeight="1"/>
    <row r="163" s="367" customFormat="1" ht="13.5" hidden="1" customHeight="1"/>
    <row r="164" s="367" customFormat="1" ht="13.5" hidden="1" customHeight="1"/>
    <row r="165" s="367" customFormat="1" ht="13.5" hidden="1" customHeight="1"/>
    <row r="166" s="367" customFormat="1" ht="13.5" hidden="1" customHeight="1"/>
    <row r="167" s="367" customFormat="1" ht="13.5" hidden="1" customHeight="1"/>
    <row r="168" s="367" customFormat="1" ht="13.5" hidden="1" customHeight="1"/>
    <row r="169" s="367" customFormat="1" ht="13.5" hidden="1" customHeight="1"/>
    <row r="170" s="367" customFormat="1" ht="13.5" hidden="1" customHeight="1"/>
    <row r="171" s="367" customFormat="1" ht="13.5" hidden="1" customHeight="1"/>
    <row r="172" s="367" customFormat="1" ht="13.5" hidden="1" customHeight="1"/>
    <row r="173" s="367" customFormat="1" ht="13.5" hidden="1" customHeight="1"/>
    <row r="174" s="367" customFormat="1" ht="13.5" hidden="1" customHeight="1"/>
    <row r="175" s="367" customFormat="1" ht="13.5" hidden="1" customHeight="1"/>
    <row r="176" s="367" customFormat="1" ht="13.5" hidden="1" customHeight="1"/>
    <row r="177" s="367" customFormat="1" ht="13.5" hidden="1" customHeight="1"/>
    <row r="178" s="367" customFormat="1" ht="13.5" hidden="1" customHeight="1"/>
    <row r="179" s="367" customFormat="1" ht="13.5" hidden="1" customHeight="1"/>
    <row r="180" s="367" customFormat="1" ht="13.5" hidden="1" customHeight="1"/>
    <row r="181" s="367" customFormat="1" ht="13.5" hidden="1" customHeight="1"/>
    <row r="182" s="367" customFormat="1" ht="13.5" hidden="1" customHeight="1"/>
    <row r="183" s="367" customFormat="1" ht="13.5" hidden="1" customHeight="1"/>
    <row r="184" s="367" customFormat="1" ht="13.5" hidden="1" customHeight="1"/>
    <row r="185" s="367" customFormat="1" ht="13.5" hidden="1" customHeight="1"/>
    <row r="186" s="367" customFormat="1" ht="13.5" hidden="1" customHeight="1"/>
    <row r="187" s="367" customFormat="1" ht="13.5" hidden="1" customHeight="1"/>
    <row r="188" s="367" customFormat="1" ht="13.5" hidden="1" customHeight="1"/>
    <row r="189" s="367" customFormat="1" ht="13.5" hidden="1" customHeight="1"/>
    <row r="190" s="367" customFormat="1" ht="13.5" hidden="1" customHeight="1"/>
    <row r="191" s="367" customFormat="1" ht="13.5" hidden="1" customHeight="1"/>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70866141732283472" right="0.70866141732283472" top="0.74803149606299213" bottom="0.74803149606299213" header="0.31496062992125984" footer="0.31496062992125984"/>
  <pageSetup paperSize="9" scale="4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5"/>
  <sheetViews>
    <sheetView workbookViewId="0">
      <selection activeCell="C19" sqref="C19"/>
    </sheetView>
  </sheetViews>
  <sheetFormatPr defaultColWidth="0" defaultRowHeight="13.5" customHeight="1" zeroHeight="1"/>
  <cols>
    <col min="1" max="34" width="2.5" style="271" customWidth="1"/>
    <col min="35" max="122" width="2.5" style="270" customWidth="1"/>
    <col min="123" max="16384" width="2.5" style="270" hidden="1"/>
  </cols>
  <sheetData>
    <row r="1" spans="2:34" s="270" customFormat="1" ht="13.5" customHeight="1"/>
    <row r="2" spans="2:34" s="270" customFormat="1">
      <c r="B2" s="271"/>
      <c r="C2" s="271"/>
      <c r="D2" s="271"/>
      <c r="E2" s="271"/>
      <c r="F2" s="271"/>
      <c r="G2" s="271"/>
      <c r="H2" s="271"/>
      <c r="I2" s="271"/>
      <c r="J2" s="271"/>
      <c r="K2" s="271"/>
      <c r="L2" s="271"/>
      <c r="M2" s="271"/>
      <c r="N2" s="271"/>
      <c r="O2" s="271"/>
      <c r="P2" s="271"/>
      <c r="Q2" s="271"/>
      <c r="R2" s="271"/>
      <c r="T2" s="271"/>
      <c r="U2" s="271"/>
      <c r="V2" s="271"/>
      <c r="W2" s="271"/>
      <c r="X2" s="271"/>
      <c r="Y2" s="271"/>
      <c r="Z2" s="271"/>
      <c r="AA2" s="271"/>
      <c r="AB2" s="271"/>
      <c r="AC2" s="271"/>
      <c r="AD2" s="271"/>
      <c r="AE2" s="271"/>
      <c r="AF2" s="271"/>
      <c r="AG2" s="271"/>
    </row>
    <row r="3" spans="2:34" s="270" customFormat="1">
      <c r="B3" s="271"/>
      <c r="T3" s="271"/>
    </row>
    <row r="4" spans="2:34" s="270" customFormat="1">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row>
    <row r="5" spans="2:34" s="270" customFormat="1">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row>
    <row r="6" spans="2:34" s="270" customFormat="1">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row>
    <row r="7" spans="2:34" s="270" customFormat="1">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row>
    <row r="8" spans="2:34" s="270" customFormat="1">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row>
    <row r="9" spans="2:34" s="270" customFormat="1">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row>
    <row r="10" spans="2:34" s="270" customFormat="1">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row>
    <row r="11" spans="2:34" s="270" customFormat="1">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row>
    <row r="12" spans="2:34" s="270" customFormat="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row>
    <row r="13" spans="2:34" s="270" customFormat="1">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row>
    <row r="14" spans="2:34" s="270" customFormat="1">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row>
    <row r="15" spans="2:34" s="270" customFormat="1">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row>
    <row r="16" spans="2:34" s="270" customFormat="1">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row>
    <row r="17" spans="12:34" s="270" customFormat="1">
      <c r="L17" s="271"/>
      <c r="M17" s="271"/>
      <c r="N17" s="271"/>
      <c r="O17" s="271"/>
      <c r="P17" s="271"/>
      <c r="Q17" s="271"/>
      <c r="R17" s="271"/>
      <c r="S17" s="271"/>
      <c r="T17" s="271"/>
      <c r="U17" s="271"/>
      <c r="V17" s="271"/>
      <c r="W17" s="271"/>
      <c r="X17" s="271"/>
      <c r="Y17" s="271"/>
      <c r="Z17" s="271"/>
      <c r="AA17" s="271"/>
      <c r="AB17" s="271"/>
      <c r="AC17" s="271"/>
      <c r="AD17" s="271"/>
      <c r="AE17" s="271"/>
      <c r="AF17" s="271"/>
      <c r="AG17" s="271"/>
    </row>
    <row r="18" spans="12:34" s="270" customFormat="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row>
    <row r="19" spans="12:34" s="270" customFormat="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row>
    <row r="20" spans="12:34" s="270" customFormat="1">
      <c r="L20" s="271"/>
      <c r="M20" s="271"/>
      <c r="N20" s="271"/>
      <c r="O20" s="271"/>
      <c r="P20" s="271"/>
      <c r="Q20" s="271"/>
      <c r="R20" s="271"/>
      <c r="S20" s="271"/>
      <c r="T20" s="271"/>
      <c r="U20" s="271"/>
      <c r="V20" s="271"/>
      <c r="W20" s="271"/>
      <c r="X20" s="271"/>
      <c r="Y20" s="271"/>
      <c r="Z20" s="271"/>
      <c r="AA20" s="271"/>
      <c r="AB20" s="271"/>
      <c r="AC20" s="271"/>
      <c r="AD20" s="271"/>
      <c r="AE20" s="271"/>
      <c r="AF20" s="271"/>
      <c r="AG20" s="271"/>
    </row>
    <row r="21" spans="12:34" s="270" customFormat="1">
      <c r="L21" s="271"/>
      <c r="M21" s="271"/>
      <c r="N21" s="271"/>
      <c r="O21" s="271"/>
      <c r="P21" s="271"/>
      <c r="Q21" s="271"/>
      <c r="R21" s="271"/>
      <c r="S21" s="271"/>
      <c r="T21" s="271"/>
      <c r="U21" s="271"/>
      <c r="V21" s="271"/>
      <c r="W21" s="271"/>
      <c r="X21" s="271"/>
      <c r="Y21" s="271"/>
      <c r="Z21" s="271"/>
      <c r="AA21" s="271"/>
      <c r="AB21" s="271"/>
      <c r="AC21" s="271"/>
      <c r="AD21" s="271"/>
      <c r="AE21" s="271"/>
      <c r="AF21" s="271"/>
      <c r="AG21" s="271"/>
    </row>
    <row r="22" spans="12:34" s="270" customFormat="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row>
    <row r="23" spans="12:34" s="270" customFormat="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row>
    <row r="24" spans="12:34" s="270" customFormat="1">
      <c r="L24" s="271"/>
      <c r="M24" s="271"/>
      <c r="N24" s="271"/>
      <c r="O24" s="271"/>
      <c r="P24" s="271"/>
      <c r="R24" s="271"/>
      <c r="S24" s="271"/>
      <c r="T24" s="271"/>
      <c r="U24" s="271"/>
      <c r="V24" s="271"/>
      <c r="W24" s="271"/>
      <c r="X24" s="271"/>
      <c r="Y24" s="271"/>
      <c r="Z24" s="271"/>
      <c r="AA24" s="271"/>
      <c r="AB24" s="271"/>
      <c r="AC24" s="271"/>
      <c r="AD24" s="271"/>
      <c r="AE24" s="271"/>
      <c r="AF24" s="271"/>
      <c r="AG24" s="271"/>
      <c r="AH24" s="271"/>
    </row>
    <row r="25" spans="12:34" s="270" customFormat="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row>
    <row r="26" spans="12:34" s="270" customFormat="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row>
    <row r="27" spans="12:34" s="270" customFormat="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row>
    <row r="28" spans="12:34" s="270" customFormat="1">
      <c r="L28" s="271"/>
      <c r="M28" s="271"/>
      <c r="N28" s="271"/>
      <c r="P28" s="271"/>
      <c r="Q28" s="271"/>
      <c r="R28" s="271"/>
      <c r="S28" s="271"/>
      <c r="U28" s="271"/>
      <c r="V28" s="271"/>
      <c r="W28" s="271"/>
      <c r="X28" s="271"/>
      <c r="Y28" s="271"/>
      <c r="Z28" s="271"/>
      <c r="AA28" s="271"/>
      <c r="AB28" s="271"/>
      <c r="AC28" s="271"/>
      <c r="AD28" s="271"/>
      <c r="AE28" s="271"/>
      <c r="AF28" s="271"/>
      <c r="AG28" s="271"/>
    </row>
    <row r="29" spans="12:34" s="270" customFormat="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row>
    <row r="30" spans="12:34" s="270" customFormat="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row>
    <row r="31" spans="12:34" s="270" customFormat="1">
      <c r="L31" s="271"/>
      <c r="M31" s="271"/>
      <c r="N31" s="271"/>
      <c r="O31" s="271"/>
      <c r="P31" s="271"/>
      <c r="R31" s="271"/>
      <c r="S31" s="271"/>
      <c r="T31" s="271"/>
      <c r="U31" s="271"/>
      <c r="V31" s="271"/>
      <c r="W31" s="271"/>
      <c r="X31" s="271"/>
      <c r="Y31" s="271"/>
      <c r="Z31" s="271"/>
      <c r="AA31" s="271"/>
      <c r="AB31" s="271"/>
      <c r="AC31" s="271"/>
      <c r="AD31" s="271"/>
      <c r="AE31" s="271"/>
      <c r="AF31" s="271"/>
      <c r="AG31" s="271"/>
      <c r="AH31" s="271"/>
    </row>
    <row r="32" spans="12:34" s="270" customFormat="1">
      <c r="M32" s="271"/>
      <c r="N32" s="271"/>
      <c r="O32" s="271"/>
      <c r="P32" s="271"/>
      <c r="Q32" s="271"/>
      <c r="R32" s="271"/>
      <c r="S32" s="271"/>
      <c r="T32" s="271"/>
      <c r="U32" s="271"/>
      <c r="V32" s="271"/>
      <c r="W32" s="271"/>
      <c r="X32" s="271"/>
      <c r="Y32" s="271"/>
      <c r="Z32" s="271"/>
      <c r="AA32" s="271"/>
      <c r="AB32" s="271"/>
      <c r="AC32" s="271"/>
      <c r="AD32" s="271"/>
      <c r="AE32" s="271"/>
      <c r="AF32" s="271"/>
      <c r="AG32" s="271"/>
      <c r="AH32" s="271"/>
    </row>
    <row r="33" spans="2:34" s="270" customFormat="1">
      <c r="B33" s="271"/>
      <c r="D33" s="271"/>
      <c r="F33" s="271"/>
      <c r="H33" s="271"/>
      <c r="J33" s="271"/>
      <c r="K33" s="271"/>
      <c r="L33" s="271"/>
      <c r="M33" s="271"/>
      <c r="N33" s="271"/>
      <c r="O33" s="271"/>
      <c r="P33" s="271"/>
      <c r="Q33" s="271"/>
      <c r="R33" s="271"/>
      <c r="S33" s="271"/>
      <c r="T33" s="271"/>
      <c r="U33" s="271"/>
      <c r="V33" s="271"/>
      <c r="W33" s="271"/>
      <c r="Y33" s="271"/>
      <c r="Z33" s="271"/>
      <c r="AA33" s="271"/>
      <c r="AB33" s="271"/>
      <c r="AC33" s="271"/>
      <c r="AD33" s="271"/>
      <c r="AE33" s="271"/>
      <c r="AF33" s="271"/>
      <c r="AG33" s="271"/>
      <c r="AH33" s="271"/>
    </row>
    <row r="34" spans="2:34" s="270" customFormat="1">
      <c r="C34" s="271"/>
      <c r="D34" s="271"/>
      <c r="E34" s="271"/>
      <c r="F34" s="271"/>
      <c r="G34" s="271"/>
      <c r="H34" s="271"/>
      <c r="I34" s="271"/>
      <c r="J34" s="271"/>
      <c r="K34" s="271"/>
      <c r="L34" s="271"/>
      <c r="M34" s="271"/>
      <c r="N34" s="271"/>
      <c r="O34" s="271"/>
      <c r="Q34" s="271"/>
      <c r="S34" s="271"/>
      <c r="U34" s="271"/>
      <c r="V34" s="271"/>
      <c r="W34" s="271"/>
      <c r="X34" s="271"/>
      <c r="Y34" s="271"/>
      <c r="Z34" s="271"/>
      <c r="AA34" s="271"/>
      <c r="AB34" s="271"/>
      <c r="AC34" s="271"/>
      <c r="AD34" s="271"/>
      <c r="AE34" s="271"/>
      <c r="AF34" s="271"/>
      <c r="AG34" s="271"/>
      <c r="AH34" s="271"/>
    </row>
    <row r="35" spans="2:34" s="270" customFormat="1">
      <c r="B35" s="271"/>
      <c r="C35" s="271"/>
      <c r="E35" s="271"/>
      <c r="F35" s="271"/>
      <c r="G35" s="271"/>
      <c r="H35" s="271"/>
      <c r="I35" s="271"/>
      <c r="J35" s="271"/>
      <c r="K35" s="271"/>
      <c r="L35" s="271"/>
      <c r="M35" s="271"/>
      <c r="N35" s="271"/>
      <c r="O35" s="271"/>
      <c r="P35" s="271"/>
      <c r="Q35" s="271"/>
      <c r="R35" s="271"/>
      <c r="S35" s="271"/>
      <c r="T35" s="271"/>
      <c r="U35" s="271"/>
      <c r="V35" s="271"/>
      <c r="X35" s="271"/>
      <c r="Y35" s="271"/>
      <c r="Z35" s="271"/>
      <c r="AA35" s="271"/>
      <c r="AB35" s="271"/>
    </row>
    <row r="36" spans="2:34" s="270" customFormat="1">
      <c r="B36" s="271"/>
      <c r="C36" s="271"/>
      <c r="D36" s="271"/>
      <c r="E36" s="271"/>
      <c r="F36" s="271"/>
      <c r="G36" s="271"/>
      <c r="I36" s="271"/>
      <c r="L36" s="271"/>
      <c r="N36" s="271"/>
      <c r="O36" s="271"/>
      <c r="P36" s="271"/>
      <c r="Q36" s="271"/>
      <c r="R36" s="271"/>
      <c r="S36" s="271"/>
      <c r="T36" s="271"/>
      <c r="U36" s="271"/>
      <c r="V36" s="271"/>
      <c r="W36" s="271"/>
      <c r="X36" s="271"/>
    </row>
    <row r="37" spans="2:34" s="270" customFormat="1">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row>
    <row r="38" spans="2:34" s="270" customFormat="1">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row>
    <row r="39" spans="2:34" s="270" customFormat="1">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row>
    <row r="40" spans="2:34" s="270" customFormat="1">
      <c r="B40" s="271"/>
      <c r="C40" s="271"/>
      <c r="D40" s="271"/>
      <c r="E40" s="271"/>
      <c r="F40" s="271"/>
      <c r="G40" s="271"/>
      <c r="H40" s="271"/>
      <c r="I40" s="271"/>
      <c r="J40" s="271"/>
      <c r="K40" s="271"/>
      <c r="L40" s="271"/>
      <c r="M40" s="271"/>
      <c r="N40" s="271"/>
      <c r="O40" s="271"/>
      <c r="P40" s="271"/>
      <c r="Q40" s="271"/>
      <c r="R40" s="271"/>
      <c r="S40" s="271"/>
      <c r="T40" s="271"/>
      <c r="U40" s="271"/>
      <c r="V40" s="271"/>
      <c r="W40" s="271"/>
      <c r="Y40" s="271"/>
      <c r="Z40" s="271"/>
      <c r="AA40" s="271"/>
      <c r="AB40" s="271"/>
      <c r="AC40" s="271"/>
      <c r="AD40" s="271"/>
      <c r="AE40" s="271"/>
      <c r="AF40" s="271"/>
      <c r="AG40" s="271"/>
      <c r="AH40" s="271"/>
    </row>
    <row r="41" spans="2:34" s="270" customFormat="1">
      <c r="B41" s="271"/>
      <c r="C41" s="271"/>
      <c r="D41" s="271"/>
      <c r="E41" s="271"/>
      <c r="F41" s="271"/>
      <c r="G41" s="271"/>
      <c r="H41" s="271"/>
      <c r="I41" s="271"/>
      <c r="J41" s="271"/>
      <c r="K41" s="271"/>
      <c r="L41" s="271"/>
      <c r="M41" s="271"/>
      <c r="N41" s="271"/>
      <c r="O41" s="271"/>
      <c r="P41" s="271"/>
      <c r="Q41" s="271"/>
      <c r="S41" s="271"/>
      <c r="T41" s="271"/>
      <c r="U41" s="271"/>
      <c r="V41" s="271"/>
      <c r="W41" s="271"/>
      <c r="X41" s="271"/>
      <c r="Y41" s="271"/>
      <c r="Z41" s="271"/>
      <c r="AA41" s="271"/>
      <c r="AB41" s="271"/>
      <c r="AC41" s="271"/>
      <c r="AD41" s="271"/>
      <c r="AE41" s="271"/>
      <c r="AF41" s="271"/>
      <c r="AG41" s="271"/>
      <c r="AH41" s="271"/>
    </row>
    <row r="42" spans="2:34" s="270" customFormat="1">
      <c r="B42" s="271"/>
      <c r="C42" s="271"/>
      <c r="D42" s="271"/>
      <c r="E42" s="271"/>
      <c r="F42" s="271"/>
      <c r="G42" s="271"/>
      <c r="H42" s="271"/>
      <c r="I42" s="271"/>
      <c r="J42" s="271"/>
      <c r="K42" s="271"/>
      <c r="L42" s="271"/>
      <c r="M42" s="271"/>
      <c r="N42" s="271"/>
      <c r="O42" s="271"/>
      <c r="P42" s="271"/>
      <c r="Q42" s="271"/>
      <c r="R42" s="271"/>
      <c r="S42" s="271"/>
      <c r="T42" s="271"/>
      <c r="U42" s="271"/>
      <c r="V42" s="271"/>
      <c r="X42" s="271"/>
      <c r="Y42" s="271"/>
      <c r="Z42" s="271"/>
      <c r="AA42" s="271"/>
      <c r="AB42" s="271"/>
      <c r="AC42" s="271"/>
      <c r="AD42" s="271"/>
      <c r="AE42" s="271"/>
      <c r="AF42" s="271"/>
      <c r="AG42" s="271"/>
      <c r="AH42" s="271"/>
    </row>
    <row r="43" spans="2:34" s="270" customFormat="1">
      <c r="B43" s="271"/>
      <c r="C43" s="271"/>
      <c r="D43" s="271"/>
      <c r="E43" s="271"/>
      <c r="F43" s="271"/>
      <c r="G43" s="271"/>
      <c r="H43" s="271"/>
      <c r="I43" s="271"/>
      <c r="J43" s="271"/>
      <c r="K43" s="271"/>
      <c r="L43" s="271"/>
      <c r="M43" s="271"/>
      <c r="N43" s="271"/>
      <c r="O43" s="271"/>
      <c r="P43" s="271"/>
      <c r="Q43" s="271"/>
      <c r="R43" s="271"/>
      <c r="S43" s="271"/>
      <c r="T43" s="271"/>
      <c r="U43" s="271"/>
      <c r="V43" s="271"/>
      <c r="W43" s="271"/>
      <c r="X43" s="271"/>
    </row>
    <row r="44" spans="2:34" s="270" customFormat="1">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row>
    <row r="45" spans="2:34" s="270" customFormat="1">
      <c r="B45" s="271"/>
      <c r="C45" s="271"/>
      <c r="D45" s="271"/>
      <c r="E45" s="271"/>
      <c r="F45" s="271"/>
      <c r="G45" s="271"/>
      <c r="H45" s="271"/>
      <c r="I45" s="271"/>
      <c r="J45" s="271"/>
      <c r="K45" s="271"/>
      <c r="L45" s="271"/>
      <c r="M45" s="271"/>
      <c r="N45" s="271"/>
      <c r="O45" s="271"/>
      <c r="P45" s="271"/>
      <c r="Q45" s="271"/>
      <c r="R45" s="271"/>
      <c r="S45" s="271"/>
      <c r="T45" s="271"/>
      <c r="U45" s="271"/>
      <c r="V45" s="271"/>
      <c r="W45" s="271"/>
      <c r="Y45" s="271"/>
      <c r="Z45" s="271"/>
      <c r="AA45" s="271"/>
      <c r="AB45" s="271"/>
      <c r="AC45" s="271"/>
      <c r="AD45" s="271"/>
      <c r="AE45" s="271"/>
      <c r="AF45" s="271"/>
      <c r="AG45" s="271"/>
      <c r="AH45" s="271"/>
    </row>
    <row r="46" spans="2:34" s="270" customFormat="1">
      <c r="B46" s="271"/>
      <c r="C46" s="271"/>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row>
    <row r="47" spans="2:34" s="270" customFormat="1">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row>
    <row r="48" spans="2:34" s="270" customFormat="1">
      <c r="B48" s="271"/>
      <c r="C48" s="271"/>
      <c r="D48" s="271"/>
      <c r="E48" s="271"/>
      <c r="F48" s="271"/>
      <c r="G48" s="271"/>
      <c r="H48" s="271"/>
      <c r="I48" s="271"/>
      <c r="J48" s="271"/>
      <c r="K48" s="271"/>
      <c r="L48" s="271"/>
      <c r="M48" s="271"/>
      <c r="N48" s="271"/>
      <c r="O48" s="271"/>
      <c r="P48" s="271"/>
      <c r="Q48" s="271"/>
      <c r="R48" s="271"/>
      <c r="S48" s="271"/>
      <c r="T48" s="271"/>
      <c r="U48" s="271"/>
      <c r="V48" s="271"/>
      <c r="X48" s="271"/>
    </row>
    <row r="49" spans="28:34" s="270" customFormat="1">
      <c r="AB49" s="271"/>
      <c r="AC49" s="271"/>
      <c r="AD49" s="271"/>
      <c r="AE49" s="271"/>
      <c r="AF49" s="271"/>
      <c r="AG49" s="271"/>
      <c r="AH49" s="271"/>
    </row>
    <row r="50" spans="28:34" s="270" customFormat="1">
      <c r="AB50" s="271"/>
      <c r="AC50" s="271"/>
      <c r="AD50" s="271"/>
    </row>
    <row r="51" spans="28:34" s="270" customFormat="1">
      <c r="AB51" s="271"/>
    </row>
    <row r="52" spans="28:34" s="270" customFormat="1">
      <c r="AB52" s="271"/>
      <c r="AC52" s="271"/>
      <c r="AD52" s="271"/>
      <c r="AE52" s="271"/>
      <c r="AF52" s="271"/>
      <c r="AG52" s="271"/>
      <c r="AH52" s="271"/>
    </row>
    <row r="53" spans="28:34" s="270" customFormat="1">
      <c r="AB53" s="271"/>
      <c r="AC53" s="271"/>
      <c r="AD53" s="271"/>
      <c r="AE53" s="271"/>
    </row>
    <row r="54" spans="28:34" s="270" customFormat="1">
      <c r="AB54" s="271"/>
      <c r="AC54" s="271"/>
      <c r="AD54" s="271"/>
      <c r="AE54" s="271"/>
      <c r="AF54" s="271"/>
      <c r="AG54" s="271"/>
    </row>
    <row r="55" spans="28:34" s="270" customFormat="1">
      <c r="AB55" s="271"/>
      <c r="AC55" s="271"/>
      <c r="AD55" s="271"/>
      <c r="AE55" s="271"/>
      <c r="AF55" s="271"/>
      <c r="AG55" s="271"/>
      <c r="AH55" s="271"/>
    </row>
    <row r="56" spans="28:34" s="270" customFormat="1"/>
    <row r="57" spans="28:34" s="270" customFormat="1">
      <c r="AB57" s="271"/>
      <c r="AC57" s="271"/>
      <c r="AD57" s="271"/>
      <c r="AE57" s="271"/>
      <c r="AF57" s="271"/>
      <c r="AG57" s="271"/>
    </row>
    <row r="58" spans="28:34" s="270" customFormat="1">
      <c r="AB58" s="271"/>
      <c r="AC58" s="271"/>
      <c r="AD58" s="271"/>
      <c r="AE58" s="271"/>
      <c r="AF58" s="271"/>
      <c r="AG58" s="271"/>
    </row>
    <row r="59" spans="28:34" s="270" customFormat="1">
      <c r="AB59" s="271"/>
      <c r="AC59" s="271"/>
      <c r="AD59" s="271"/>
      <c r="AE59" s="271"/>
      <c r="AF59" s="271"/>
      <c r="AG59" s="271"/>
      <c r="AH59" s="271"/>
    </row>
    <row r="60" spans="28:34" s="270" customFormat="1">
      <c r="AB60" s="271"/>
      <c r="AC60" s="271"/>
      <c r="AD60" s="271"/>
      <c r="AE60" s="271"/>
      <c r="AF60" s="271"/>
      <c r="AG60" s="271"/>
      <c r="AH60" s="271"/>
    </row>
    <row r="61" spans="28:34" s="270" customFormat="1">
      <c r="AB61" s="271"/>
      <c r="AC61" s="271"/>
      <c r="AD61" s="271"/>
      <c r="AE61" s="271"/>
      <c r="AF61" s="271"/>
      <c r="AG61" s="271"/>
      <c r="AH61" s="271"/>
    </row>
    <row r="62" spans="28:34" s="270" customFormat="1">
      <c r="AB62" s="271"/>
      <c r="AC62" s="271"/>
      <c r="AD62" s="271"/>
      <c r="AE62" s="271"/>
      <c r="AF62" s="271"/>
      <c r="AG62" s="271"/>
      <c r="AH62" s="271"/>
    </row>
    <row r="63" spans="28:34" s="270" customFormat="1">
      <c r="AB63" s="271"/>
      <c r="AC63" s="271"/>
      <c r="AD63" s="271"/>
      <c r="AE63" s="271"/>
      <c r="AF63" s="271"/>
      <c r="AG63" s="271"/>
    </row>
    <row r="64" spans="28:34" s="270" customFormat="1">
      <c r="AB64" s="271"/>
      <c r="AC64" s="271"/>
      <c r="AD64" s="271"/>
      <c r="AE64" s="271"/>
      <c r="AF64" s="271"/>
    </row>
    <row r="65" spans="28:34" s="270" customFormat="1">
      <c r="AB65" s="271"/>
      <c r="AC65" s="271"/>
      <c r="AD65" s="271"/>
      <c r="AE65" s="271"/>
      <c r="AF65" s="271"/>
      <c r="AG65" s="271"/>
      <c r="AH65" s="271"/>
    </row>
    <row r="66" spans="28:34" s="270" customFormat="1">
      <c r="AB66" s="271"/>
      <c r="AC66" s="271"/>
      <c r="AD66" s="271"/>
      <c r="AE66" s="271"/>
      <c r="AF66" s="271"/>
      <c r="AG66" s="271"/>
      <c r="AH66" s="271"/>
    </row>
    <row r="67" spans="28:34" s="270" customFormat="1">
      <c r="AB67" s="271"/>
      <c r="AC67" s="271"/>
      <c r="AD67" s="271"/>
      <c r="AE67" s="271"/>
      <c r="AF67" s="271"/>
      <c r="AG67" s="271"/>
      <c r="AH67" s="271"/>
    </row>
    <row r="68" spans="28:34" s="270" customFormat="1"/>
    <row r="69" spans="28:34" s="270" customFormat="1">
      <c r="AB69" s="271"/>
      <c r="AC69" s="271"/>
      <c r="AD69" s="271"/>
      <c r="AE69" s="271"/>
    </row>
    <row r="70" spans="28:34" s="270" customFormat="1">
      <c r="AB70" s="271"/>
      <c r="AC70" s="271"/>
      <c r="AD70" s="271"/>
      <c r="AE70" s="271"/>
      <c r="AF70" s="271"/>
      <c r="AG70" s="271"/>
      <c r="AH70" s="271"/>
    </row>
    <row r="71" spans="28:34" s="270" customFormat="1">
      <c r="AB71" s="271"/>
      <c r="AC71" s="271"/>
      <c r="AD71" s="271"/>
      <c r="AE71" s="271"/>
      <c r="AF71" s="271"/>
      <c r="AG71" s="271"/>
      <c r="AH71" s="271"/>
    </row>
    <row r="72" spans="28:34" s="270" customFormat="1">
      <c r="AB72" s="271"/>
      <c r="AC72" s="271"/>
      <c r="AD72" s="271"/>
      <c r="AE72" s="271"/>
      <c r="AF72" s="271"/>
      <c r="AG72" s="271"/>
      <c r="AH72" s="271"/>
    </row>
    <row r="73" spans="28:34" s="270" customFormat="1">
      <c r="AB73" s="271"/>
      <c r="AC73" s="271"/>
      <c r="AD73" s="271"/>
      <c r="AE73" s="271"/>
      <c r="AF73" s="271"/>
      <c r="AG73" s="271"/>
      <c r="AH73" s="271"/>
    </row>
    <row r="74" spans="28:34" s="270" customFormat="1">
      <c r="AB74" s="271"/>
      <c r="AC74" s="271"/>
      <c r="AD74" s="271"/>
      <c r="AE74" s="271"/>
      <c r="AF74" s="271"/>
      <c r="AG74" s="271"/>
      <c r="AH74" s="271"/>
    </row>
    <row r="75" spans="28:34" s="270" customFormat="1">
      <c r="AB75" s="271"/>
      <c r="AC75" s="271"/>
      <c r="AD75" s="271"/>
      <c r="AE75" s="271"/>
      <c r="AF75" s="271"/>
      <c r="AG75" s="271"/>
    </row>
    <row r="76" spans="28:34" s="270" customFormat="1">
      <c r="AB76" s="271"/>
      <c r="AC76" s="271"/>
      <c r="AD76" s="271"/>
      <c r="AE76" s="271"/>
    </row>
    <row r="77" spans="28:34" s="270" customFormat="1">
      <c r="AB77" s="271"/>
      <c r="AC77" s="271"/>
      <c r="AD77" s="271"/>
      <c r="AE77" s="271"/>
      <c r="AF77" s="271"/>
    </row>
    <row r="78" spans="28:34" s="270" customFormat="1">
      <c r="AB78" s="271"/>
      <c r="AC78" s="271"/>
      <c r="AD78" s="271"/>
      <c r="AE78" s="271"/>
      <c r="AF78" s="271"/>
      <c r="AG78" s="271"/>
      <c r="AH78" s="271"/>
    </row>
    <row r="79" spans="28:34" s="270" customFormat="1">
      <c r="AB79" s="271"/>
      <c r="AC79" s="271"/>
      <c r="AD79" s="271"/>
      <c r="AE79" s="271"/>
      <c r="AF79" s="271"/>
      <c r="AG79" s="271"/>
      <c r="AH79" s="271"/>
    </row>
    <row r="80" spans="28:34" s="270" customFormat="1">
      <c r="AB80" s="271"/>
      <c r="AC80" s="271"/>
      <c r="AD80" s="271"/>
      <c r="AE80" s="271"/>
      <c r="AF80" s="271"/>
      <c r="AG80" s="271"/>
      <c r="AH80" s="271"/>
    </row>
    <row r="81" spans="25:34" s="270" customFormat="1">
      <c r="Y81" s="271"/>
      <c r="Z81" s="271"/>
      <c r="AA81" s="271"/>
      <c r="AB81" s="271"/>
      <c r="AC81" s="271"/>
      <c r="AD81" s="271"/>
      <c r="AE81" s="271"/>
      <c r="AF81" s="271"/>
      <c r="AG81" s="271"/>
      <c r="AH81" s="271"/>
    </row>
    <row r="82" spans="25:34" s="270" customFormat="1">
      <c r="Z82" s="271"/>
      <c r="AA82" s="271"/>
      <c r="AB82" s="271"/>
      <c r="AC82" s="271"/>
      <c r="AD82" s="271"/>
      <c r="AE82" s="271"/>
      <c r="AF82" s="271"/>
      <c r="AG82" s="271"/>
      <c r="AH82" s="271"/>
    </row>
    <row r="83" spans="25:34" s="270" customFormat="1"/>
    <row r="84" spans="25:34" s="270" customFormat="1">
      <c r="Y84" s="271"/>
      <c r="Z84" s="271"/>
      <c r="AA84" s="271"/>
      <c r="AB84" s="271"/>
      <c r="AC84" s="271"/>
      <c r="AD84" s="271"/>
      <c r="AE84" s="271"/>
      <c r="AF84" s="271"/>
      <c r="AG84" s="271"/>
      <c r="AH84" s="271"/>
    </row>
    <row r="85" spans="25:34" s="270" customFormat="1">
      <c r="Y85" s="271"/>
      <c r="Z85" s="271"/>
      <c r="AA85" s="271"/>
      <c r="AB85" s="271"/>
      <c r="AC85" s="271"/>
      <c r="AD85" s="271"/>
      <c r="AE85" s="271"/>
      <c r="AF85" s="271"/>
      <c r="AG85" s="271"/>
      <c r="AH85" s="271"/>
    </row>
    <row r="86" spans="25:34" s="270" customFormat="1">
      <c r="Y86" s="271"/>
      <c r="Z86" s="271"/>
      <c r="AA86" s="271"/>
      <c r="AB86" s="271"/>
      <c r="AC86" s="271"/>
      <c r="AD86" s="271"/>
      <c r="AE86" s="271"/>
      <c r="AF86" s="271"/>
      <c r="AG86" s="271"/>
      <c r="AH86" s="271"/>
    </row>
    <row r="87" spans="25:34" s="270" customFormat="1">
      <c r="Y87" s="271"/>
      <c r="Z87" s="271"/>
      <c r="AA87" s="271"/>
      <c r="AB87" s="271"/>
      <c r="AC87" s="271"/>
      <c r="AD87" s="271"/>
      <c r="AE87" s="271"/>
      <c r="AF87" s="271"/>
      <c r="AG87" s="271"/>
      <c r="AH87" s="271"/>
    </row>
    <row r="88" spans="25:34" s="270" customFormat="1">
      <c r="Y88" s="271"/>
      <c r="Z88" s="271"/>
      <c r="AA88" s="271"/>
      <c r="AB88" s="271"/>
      <c r="AC88" s="271"/>
      <c r="AD88" s="271"/>
      <c r="AE88" s="271"/>
      <c r="AF88" s="271"/>
      <c r="AG88" s="271"/>
    </row>
    <row r="89" spans="25:34" s="270" customFormat="1">
      <c r="Y89" s="271"/>
      <c r="Z89" s="271"/>
      <c r="AA89" s="271"/>
      <c r="AB89" s="271"/>
      <c r="AC89" s="271"/>
      <c r="AD89" s="271"/>
      <c r="AE89" s="271"/>
      <c r="AF89" s="271"/>
      <c r="AG89" s="271"/>
      <c r="AH89" s="271"/>
    </row>
    <row r="90" spans="25:34" s="270" customFormat="1">
      <c r="Y90" s="271"/>
      <c r="Z90" s="271"/>
      <c r="AA90" s="271"/>
      <c r="AB90" s="271"/>
      <c r="AC90" s="271"/>
      <c r="AD90" s="271"/>
      <c r="AE90" s="271"/>
      <c r="AF90" s="271"/>
      <c r="AG90" s="271"/>
      <c r="AH90" s="271"/>
    </row>
    <row r="91" spans="25:34" s="270" customFormat="1">
      <c r="Y91" s="271"/>
      <c r="Z91" s="271"/>
      <c r="AA91" s="271"/>
      <c r="AB91" s="271"/>
      <c r="AC91" s="271"/>
      <c r="AD91" s="271"/>
      <c r="AE91" s="271"/>
      <c r="AF91" s="271"/>
      <c r="AG91" s="271"/>
      <c r="AH91" s="271"/>
    </row>
    <row r="92" spans="25:34" s="270" customFormat="1" ht="13.5" customHeight="1">
      <c r="Y92" s="271"/>
      <c r="Z92" s="271"/>
      <c r="AA92" s="271"/>
      <c r="AB92" s="271"/>
      <c r="AC92" s="271"/>
      <c r="AD92" s="271"/>
      <c r="AE92" s="271"/>
      <c r="AF92" s="271"/>
      <c r="AG92" s="271"/>
      <c r="AH92" s="271"/>
    </row>
    <row r="93" spans="25:34" s="270" customFormat="1" ht="13.5" customHeight="1">
      <c r="Y93" s="271"/>
      <c r="Z93" s="271"/>
      <c r="AA93" s="271"/>
      <c r="AB93" s="271"/>
      <c r="AC93" s="271"/>
      <c r="AD93" s="271"/>
      <c r="AE93" s="271"/>
      <c r="AF93" s="271"/>
      <c r="AG93" s="271"/>
      <c r="AH93" s="271"/>
    </row>
    <row r="94" spans="25:34" s="270" customFormat="1" ht="13.5" customHeight="1">
      <c r="Y94" s="271"/>
      <c r="Z94" s="271"/>
      <c r="AA94" s="271"/>
      <c r="AB94" s="271"/>
      <c r="AC94" s="271"/>
      <c r="AD94" s="271"/>
      <c r="AE94" s="271"/>
    </row>
    <row r="95" spans="25:34" s="270" customFormat="1" ht="13.5" customHeight="1">
      <c r="Y95" s="271"/>
      <c r="Z95" s="271"/>
      <c r="AA95" s="271"/>
      <c r="AB95" s="271"/>
      <c r="AC95" s="271"/>
      <c r="AD95" s="271"/>
      <c r="AE95" s="271"/>
      <c r="AF95" s="271"/>
      <c r="AG95" s="271"/>
    </row>
    <row r="96" spans="25:34" s="270" customFormat="1" ht="13.5" customHeight="1">
      <c r="Y96" s="271"/>
      <c r="Z96" s="271"/>
      <c r="AA96" s="271"/>
      <c r="AB96" s="271"/>
      <c r="AC96" s="271"/>
      <c r="AD96" s="271"/>
      <c r="AE96" s="271"/>
      <c r="AF96" s="271"/>
      <c r="AG96" s="271"/>
      <c r="AH96" s="271"/>
    </row>
    <row r="97" spans="33:34" s="270" customFormat="1" ht="13.5" customHeight="1">
      <c r="AG97" s="271"/>
      <c r="AH97" s="271"/>
    </row>
    <row r="98" spans="33:34" s="270" customFormat="1" ht="13.5" customHeight="1">
      <c r="AG98" s="271"/>
      <c r="AH98" s="271"/>
    </row>
    <row r="99" spans="33:34" s="270" customFormat="1" ht="13.5" customHeight="1">
      <c r="AG99" s="271"/>
      <c r="AH99" s="271"/>
    </row>
    <row r="100" spans="33:34" s="270" customFormat="1" ht="13.5" customHeight="1">
      <c r="AG100" s="271"/>
      <c r="AH100" s="271"/>
    </row>
    <row r="101" spans="33:34" s="270" customFormat="1" ht="13.5" customHeight="1">
      <c r="AG101" s="271"/>
    </row>
    <row r="102" spans="33:34" s="270" customFormat="1" ht="13.5" customHeight="1">
      <c r="AG102" s="271"/>
      <c r="AH102" s="271"/>
    </row>
    <row r="103" spans="33:34" s="270" customFormat="1" ht="13.5" customHeight="1">
      <c r="AG103" s="271"/>
      <c r="AH103" s="271"/>
    </row>
    <row r="104" spans="33:34" s="270" customFormat="1" ht="13.5" customHeight="1"/>
    <row r="105" spans="33:34" s="270" customFormat="1" ht="13.5" customHeight="1">
      <c r="AG105" s="271"/>
      <c r="AH105" s="271"/>
    </row>
    <row r="106" spans="33:34" s="270" customFormat="1" ht="13.5" customHeight="1">
      <c r="AG106" s="271"/>
      <c r="AH106" s="271"/>
    </row>
    <row r="107" spans="33:34" s="270" customFormat="1" ht="13.5" customHeight="1">
      <c r="AG107" s="271"/>
      <c r="AH107" s="271"/>
    </row>
    <row r="108" spans="33:34" s="270" customFormat="1" ht="13.5" customHeight="1">
      <c r="AG108" s="271"/>
      <c r="AH108" s="271"/>
    </row>
    <row r="109" spans="33:34" s="270" customFormat="1" ht="13.5" customHeight="1">
      <c r="AG109" s="271"/>
      <c r="AH109" s="271"/>
    </row>
    <row r="110" spans="33:34" s="270" customFormat="1" ht="13.5" customHeight="1">
      <c r="AG110" s="271"/>
      <c r="AH110" s="271"/>
    </row>
    <row r="111" spans="33:34" s="270" customFormat="1" ht="13.5" customHeight="1">
      <c r="AG111" s="271"/>
      <c r="AH111" s="271"/>
    </row>
    <row r="112" spans="33:34" s="270" customFormat="1" ht="13.5" customHeight="1">
      <c r="AG112" s="271"/>
      <c r="AH112" s="271"/>
    </row>
    <row r="113" spans="34:122" s="270" customFormat="1" ht="13.5" customHeight="1">
      <c r="AH113" s="271"/>
    </row>
    <row r="114" spans="34:122" s="270" customFormat="1" ht="13.5" customHeight="1">
      <c r="AH114" s="271"/>
    </row>
    <row r="115" spans="34:122" s="270" customFormat="1" ht="13.5" customHeight="1">
      <c r="AH115" s="271"/>
    </row>
    <row r="116" spans="34:122" s="270" customFormat="1" ht="13.5" customHeight="1"/>
    <row r="117" spans="34:122" s="270" customFormat="1" ht="13.5" customHeight="1">
      <c r="AH117" s="271"/>
    </row>
    <row r="118" spans="34:122" s="270" customFormat="1" ht="13.5" customHeight="1">
      <c r="AH118" s="271"/>
    </row>
    <row r="119" spans="34:122" s="270" customFormat="1" ht="13.5" customHeight="1">
      <c r="AH119" s="271"/>
    </row>
    <row r="120" spans="34:122" s="270" customFormat="1" ht="13.5" customHeight="1"/>
    <row r="121" spans="34:122" s="270" customFormat="1" ht="13.5" customHeight="1"/>
    <row r="122" spans="34:122" s="270" customFormat="1" ht="13.5" customHeight="1">
      <c r="AH122" s="271"/>
    </row>
    <row r="123" spans="34:122" s="270" customFormat="1" ht="13.5" customHeight="1">
      <c r="AH123" s="271"/>
    </row>
    <row r="124" spans="34:122" s="270" customFormat="1" ht="13.5" customHeight="1">
      <c r="AH124" s="271"/>
    </row>
    <row r="125" spans="34:122" s="270" customFormat="1" ht="13.5" customHeight="1">
      <c r="AH125" s="271"/>
      <c r="DR125" s="270" t="s">
        <v>612</v>
      </c>
    </row>
    <row r="126" spans="34:122" s="270" customFormat="1" ht="13.5" hidden="1" customHeight="1">
      <c r="AH126" s="271"/>
    </row>
    <row r="127" spans="34:122" s="270" customFormat="1" ht="13.5" hidden="1" customHeight="1">
      <c r="AH127" s="271"/>
    </row>
    <row r="128" spans="34:122" s="270" customFormat="1" ht="13.5" hidden="1" customHeight="1">
      <c r="AH128" s="271"/>
    </row>
    <row r="129" s="270" customFormat="1" ht="13.5" hidden="1" customHeight="1"/>
    <row r="130" s="270" customFormat="1" ht="13.5" hidden="1" customHeight="1"/>
    <row r="131" s="270" customFormat="1" ht="13.5" hidden="1" customHeight="1"/>
    <row r="132" s="270" customFormat="1" ht="13.5" hidden="1" customHeight="1"/>
    <row r="133" s="270" customFormat="1" ht="13.5" hidden="1" customHeight="1"/>
    <row r="134" s="270" customFormat="1" ht="13.5" hidden="1" customHeight="1"/>
    <row r="135" s="270" customFormat="1" ht="13.5" hidden="1" customHeight="1"/>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5"/>
  <sheetViews>
    <sheetView workbookViewId="0">
      <selection activeCell="AC22" sqref="AC22"/>
    </sheetView>
  </sheetViews>
  <sheetFormatPr defaultColWidth="0" defaultRowHeight="13.5" customHeight="1" zeroHeight="1"/>
  <cols>
    <col min="1" max="34" width="2.5" style="271" customWidth="1"/>
    <col min="35" max="122" width="2.5" style="270" customWidth="1"/>
    <col min="123" max="16384" width="2.5" style="270" hidden="1"/>
  </cols>
  <sheetData>
    <row r="1" spans="2:34" s="270" customFormat="1" ht="13.5" customHeight="1"/>
    <row r="2" spans="2:34" s="270" customFormat="1">
      <c r="B2" s="271"/>
      <c r="C2" s="271"/>
      <c r="D2" s="271"/>
      <c r="E2" s="271"/>
      <c r="F2" s="271"/>
      <c r="G2" s="271"/>
      <c r="H2" s="271"/>
      <c r="I2" s="271"/>
      <c r="J2" s="271"/>
      <c r="K2" s="271"/>
      <c r="L2" s="271"/>
      <c r="M2" s="271"/>
      <c r="N2" s="271"/>
      <c r="O2" s="271"/>
      <c r="P2" s="271"/>
      <c r="Q2" s="271"/>
      <c r="R2" s="271"/>
      <c r="T2" s="271"/>
      <c r="U2" s="271"/>
      <c r="V2" s="271"/>
      <c r="W2" s="271"/>
      <c r="X2" s="271"/>
      <c r="Y2" s="271"/>
      <c r="Z2" s="271"/>
      <c r="AA2" s="271"/>
      <c r="AB2" s="271"/>
      <c r="AC2" s="271"/>
      <c r="AD2" s="271"/>
      <c r="AE2" s="271"/>
      <c r="AF2" s="271"/>
      <c r="AG2" s="271"/>
    </row>
    <row r="3" spans="2:34" s="270" customFormat="1">
      <c r="B3" s="271"/>
      <c r="T3" s="271"/>
    </row>
    <row r="4" spans="2:34" s="270" customFormat="1">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row>
    <row r="5" spans="2:34" s="270" customFormat="1">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row>
    <row r="6" spans="2:34" s="270" customFormat="1">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row>
    <row r="7" spans="2:34" s="270" customFormat="1">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row>
    <row r="8" spans="2:34" s="270" customFormat="1">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row>
    <row r="9" spans="2:34" s="270" customFormat="1">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row>
    <row r="10" spans="2:34" s="270" customFormat="1">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row>
    <row r="11" spans="2:34" s="270" customFormat="1">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row>
    <row r="12" spans="2:34" s="270" customFormat="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row>
    <row r="13" spans="2:34" s="270" customFormat="1">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row>
    <row r="14" spans="2:34" s="270" customFormat="1">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row>
    <row r="15" spans="2:34" s="270" customFormat="1">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row>
    <row r="16" spans="2:34" s="270" customFormat="1">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row>
    <row r="17" spans="12:34" s="270" customFormat="1">
      <c r="L17" s="271"/>
      <c r="M17" s="271"/>
      <c r="N17" s="271"/>
      <c r="O17" s="271"/>
      <c r="P17" s="271"/>
      <c r="Q17" s="271"/>
      <c r="R17" s="271"/>
      <c r="S17" s="271"/>
      <c r="T17" s="271"/>
      <c r="U17" s="271"/>
      <c r="V17" s="271"/>
      <c r="W17" s="271"/>
      <c r="X17" s="271"/>
      <c r="Y17" s="271"/>
      <c r="Z17" s="271"/>
      <c r="AA17" s="271"/>
      <c r="AB17" s="271"/>
      <c r="AC17" s="271"/>
      <c r="AD17" s="271"/>
      <c r="AE17" s="271"/>
      <c r="AF17" s="271"/>
      <c r="AG17" s="271"/>
    </row>
    <row r="18" spans="12:34" s="270" customFormat="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row>
    <row r="19" spans="12:34" s="270" customFormat="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row>
    <row r="20" spans="12:34" s="270" customFormat="1">
      <c r="L20" s="271"/>
      <c r="M20" s="271"/>
      <c r="N20" s="271"/>
      <c r="O20" s="271"/>
      <c r="P20" s="271"/>
      <c r="Q20" s="271"/>
      <c r="R20" s="271"/>
      <c r="S20" s="271"/>
      <c r="T20" s="271"/>
      <c r="U20" s="271"/>
      <c r="V20" s="271"/>
      <c r="W20" s="271"/>
      <c r="X20" s="271"/>
      <c r="Y20" s="271"/>
      <c r="Z20" s="271"/>
      <c r="AA20" s="271"/>
      <c r="AB20" s="271"/>
      <c r="AC20" s="271"/>
      <c r="AD20" s="271"/>
      <c r="AE20" s="271"/>
      <c r="AF20" s="271"/>
      <c r="AG20" s="271"/>
    </row>
    <row r="21" spans="12:34" s="270" customFormat="1">
      <c r="L21" s="271"/>
      <c r="M21" s="271"/>
      <c r="N21" s="271"/>
      <c r="O21" s="271"/>
      <c r="P21" s="271"/>
      <c r="Q21" s="271"/>
      <c r="R21" s="271"/>
      <c r="S21" s="271"/>
      <c r="T21" s="271"/>
      <c r="U21" s="271"/>
      <c r="V21" s="271"/>
      <c r="W21" s="271"/>
      <c r="X21" s="271"/>
      <c r="Y21" s="271"/>
      <c r="Z21" s="271"/>
      <c r="AA21" s="271"/>
      <c r="AB21" s="271"/>
      <c r="AC21" s="271"/>
      <c r="AD21" s="271"/>
      <c r="AE21" s="271"/>
      <c r="AF21" s="271"/>
      <c r="AG21" s="271"/>
    </row>
    <row r="22" spans="12:34" s="270" customFormat="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row>
    <row r="23" spans="12:34" s="270" customFormat="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row>
    <row r="24" spans="12:34" s="270" customFormat="1">
      <c r="L24" s="271"/>
      <c r="M24" s="271"/>
      <c r="N24" s="271"/>
      <c r="O24" s="271"/>
      <c r="P24" s="271"/>
      <c r="R24" s="271"/>
      <c r="S24" s="271"/>
      <c r="T24" s="271"/>
      <c r="U24" s="271"/>
      <c r="V24" s="271"/>
      <c r="W24" s="271"/>
      <c r="X24" s="271"/>
      <c r="Y24" s="271"/>
      <c r="Z24" s="271"/>
      <c r="AA24" s="271"/>
      <c r="AB24" s="271"/>
      <c r="AC24" s="271"/>
      <c r="AD24" s="271"/>
      <c r="AE24" s="271"/>
      <c r="AF24" s="271"/>
      <c r="AG24" s="271"/>
      <c r="AH24" s="271"/>
    </row>
    <row r="25" spans="12:34" s="270" customFormat="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row>
    <row r="26" spans="12:34" s="270" customFormat="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row>
    <row r="27" spans="12:34" s="270" customFormat="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row>
    <row r="28" spans="12:34" s="270" customFormat="1">
      <c r="L28" s="271"/>
      <c r="M28" s="271"/>
      <c r="N28" s="271"/>
      <c r="P28" s="271"/>
      <c r="Q28" s="271"/>
      <c r="R28" s="271"/>
      <c r="S28" s="271"/>
      <c r="U28" s="271"/>
      <c r="V28" s="271"/>
      <c r="W28" s="271"/>
      <c r="X28" s="271"/>
      <c r="Y28" s="271"/>
      <c r="Z28" s="271"/>
      <c r="AA28" s="271"/>
      <c r="AB28" s="271"/>
      <c r="AC28" s="271"/>
      <c r="AD28" s="271"/>
      <c r="AE28" s="271"/>
      <c r="AF28" s="271"/>
      <c r="AG28" s="271"/>
    </row>
    <row r="29" spans="12:34" s="270" customFormat="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row>
    <row r="30" spans="12:34" s="270" customFormat="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row>
    <row r="31" spans="12:34" s="270" customFormat="1">
      <c r="L31" s="271"/>
      <c r="M31" s="271"/>
      <c r="N31" s="271"/>
      <c r="O31" s="271"/>
      <c r="P31" s="271"/>
      <c r="R31" s="271"/>
      <c r="S31" s="271"/>
      <c r="T31" s="271"/>
      <c r="U31" s="271"/>
      <c r="V31" s="271"/>
      <c r="W31" s="271"/>
      <c r="X31" s="271"/>
      <c r="Y31" s="271"/>
      <c r="Z31" s="271"/>
      <c r="AA31" s="271"/>
      <c r="AB31" s="271"/>
      <c r="AC31" s="271"/>
      <c r="AD31" s="271"/>
      <c r="AE31" s="271"/>
      <c r="AF31" s="271"/>
      <c r="AG31" s="271"/>
      <c r="AH31" s="271"/>
    </row>
    <row r="32" spans="12:34" s="270" customFormat="1">
      <c r="M32" s="271"/>
      <c r="N32" s="271"/>
      <c r="O32" s="271"/>
      <c r="P32" s="271"/>
      <c r="Q32" s="271"/>
      <c r="R32" s="271"/>
      <c r="S32" s="271"/>
      <c r="T32" s="271"/>
      <c r="U32" s="271"/>
      <c r="V32" s="271"/>
      <c r="W32" s="271"/>
      <c r="X32" s="271"/>
      <c r="Y32" s="271"/>
      <c r="Z32" s="271"/>
      <c r="AA32" s="271"/>
      <c r="AB32" s="271"/>
      <c r="AC32" s="271"/>
      <c r="AD32" s="271"/>
      <c r="AE32" s="271"/>
      <c r="AF32" s="271"/>
      <c r="AG32" s="271"/>
      <c r="AH32" s="271"/>
    </row>
    <row r="33" spans="2:34" s="270" customFormat="1">
      <c r="B33" s="271"/>
      <c r="D33" s="271"/>
      <c r="F33" s="271"/>
      <c r="H33" s="271"/>
      <c r="J33" s="271"/>
      <c r="K33" s="271"/>
      <c r="L33" s="271"/>
      <c r="M33" s="271"/>
      <c r="N33" s="271"/>
      <c r="O33" s="271"/>
      <c r="P33" s="271"/>
      <c r="Q33" s="271"/>
      <c r="R33" s="271"/>
      <c r="S33" s="271"/>
      <c r="T33" s="271"/>
      <c r="U33" s="271"/>
      <c r="V33" s="271"/>
      <c r="W33" s="271"/>
      <c r="Y33" s="271"/>
      <c r="Z33" s="271"/>
      <c r="AA33" s="271"/>
      <c r="AB33" s="271"/>
      <c r="AC33" s="271"/>
      <c r="AD33" s="271"/>
      <c r="AE33" s="271"/>
      <c r="AF33" s="271"/>
      <c r="AG33" s="271"/>
      <c r="AH33" s="271"/>
    </row>
    <row r="34" spans="2:34" s="270" customFormat="1">
      <c r="C34" s="271"/>
      <c r="D34" s="271"/>
      <c r="E34" s="271"/>
      <c r="F34" s="271"/>
      <c r="G34" s="271"/>
      <c r="H34" s="271"/>
      <c r="I34" s="271"/>
      <c r="J34" s="271"/>
      <c r="K34" s="271"/>
      <c r="L34" s="271"/>
      <c r="M34" s="271"/>
      <c r="N34" s="271"/>
      <c r="O34" s="271"/>
      <c r="Q34" s="271"/>
      <c r="S34" s="271"/>
      <c r="U34" s="271"/>
      <c r="V34" s="271"/>
      <c r="W34" s="271"/>
      <c r="X34" s="271"/>
      <c r="Y34" s="271"/>
      <c r="Z34" s="271"/>
      <c r="AA34" s="271"/>
      <c r="AB34" s="271"/>
      <c r="AC34" s="271"/>
      <c r="AD34" s="271"/>
      <c r="AE34" s="271"/>
      <c r="AF34" s="271"/>
      <c r="AG34" s="271"/>
      <c r="AH34" s="271"/>
    </row>
    <row r="35" spans="2:34" s="270" customFormat="1">
      <c r="B35" s="271"/>
      <c r="C35" s="271"/>
      <c r="E35" s="271"/>
      <c r="F35" s="271"/>
      <c r="G35" s="271"/>
      <c r="H35" s="271"/>
      <c r="I35" s="271"/>
      <c r="J35" s="271"/>
      <c r="K35" s="271"/>
      <c r="L35" s="271"/>
      <c r="M35" s="271"/>
      <c r="N35" s="271"/>
      <c r="O35" s="271"/>
      <c r="P35" s="271"/>
      <c r="Q35" s="271"/>
      <c r="R35" s="271"/>
      <c r="S35" s="271"/>
      <c r="T35" s="271"/>
      <c r="U35" s="271"/>
      <c r="V35" s="271"/>
      <c r="X35" s="271"/>
      <c r="Y35" s="271"/>
      <c r="Z35" s="271"/>
      <c r="AA35" s="271"/>
      <c r="AB35" s="271"/>
    </row>
    <row r="36" spans="2:34" s="270" customFormat="1">
      <c r="B36" s="271"/>
      <c r="C36" s="271"/>
      <c r="D36" s="271"/>
      <c r="E36" s="271"/>
      <c r="F36" s="271"/>
      <c r="G36" s="271"/>
      <c r="I36" s="271"/>
      <c r="L36" s="271"/>
      <c r="N36" s="271"/>
      <c r="O36" s="271"/>
      <c r="P36" s="271"/>
      <c r="Q36" s="271"/>
      <c r="R36" s="271"/>
      <c r="S36" s="271"/>
      <c r="T36" s="271"/>
      <c r="U36" s="271"/>
      <c r="V36" s="271"/>
      <c r="W36" s="271"/>
      <c r="X36" s="271"/>
    </row>
    <row r="37" spans="2:34" s="270" customFormat="1">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row>
    <row r="38" spans="2:34" s="270" customFormat="1">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row>
    <row r="39" spans="2:34" s="270" customFormat="1">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row>
    <row r="40" spans="2:34" s="270" customFormat="1">
      <c r="B40" s="271"/>
      <c r="C40" s="271"/>
      <c r="D40" s="271"/>
      <c r="E40" s="271"/>
      <c r="F40" s="271"/>
      <c r="G40" s="271"/>
      <c r="H40" s="271"/>
      <c r="I40" s="271"/>
      <c r="J40" s="271"/>
      <c r="K40" s="271"/>
      <c r="L40" s="271"/>
      <c r="M40" s="271"/>
      <c r="N40" s="271"/>
      <c r="O40" s="271"/>
      <c r="P40" s="271"/>
      <c r="Q40" s="271"/>
      <c r="R40" s="271"/>
      <c r="S40" s="271"/>
      <c r="T40" s="271"/>
      <c r="U40" s="271"/>
      <c r="V40" s="271"/>
      <c r="W40" s="271"/>
      <c r="Y40" s="271"/>
      <c r="Z40" s="271"/>
      <c r="AA40" s="271"/>
      <c r="AB40" s="271"/>
      <c r="AC40" s="271"/>
      <c r="AD40" s="271"/>
      <c r="AE40" s="271"/>
      <c r="AF40" s="271"/>
      <c r="AG40" s="271"/>
      <c r="AH40" s="271"/>
    </row>
    <row r="41" spans="2:34" s="270" customFormat="1">
      <c r="B41" s="271"/>
      <c r="C41" s="271"/>
      <c r="D41" s="271"/>
      <c r="E41" s="271"/>
      <c r="F41" s="271"/>
      <c r="G41" s="271"/>
      <c r="H41" s="271"/>
      <c r="I41" s="271"/>
      <c r="J41" s="271"/>
      <c r="K41" s="271"/>
      <c r="L41" s="271"/>
      <c r="M41" s="271"/>
      <c r="N41" s="271"/>
      <c r="O41" s="271"/>
      <c r="P41" s="271"/>
      <c r="Q41" s="271"/>
      <c r="S41" s="271"/>
      <c r="T41" s="271"/>
      <c r="U41" s="271"/>
      <c r="V41" s="271"/>
      <c r="W41" s="271"/>
      <c r="X41" s="271"/>
      <c r="Y41" s="271"/>
      <c r="Z41" s="271"/>
      <c r="AA41" s="271"/>
      <c r="AB41" s="271"/>
      <c r="AC41" s="271"/>
      <c r="AD41" s="271"/>
      <c r="AE41" s="271"/>
      <c r="AF41" s="271"/>
      <c r="AG41" s="271"/>
      <c r="AH41" s="271"/>
    </row>
    <row r="42" spans="2:34" s="270" customFormat="1">
      <c r="B42" s="271"/>
      <c r="C42" s="271"/>
      <c r="D42" s="271"/>
      <c r="E42" s="271"/>
      <c r="F42" s="271"/>
      <c r="G42" s="271"/>
      <c r="H42" s="271"/>
      <c r="I42" s="271"/>
      <c r="J42" s="271"/>
      <c r="K42" s="271"/>
      <c r="L42" s="271"/>
      <c r="M42" s="271"/>
      <c r="N42" s="271"/>
      <c r="O42" s="271"/>
      <c r="P42" s="271"/>
      <c r="Q42" s="271"/>
      <c r="R42" s="271"/>
      <c r="S42" s="271"/>
      <c r="T42" s="271"/>
      <c r="U42" s="271"/>
      <c r="V42" s="271"/>
      <c r="X42" s="271"/>
      <c r="Y42" s="271"/>
      <c r="Z42" s="271"/>
      <c r="AA42" s="271"/>
      <c r="AB42" s="271"/>
      <c r="AC42" s="271"/>
      <c r="AD42" s="271"/>
      <c r="AE42" s="271"/>
      <c r="AF42" s="271"/>
      <c r="AG42" s="271"/>
      <c r="AH42" s="271"/>
    </row>
    <row r="43" spans="2:34" s="270" customFormat="1">
      <c r="B43" s="271"/>
      <c r="C43" s="271"/>
      <c r="D43" s="271"/>
      <c r="E43" s="271"/>
      <c r="F43" s="271"/>
      <c r="G43" s="271"/>
      <c r="H43" s="271"/>
      <c r="I43" s="271"/>
      <c r="J43" s="271"/>
      <c r="K43" s="271"/>
      <c r="L43" s="271"/>
      <c r="M43" s="271"/>
      <c r="N43" s="271"/>
      <c r="O43" s="271"/>
      <c r="P43" s="271"/>
      <c r="Q43" s="271"/>
      <c r="R43" s="271"/>
      <c r="S43" s="271"/>
      <c r="T43" s="271"/>
      <c r="U43" s="271"/>
      <c r="V43" s="271"/>
      <c r="W43" s="271"/>
      <c r="X43" s="271"/>
    </row>
    <row r="44" spans="2:34" s="270" customFormat="1">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row>
    <row r="45" spans="2:34" s="270" customFormat="1">
      <c r="B45" s="271"/>
      <c r="C45" s="271"/>
      <c r="D45" s="271"/>
      <c r="E45" s="271"/>
      <c r="F45" s="271"/>
      <c r="G45" s="271"/>
      <c r="H45" s="271"/>
      <c r="I45" s="271"/>
      <c r="J45" s="271"/>
      <c r="K45" s="271"/>
      <c r="L45" s="271"/>
      <c r="M45" s="271"/>
      <c r="N45" s="271"/>
      <c r="O45" s="271"/>
      <c r="P45" s="271"/>
      <c r="Q45" s="271"/>
      <c r="R45" s="271"/>
      <c r="S45" s="271"/>
      <c r="T45" s="271"/>
      <c r="U45" s="271"/>
      <c r="V45" s="271"/>
      <c r="W45" s="271"/>
      <c r="Y45" s="271"/>
      <c r="Z45" s="271"/>
      <c r="AA45" s="271"/>
      <c r="AB45" s="271"/>
      <c r="AC45" s="271"/>
      <c r="AD45" s="271"/>
      <c r="AE45" s="271"/>
      <c r="AF45" s="271"/>
      <c r="AG45" s="271"/>
      <c r="AH45" s="271"/>
    </row>
    <row r="46" spans="2:34" s="270" customFormat="1">
      <c r="B46" s="271"/>
      <c r="C46" s="271"/>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row>
    <row r="47" spans="2:34" s="270" customFormat="1">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row>
    <row r="48" spans="2:34" s="270" customFormat="1">
      <c r="B48" s="271"/>
      <c r="C48" s="271"/>
      <c r="D48" s="271"/>
      <c r="E48" s="271"/>
      <c r="F48" s="271"/>
      <c r="G48" s="271"/>
      <c r="H48" s="271"/>
      <c r="I48" s="271"/>
      <c r="J48" s="271"/>
      <c r="K48" s="271"/>
      <c r="L48" s="271"/>
      <c r="M48" s="271"/>
      <c r="N48" s="271"/>
      <c r="O48" s="271"/>
      <c r="P48" s="271"/>
      <c r="Q48" s="271"/>
      <c r="R48" s="271"/>
      <c r="S48" s="271"/>
      <c r="T48" s="271"/>
      <c r="U48" s="271"/>
      <c r="V48" s="271"/>
      <c r="X48" s="271"/>
    </row>
    <row r="49" spans="28:34" s="270" customFormat="1">
      <c r="AB49" s="271"/>
      <c r="AC49" s="271"/>
      <c r="AD49" s="271"/>
      <c r="AE49" s="271"/>
      <c r="AF49" s="271"/>
      <c r="AG49" s="271"/>
      <c r="AH49" s="271"/>
    </row>
    <row r="50" spans="28:34" s="270" customFormat="1">
      <c r="AB50" s="271"/>
      <c r="AC50" s="271"/>
      <c r="AD50" s="271"/>
    </row>
    <row r="51" spans="28:34" s="270" customFormat="1">
      <c r="AB51" s="271"/>
    </row>
    <row r="52" spans="28:34" s="270" customFormat="1">
      <c r="AB52" s="271"/>
      <c r="AC52" s="271"/>
      <c r="AD52" s="271"/>
      <c r="AE52" s="271"/>
      <c r="AF52" s="271"/>
      <c r="AG52" s="271"/>
      <c r="AH52" s="271"/>
    </row>
    <row r="53" spans="28:34" s="270" customFormat="1">
      <c r="AB53" s="271"/>
      <c r="AC53" s="271"/>
      <c r="AD53" s="271"/>
      <c r="AE53" s="271"/>
    </row>
    <row r="54" spans="28:34" s="270" customFormat="1">
      <c r="AB54" s="271"/>
      <c r="AC54" s="271"/>
      <c r="AD54" s="271"/>
      <c r="AE54" s="271"/>
      <c r="AF54" s="271"/>
      <c r="AG54" s="271"/>
    </row>
    <row r="55" spans="28:34" s="270" customFormat="1">
      <c r="AB55" s="271"/>
      <c r="AC55" s="271"/>
      <c r="AD55" s="271"/>
      <c r="AE55" s="271"/>
      <c r="AF55" s="271"/>
      <c r="AG55" s="271"/>
      <c r="AH55" s="271"/>
    </row>
    <row r="56" spans="28:34" s="270" customFormat="1"/>
    <row r="57" spans="28:34" s="270" customFormat="1">
      <c r="AB57" s="271"/>
      <c r="AC57" s="271"/>
      <c r="AD57" s="271"/>
      <c r="AE57" s="271"/>
      <c r="AF57" s="271"/>
      <c r="AG57" s="271"/>
    </row>
    <row r="58" spans="28:34" s="270" customFormat="1">
      <c r="AB58" s="271"/>
      <c r="AC58" s="271"/>
      <c r="AD58" s="271"/>
      <c r="AE58" s="271"/>
      <c r="AF58" s="271"/>
      <c r="AG58" s="271"/>
    </row>
    <row r="59" spans="28:34" s="270" customFormat="1">
      <c r="AB59" s="271"/>
      <c r="AC59" s="271"/>
      <c r="AD59" s="271"/>
      <c r="AE59" s="271"/>
      <c r="AF59" s="271"/>
    </row>
    <row r="60" spans="28:34" s="270" customFormat="1">
      <c r="AB60" s="271"/>
      <c r="AC60" s="271"/>
      <c r="AD60" s="271"/>
      <c r="AE60" s="271"/>
      <c r="AF60" s="271"/>
      <c r="AG60" s="271"/>
      <c r="AH60" s="271"/>
    </row>
    <row r="61" spans="28:34" s="270" customFormat="1">
      <c r="AB61" s="271"/>
      <c r="AC61" s="271"/>
      <c r="AD61" s="271"/>
      <c r="AE61" s="271"/>
      <c r="AF61" s="271"/>
      <c r="AG61" s="271"/>
      <c r="AH61" s="271"/>
    </row>
    <row r="62" spans="28:34" s="270" customFormat="1">
      <c r="AB62" s="271"/>
      <c r="AC62" s="271"/>
      <c r="AD62" s="271"/>
      <c r="AE62" s="271"/>
      <c r="AF62" s="271"/>
      <c r="AG62" s="271"/>
      <c r="AH62" s="271"/>
    </row>
    <row r="63" spans="28:34" s="270" customFormat="1">
      <c r="AB63" s="271"/>
      <c r="AC63" s="271"/>
      <c r="AD63" s="271"/>
      <c r="AE63" s="271"/>
      <c r="AF63" s="271"/>
      <c r="AG63" s="271"/>
    </row>
    <row r="64" spans="28:34" s="270" customFormat="1">
      <c r="AB64" s="271"/>
      <c r="AC64" s="271"/>
      <c r="AD64" s="271"/>
      <c r="AE64" s="271"/>
      <c r="AF64" s="271"/>
    </row>
    <row r="65" spans="28:34" s="270" customFormat="1">
      <c r="AB65" s="271"/>
      <c r="AC65" s="271"/>
      <c r="AD65" s="271"/>
      <c r="AE65" s="271"/>
      <c r="AF65" s="271"/>
      <c r="AG65" s="271"/>
      <c r="AH65" s="271"/>
    </row>
    <row r="66" spans="28:34" s="270" customFormat="1">
      <c r="AB66" s="271"/>
      <c r="AC66" s="271"/>
      <c r="AD66" s="271"/>
      <c r="AE66" s="271"/>
      <c r="AF66" s="271"/>
      <c r="AG66" s="271"/>
      <c r="AH66" s="271"/>
    </row>
    <row r="67" spans="28:34" s="270" customFormat="1">
      <c r="AB67" s="271"/>
      <c r="AC67" s="271"/>
      <c r="AD67" s="271"/>
      <c r="AE67" s="271"/>
      <c r="AF67" s="271"/>
      <c r="AG67" s="271"/>
      <c r="AH67" s="271"/>
    </row>
    <row r="68" spans="28:34" s="270" customFormat="1"/>
    <row r="69" spans="28:34" s="270" customFormat="1">
      <c r="AB69" s="271"/>
      <c r="AC69" s="271"/>
      <c r="AD69" s="271"/>
      <c r="AE69" s="271"/>
    </row>
    <row r="70" spans="28:34" s="270" customFormat="1">
      <c r="AB70" s="271"/>
      <c r="AC70" s="271"/>
      <c r="AD70" s="271"/>
      <c r="AE70" s="271"/>
      <c r="AF70" s="271"/>
      <c r="AG70" s="271"/>
      <c r="AH70" s="271"/>
    </row>
    <row r="71" spans="28:34" s="270" customFormat="1">
      <c r="AB71" s="271"/>
      <c r="AC71" s="271"/>
      <c r="AD71" s="271"/>
      <c r="AE71" s="271"/>
      <c r="AF71" s="271"/>
      <c r="AG71" s="271"/>
      <c r="AH71" s="271"/>
    </row>
    <row r="72" spans="28:34" s="270" customFormat="1">
      <c r="AB72" s="271"/>
      <c r="AC72" s="271"/>
      <c r="AD72" s="271"/>
      <c r="AE72" s="271"/>
      <c r="AF72" s="271"/>
      <c r="AG72" s="271"/>
      <c r="AH72" s="271"/>
    </row>
    <row r="73" spans="28:34" s="270" customFormat="1">
      <c r="AB73" s="271"/>
      <c r="AC73" s="271"/>
      <c r="AD73" s="271"/>
      <c r="AE73" s="271"/>
      <c r="AF73" s="271"/>
      <c r="AG73" s="271"/>
      <c r="AH73" s="271"/>
    </row>
    <row r="74" spans="28:34" s="270" customFormat="1">
      <c r="AB74" s="271"/>
      <c r="AC74" s="271"/>
      <c r="AD74" s="271"/>
      <c r="AE74" s="271"/>
      <c r="AF74" s="271"/>
      <c r="AG74" s="271"/>
      <c r="AH74" s="271"/>
    </row>
    <row r="75" spans="28:34" s="270" customFormat="1">
      <c r="AB75" s="271"/>
      <c r="AC75" s="271"/>
      <c r="AD75" s="271"/>
      <c r="AE75" s="271"/>
      <c r="AF75" s="271"/>
      <c r="AG75" s="271"/>
    </row>
    <row r="76" spans="28:34" s="270" customFormat="1">
      <c r="AB76" s="271"/>
      <c r="AC76" s="271"/>
      <c r="AD76" s="271"/>
      <c r="AE76" s="271"/>
    </row>
    <row r="77" spans="28:34" s="270" customFormat="1">
      <c r="AB77" s="271"/>
      <c r="AC77" s="271"/>
      <c r="AD77" s="271"/>
      <c r="AE77" s="271"/>
      <c r="AF77" s="271"/>
    </row>
    <row r="78" spans="28:34" s="270" customFormat="1">
      <c r="AB78" s="271"/>
      <c r="AC78" s="271"/>
      <c r="AD78" s="271"/>
      <c r="AE78" s="271"/>
      <c r="AF78" s="271"/>
      <c r="AG78" s="271"/>
      <c r="AH78" s="271"/>
    </row>
    <row r="79" spans="28:34" s="270" customFormat="1">
      <c r="AB79" s="271"/>
      <c r="AC79" s="271"/>
      <c r="AD79" s="271"/>
      <c r="AE79" s="271"/>
      <c r="AF79" s="271"/>
      <c r="AG79" s="271"/>
      <c r="AH79" s="271"/>
    </row>
    <row r="80" spans="28:34" s="270" customFormat="1">
      <c r="AB80" s="271"/>
      <c r="AC80" s="271"/>
      <c r="AD80" s="271"/>
      <c r="AE80" s="271"/>
      <c r="AF80" s="271"/>
      <c r="AG80" s="271"/>
      <c r="AH80" s="271"/>
    </row>
    <row r="81" spans="25:34" s="270" customFormat="1">
      <c r="Y81" s="271"/>
      <c r="Z81" s="271"/>
      <c r="AA81" s="271"/>
      <c r="AB81" s="271"/>
      <c r="AC81" s="271"/>
      <c r="AD81" s="271"/>
      <c r="AE81" s="271"/>
      <c r="AF81" s="271"/>
      <c r="AG81" s="271"/>
      <c r="AH81" s="271"/>
    </row>
    <row r="82" spans="25:34" s="270" customFormat="1">
      <c r="Z82" s="271"/>
      <c r="AA82" s="271"/>
      <c r="AB82" s="271"/>
      <c r="AC82" s="271"/>
      <c r="AD82" s="271"/>
      <c r="AE82" s="271"/>
      <c r="AF82" s="271"/>
      <c r="AG82" s="271"/>
      <c r="AH82" s="271"/>
    </row>
    <row r="83" spans="25:34" s="270" customFormat="1"/>
    <row r="84" spans="25:34" s="270" customFormat="1">
      <c r="Y84" s="271"/>
      <c r="Z84" s="271"/>
      <c r="AA84" s="271"/>
      <c r="AB84" s="271"/>
      <c r="AC84" s="271"/>
      <c r="AD84" s="271"/>
      <c r="AE84" s="271"/>
      <c r="AF84" s="271"/>
      <c r="AG84" s="271"/>
      <c r="AH84" s="271"/>
    </row>
    <row r="85" spans="25:34" s="270" customFormat="1">
      <c r="Y85" s="271"/>
      <c r="Z85" s="271"/>
      <c r="AA85" s="271"/>
      <c r="AB85" s="271"/>
      <c r="AC85" s="271"/>
      <c r="AD85" s="271"/>
      <c r="AE85" s="271"/>
      <c r="AF85" s="271"/>
      <c r="AG85" s="271"/>
      <c r="AH85" s="271"/>
    </row>
    <row r="86" spans="25:34" s="270" customFormat="1">
      <c r="Y86" s="271"/>
      <c r="Z86" s="271"/>
      <c r="AA86" s="271"/>
      <c r="AB86" s="271"/>
      <c r="AC86" s="271"/>
      <c r="AD86" s="271"/>
      <c r="AE86" s="271"/>
      <c r="AF86" s="271"/>
      <c r="AG86" s="271"/>
      <c r="AH86" s="271"/>
    </row>
    <row r="87" spans="25:34" s="270" customFormat="1">
      <c r="Y87" s="271"/>
      <c r="Z87" s="271"/>
      <c r="AA87" s="271"/>
      <c r="AB87" s="271"/>
      <c r="AC87" s="271"/>
      <c r="AD87" s="271"/>
      <c r="AE87" s="271"/>
      <c r="AF87" s="271"/>
      <c r="AG87" s="271"/>
      <c r="AH87" s="271"/>
    </row>
    <row r="88" spans="25:34" s="270" customFormat="1">
      <c r="Y88" s="271"/>
      <c r="Z88" s="271"/>
      <c r="AA88" s="271"/>
      <c r="AB88" s="271"/>
      <c r="AC88" s="271"/>
      <c r="AD88" s="271"/>
      <c r="AE88" s="271"/>
      <c r="AF88" s="271"/>
      <c r="AG88" s="271"/>
    </row>
    <row r="89" spans="25:34" s="270" customFormat="1">
      <c r="Y89" s="271"/>
      <c r="Z89" s="271"/>
      <c r="AA89" s="271"/>
      <c r="AB89" s="271"/>
      <c r="AC89" s="271"/>
      <c r="AD89" s="271"/>
      <c r="AE89" s="271"/>
      <c r="AF89" s="271"/>
      <c r="AG89" s="271"/>
      <c r="AH89" s="271"/>
    </row>
    <row r="90" spans="25:34" s="270" customFormat="1">
      <c r="Y90" s="271"/>
      <c r="Z90" s="271"/>
      <c r="AA90" s="271"/>
      <c r="AB90" s="271"/>
      <c r="AC90" s="271"/>
      <c r="AD90" s="271"/>
      <c r="AE90" s="271"/>
      <c r="AF90" s="271"/>
      <c r="AG90" s="271"/>
      <c r="AH90" s="271"/>
    </row>
    <row r="91" spans="25:34" s="270" customFormat="1">
      <c r="Y91" s="271"/>
      <c r="Z91" s="271"/>
      <c r="AA91" s="271"/>
      <c r="AB91" s="271"/>
      <c r="AC91" s="271"/>
      <c r="AD91" s="271"/>
      <c r="AE91" s="271"/>
      <c r="AF91" s="271"/>
      <c r="AG91" s="271"/>
      <c r="AH91" s="271"/>
    </row>
    <row r="92" spans="25:34" s="270" customFormat="1" ht="13.5" customHeight="1">
      <c r="Y92" s="271"/>
      <c r="Z92" s="271"/>
      <c r="AA92" s="271"/>
      <c r="AB92" s="271"/>
      <c r="AC92" s="271"/>
      <c r="AD92" s="271"/>
      <c r="AE92" s="271"/>
      <c r="AF92" s="271"/>
      <c r="AG92" s="271"/>
      <c r="AH92" s="271"/>
    </row>
    <row r="93" spans="25:34" s="270" customFormat="1" ht="13.5" customHeight="1">
      <c r="Y93" s="271"/>
      <c r="Z93" s="271"/>
      <c r="AA93" s="271"/>
      <c r="AB93" s="271"/>
      <c r="AC93" s="271"/>
      <c r="AD93" s="271"/>
      <c r="AE93" s="271"/>
      <c r="AF93" s="271"/>
      <c r="AG93" s="271"/>
      <c r="AH93" s="271"/>
    </row>
    <row r="94" spans="25:34" s="270" customFormat="1" ht="13.5" customHeight="1">
      <c r="Y94" s="271"/>
      <c r="Z94" s="271"/>
      <c r="AA94" s="271"/>
      <c r="AB94" s="271"/>
      <c r="AC94" s="271"/>
      <c r="AD94" s="271"/>
      <c r="AE94" s="271"/>
    </row>
    <row r="95" spans="25:34" s="270" customFormat="1" ht="13.5" customHeight="1">
      <c r="Y95" s="271"/>
      <c r="Z95" s="271"/>
      <c r="AA95" s="271"/>
      <c r="AB95" s="271"/>
      <c r="AC95" s="271"/>
      <c r="AD95" s="271"/>
      <c r="AE95" s="271"/>
      <c r="AF95" s="271"/>
      <c r="AG95" s="271"/>
    </row>
    <row r="96" spans="25:34" s="270" customFormat="1" ht="13.5" customHeight="1">
      <c r="Y96" s="271"/>
      <c r="Z96" s="271"/>
      <c r="AA96" s="271"/>
      <c r="AB96" s="271"/>
      <c r="AC96" s="271"/>
      <c r="AD96" s="271"/>
      <c r="AE96" s="271"/>
      <c r="AF96" s="271"/>
      <c r="AG96" s="271"/>
      <c r="AH96" s="271"/>
    </row>
    <row r="97" spans="33:34" s="270" customFormat="1" ht="13.5" customHeight="1">
      <c r="AG97" s="271"/>
      <c r="AH97" s="271"/>
    </row>
    <row r="98" spans="33:34" s="270" customFormat="1" ht="13.5" customHeight="1">
      <c r="AG98" s="271"/>
      <c r="AH98" s="271"/>
    </row>
    <row r="99" spans="33:34" s="270" customFormat="1" ht="13.5" customHeight="1">
      <c r="AG99" s="271"/>
      <c r="AH99" s="271"/>
    </row>
    <row r="100" spans="33:34" s="270" customFormat="1" ht="13.5" customHeight="1">
      <c r="AG100" s="271"/>
      <c r="AH100" s="271"/>
    </row>
    <row r="101" spans="33:34" s="270" customFormat="1" ht="13.5" customHeight="1">
      <c r="AG101" s="271"/>
    </row>
    <row r="102" spans="33:34" s="270" customFormat="1" ht="13.5" customHeight="1">
      <c r="AG102" s="271"/>
      <c r="AH102" s="271"/>
    </row>
    <row r="103" spans="33:34" s="270" customFormat="1" ht="13.5" customHeight="1">
      <c r="AG103" s="271"/>
      <c r="AH103" s="271"/>
    </row>
    <row r="104" spans="33:34" s="270" customFormat="1" ht="13.5" customHeight="1"/>
    <row r="105" spans="33:34" s="270" customFormat="1" ht="13.5" customHeight="1">
      <c r="AG105" s="271"/>
      <c r="AH105" s="271"/>
    </row>
    <row r="106" spans="33:34" s="270" customFormat="1" ht="13.5" customHeight="1">
      <c r="AG106" s="271"/>
      <c r="AH106" s="271"/>
    </row>
    <row r="107" spans="33:34" s="270" customFormat="1" ht="13.5" customHeight="1">
      <c r="AG107" s="271"/>
      <c r="AH107" s="271"/>
    </row>
    <row r="108" spans="33:34" s="270" customFormat="1" ht="13.5" customHeight="1">
      <c r="AG108" s="271"/>
      <c r="AH108" s="271"/>
    </row>
    <row r="109" spans="33:34" s="270" customFormat="1" ht="13.5" customHeight="1">
      <c r="AG109" s="271"/>
      <c r="AH109" s="271"/>
    </row>
    <row r="110" spans="33:34" s="270" customFormat="1" ht="13.5" customHeight="1">
      <c r="AG110" s="271"/>
      <c r="AH110" s="271"/>
    </row>
    <row r="111" spans="33:34" s="270" customFormat="1" ht="13.5" customHeight="1">
      <c r="AG111" s="271"/>
      <c r="AH111" s="271"/>
    </row>
    <row r="112" spans="33:34" s="270" customFormat="1" ht="13.5" customHeight="1">
      <c r="AG112" s="271"/>
      <c r="AH112" s="271"/>
    </row>
    <row r="113" spans="34:122" s="270" customFormat="1" ht="13.5" customHeight="1">
      <c r="AH113" s="271"/>
    </row>
    <row r="114" spans="34:122" s="270" customFormat="1" ht="13.5" customHeight="1">
      <c r="AH114" s="271"/>
    </row>
    <row r="115" spans="34:122" s="270" customFormat="1" ht="13.5" customHeight="1">
      <c r="AH115" s="271"/>
    </row>
    <row r="116" spans="34:122" s="270" customFormat="1" ht="13.5" customHeight="1"/>
    <row r="117" spans="34:122" s="270" customFormat="1" ht="13.5" customHeight="1">
      <c r="AH117" s="271"/>
    </row>
    <row r="118" spans="34:122" s="270" customFormat="1" ht="13.5" customHeight="1">
      <c r="AH118" s="271"/>
    </row>
    <row r="119" spans="34:122" s="270" customFormat="1" ht="13.5" customHeight="1">
      <c r="AH119" s="271"/>
    </row>
    <row r="120" spans="34:122" s="270" customFormat="1" ht="13.5" customHeight="1"/>
    <row r="121" spans="34:122" s="270" customFormat="1" ht="13.5" customHeight="1"/>
    <row r="122" spans="34:122" s="270" customFormat="1" ht="13.5" customHeight="1">
      <c r="AH122" s="271"/>
    </row>
    <row r="123" spans="34:122" s="270" customFormat="1" ht="13.5" customHeight="1">
      <c r="AH123" s="271"/>
    </row>
    <row r="124" spans="34:122" s="270" customFormat="1" ht="13.5" customHeight="1">
      <c r="AH124" s="271"/>
    </row>
    <row r="125" spans="34:122" s="270" customFormat="1" ht="13.5" customHeight="1">
      <c r="AH125" s="271"/>
      <c r="DR125" s="270" t="s">
        <v>613</v>
      </c>
    </row>
    <row r="126" spans="34:122" s="270" customFormat="1" ht="13.5" hidden="1" customHeight="1">
      <c r="AH126" s="271"/>
    </row>
    <row r="127" spans="34:122" s="270" customFormat="1" ht="13.5" hidden="1" customHeight="1">
      <c r="AH127" s="271"/>
    </row>
    <row r="128" spans="34:122" s="270" customFormat="1" ht="13.5" hidden="1" customHeight="1">
      <c r="AH128" s="271"/>
    </row>
    <row r="129" s="270" customFormat="1" ht="13.5" hidden="1" customHeight="1"/>
    <row r="130" s="270" customFormat="1" ht="13.5" hidden="1" customHeight="1"/>
    <row r="131" s="270" customFormat="1" ht="13.5" hidden="1" customHeight="1"/>
    <row r="132" s="270" customFormat="1" ht="13.5" hidden="1" customHeight="1"/>
    <row r="133" s="270" customFormat="1" ht="13.5" hidden="1" customHeight="1"/>
    <row r="134" s="270" customFormat="1" ht="13.5" hidden="1" customHeight="1"/>
    <row r="135" s="270" customFormat="1" ht="13.5" hidden="1" customHeight="1"/>
  </sheetData>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218</v>
      </c>
      <c r="C5" s="646"/>
      <c r="D5" s="646"/>
      <c r="E5" s="646"/>
      <c r="F5" s="646"/>
      <c r="G5" s="646"/>
      <c r="H5" s="646"/>
      <c r="I5" s="646"/>
      <c r="J5" s="646"/>
      <c r="K5" s="646"/>
      <c r="L5" s="646"/>
      <c r="M5" s="646"/>
      <c r="N5" s="646"/>
      <c r="O5" s="646"/>
      <c r="P5" s="646"/>
      <c r="Q5" s="647"/>
      <c r="R5" s="648">
        <v>214117</v>
      </c>
      <c r="S5" s="649"/>
      <c r="T5" s="649"/>
      <c r="U5" s="649"/>
      <c r="V5" s="649"/>
      <c r="W5" s="649"/>
      <c r="X5" s="649"/>
      <c r="Y5" s="650"/>
      <c r="Z5" s="651">
        <v>6.1</v>
      </c>
      <c r="AA5" s="651"/>
      <c r="AB5" s="651"/>
      <c r="AC5" s="651"/>
      <c r="AD5" s="652">
        <v>214117</v>
      </c>
      <c r="AE5" s="652"/>
      <c r="AF5" s="652"/>
      <c r="AG5" s="652"/>
      <c r="AH5" s="652"/>
      <c r="AI5" s="652"/>
      <c r="AJ5" s="652"/>
      <c r="AK5" s="652"/>
      <c r="AL5" s="653">
        <v>11.8</v>
      </c>
      <c r="AM5" s="654"/>
      <c r="AN5" s="654"/>
      <c r="AO5" s="655"/>
      <c r="AP5" s="645" t="s">
        <v>219</v>
      </c>
      <c r="AQ5" s="646"/>
      <c r="AR5" s="646"/>
      <c r="AS5" s="646"/>
      <c r="AT5" s="646"/>
      <c r="AU5" s="646"/>
      <c r="AV5" s="646"/>
      <c r="AW5" s="646"/>
      <c r="AX5" s="646"/>
      <c r="AY5" s="646"/>
      <c r="AZ5" s="646"/>
      <c r="BA5" s="646"/>
      <c r="BB5" s="646"/>
      <c r="BC5" s="646"/>
      <c r="BD5" s="646"/>
      <c r="BE5" s="646"/>
      <c r="BF5" s="647"/>
      <c r="BG5" s="659">
        <v>213583</v>
      </c>
      <c r="BH5" s="660"/>
      <c r="BI5" s="660"/>
      <c r="BJ5" s="660"/>
      <c r="BK5" s="660"/>
      <c r="BL5" s="660"/>
      <c r="BM5" s="660"/>
      <c r="BN5" s="661"/>
      <c r="BO5" s="662">
        <v>99.8</v>
      </c>
      <c r="BP5" s="662"/>
      <c r="BQ5" s="662"/>
      <c r="BR5" s="662"/>
      <c r="BS5" s="663" t="s">
        <v>124</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c r="B6" s="656" t="s">
        <v>223</v>
      </c>
      <c r="C6" s="657"/>
      <c r="D6" s="657"/>
      <c r="E6" s="657"/>
      <c r="F6" s="657"/>
      <c r="G6" s="657"/>
      <c r="H6" s="657"/>
      <c r="I6" s="657"/>
      <c r="J6" s="657"/>
      <c r="K6" s="657"/>
      <c r="L6" s="657"/>
      <c r="M6" s="657"/>
      <c r="N6" s="657"/>
      <c r="O6" s="657"/>
      <c r="P6" s="657"/>
      <c r="Q6" s="658"/>
      <c r="R6" s="659">
        <v>35742</v>
      </c>
      <c r="S6" s="660"/>
      <c r="T6" s="660"/>
      <c r="U6" s="660"/>
      <c r="V6" s="660"/>
      <c r="W6" s="660"/>
      <c r="X6" s="660"/>
      <c r="Y6" s="661"/>
      <c r="Z6" s="662">
        <v>1</v>
      </c>
      <c r="AA6" s="662"/>
      <c r="AB6" s="662"/>
      <c r="AC6" s="662"/>
      <c r="AD6" s="663">
        <v>35742</v>
      </c>
      <c r="AE6" s="663"/>
      <c r="AF6" s="663"/>
      <c r="AG6" s="663"/>
      <c r="AH6" s="663"/>
      <c r="AI6" s="663"/>
      <c r="AJ6" s="663"/>
      <c r="AK6" s="663"/>
      <c r="AL6" s="664">
        <v>2</v>
      </c>
      <c r="AM6" s="665"/>
      <c r="AN6" s="665"/>
      <c r="AO6" s="666"/>
      <c r="AP6" s="656" t="s">
        <v>224</v>
      </c>
      <c r="AQ6" s="657"/>
      <c r="AR6" s="657"/>
      <c r="AS6" s="657"/>
      <c r="AT6" s="657"/>
      <c r="AU6" s="657"/>
      <c r="AV6" s="657"/>
      <c r="AW6" s="657"/>
      <c r="AX6" s="657"/>
      <c r="AY6" s="657"/>
      <c r="AZ6" s="657"/>
      <c r="BA6" s="657"/>
      <c r="BB6" s="657"/>
      <c r="BC6" s="657"/>
      <c r="BD6" s="657"/>
      <c r="BE6" s="657"/>
      <c r="BF6" s="658"/>
      <c r="BG6" s="659">
        <v>213583</v>
      </c>
      <c r="BH6" s="660"/>
      <c r="BI6" s="660"/>
      <c r="BJ6" s="660"/>
      <c r="BK6" s="660"/>
      <c r="BL6" s="660"/>
      <c r="BM6" s="660"/>
      <c r="BN6" s="661"/>
      <c r="BO6" s="662">
        <v>99.8</v>
      </c>
      <c r="BP6" s="662"/>
      <c r="BQ6" s="662"/>
      <c r="BR6" s="662"/>
      <c r="BS6" s="663" t="s">
        <v>124</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59436</v>
      </c>
      <c r="CS6" s="660"/>
      <c r="CT6" s="660"/>
      <c r="CU6" s="660"/>
      <c r="CV6" s="660"/>
      <c r="CW6" s="660"/>
      <c r="CX6" s="660"/>
      <c r="CY6" s="661"/>
      <c r="CZ6" s="653">
        <v>1.8</v>
      </c>
      <c r="DA6" s="654"/>
      <c r="DB6" s="654"/>
      <c r="DC6" s="673"/>
      <c r="DD6" s="668" t="s">
        <v>124</v>
      </c>
      <c r="DE6" s="660"/>
      <c r="DF6" s="660"/>
      <c r="DG6" s="660"/>
      <c r="DH6" s="660"/>
      <c r="DI6" s="660"/>
      <c r="DJ6" s="660"/>
      <c r="DK6" s="660"/>
      <c r="DL6" s="660"/>
      <c r="DM6" s="660"/>
      <c r="DN6" s="660"/>
      <c r="DO6" s="660"/>
      <c r="DP6" s="661"/>
      <c r="DQ6" s="668">
        <v>59436</v>
      </c>
      <c r="DR6" s="660"/>
      <c r="DS6" s="660"/>
      <c r="DT6" s="660"/>
      <c r="DU6" s="660"/>
      <c r="DV6" s="660"/>
      <c r="DW6" s="660"/>
      <c r="DX6" s="660"/>
      <c r="DY6" s="660"/>
      <c r="DZ6" s="660"/>
      <c r="EA6" s="660"/>
      <c r="EB6" s="660"/>
      <c r="EC6" s="669"/>
    </row>
    <row r="7" spans="2:143" ht="11.25" customHeight="1">
      <c r="B7" s="656" t="s">
        <v>226</v>
      </c>
      <c r="C7" s="657"/>
      <c r="D7" s="657"/>
      <c r="E7" s="657"/>
      <c r="F7" s="657"/>
      <c r="G7" s="657"/>
      <c r="H7" s="657"/>
      <c r="I7" s="657"/>
      <c r="J7" s="657"/>
      <c r="K7" s="657"/>
      <c r="L7" s="657"/>
      <c r="M7" s="657"/>
      <c r="N7" s="657"/>
      <c r="O7" s="657"/>
      <c r="P7" s="657"/>
      <c r="Q7" s="658"/>
      <c r="R7" s="659">
        <v>334</v>
      </c>
      <c r="S7" s="660"/>
      <c r="T7" s="660"/>
      <c r="U7" s="660"/>
      <c r="V7" s="660"/>
      <c r="W7" s="660"/>
      <c r="X7" s="660"/>
      <c r="Y7" s="661"/>
      <c r="Z7" s="662">
        <v>0</v>
      </c>
      <c r="AA7" s="662"/>
      <c r="AB7" s="662"/>
      <c r="AC7" s="662"/>
      <c r="AD7" s="663">
        <v>334</v>
      </c>
      <c r="AE7" s="663"/>
      <c r="AF7" s="663"/>
      <c r="AG7" s="663"/>
      <c r="AH7" s="663"/>
      <c r="AI7" s="663"/>
      <c r="AJ7" s="663"/>
      <c r="AK7" s="663"/>
      <c r="AL7" s="664">
        <v>0</v>
      </c>
      <c r="AM7" s="665"/>
      <c r="AN7" s="665"/>
      <c r="AO7" s="666"/>
      <c r="AP7" s="656" t="s">
        <v>227</v>
      </c>
      <c r="AQ7" s="657"/>
      <c r="AR7" s="657"/>
      <c r="AS7" s="657"/>
      <c r="AT7" s="657"/>
      <c r="AU7" s="657"/>
      <c r="AV7" s="657"/>
      <c r="AW7" s="657"/>
      <c r="AX7" s="657"/>
      <c r="AY7" s="657"/>
      <c r="AZ7" s="657"/>
      <c r="BA7" s="657"/>
      <c r="BB7" s="657"/>
      <c r="BC7" s="657"/>
      <c r="BD7" s="657"/>
      <c r="BE7" s="657"/>
      <c r="BF7" s="658"/>
      <c r="BG7" s="659">
        <v>89979</v>
      </c>
      <c r="BH7" s="660"/>
      <c r="BI7" s="660"/>
      <c r="BJ7" s="660"/>
      <c r="BK7" s="660"/>
      <c r="BL7" s="660"/>
      <c r="BM7" s="660"/>
      <c r="BN7" s="661"/>
      <c r="BO7" s="662">
        <v>42</v>
      </c>
      <c r="BP7" s="662"/>
      <c r="BQ7" s="662"/>
      <c r="BR7" s="662"/>
      <c r="BS7" s="663" t="s">
        <v>124</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676754</v>
      </c>
      <c r="CS7" s="660"/>
      <c r="CT7" s="660"/>
      <c r="CU7" s="660"/>
      <c r="CV7" s="660"/>
      <c r="CW7" s="660"/>
      <c r="CX7" s="660"/>
      <c r="CY7" s="661"/>
      <c r="CZ7" s="662">
        <v>20.5</v>
      </c>
      <c r="DA7" s="662"/>
      <c r="DB7" s="662"/>
      <c r="DC7" s="662"/>
      <c r="DD7" s="668">
        <v>57355</v>
      </c>
      <c r="DE7" s="660"/>
      <c r="DF7" s="660"/>
      <c r="DG7" s="660"/>
      <c r="DH7" s="660"/>
      <c r="DI7" s="660"/>
      <c r="DJ7" s="660"/>
      <c r="DK7" s="660"/>
      <c r="DL7" s="660"/>
      <c r="DM7" s="660"/>
      <c r="DN7" s="660"/>
      <c r="DO7" s="660"/>
      <c r="DP7" s="661"/>
      <c r="DQ7" s="668">
        <v>582952</v>
      </c>
      <c r="DR7" s="660"/>
      <c r="DS7" s="660"/>
      <c r="DT7" s="660"/>
      <c r="DU7" s="660"/>
      <c r="DV7" s="660"/>
      <c r="DW7" s="660"/>
      <c r="DX7" s="660"/>
      <c r="DY7" s="660"/>
      <c r="DZ7" s="660"/>
      <c r="EA7" s="660"/>
      <c r="EB7" s="660"/>
      <c r="EC7" s="669"/>
    </row>
    <row r="8" spans="2:143" ht="11.25" customHeight="1">
      <c r="B8" s="656" t="s">
        <v>229</v>
      </c>
      <c r="C8" s="657"/>
      <c r="D8" s="657"/>
      <c r="E8" s="657"/>
      <c r="F8" s="657"/>
      <c r="G8" s="657"/>
      <c r="H8" s="657"/>
      <c r="I8" s="657"/>
      <c r="J8" s="657"/>
      <c r="K8" s="657"/>
      <c r="L8" s="657"/>
      <c r="M8" s="657"/>
      <c r="N8" s="657"/>
      <c r="O8" s="657"/>
      <c r="P8" s="657"/>
      <c r="Q8" s="658"/>
      <c r="R8" s="659">
        <v>467</v>
      </c>
      <c r="S8" s="660"/>
      <c r="T8" s="660"/>
      <c r="U8" s="660"/>
      <c r="V8" s="660"/>
      <c r="W8" s="660"/>
      <c r="X8" s="660"/>
      <c r="Y8" s="661"/>
      <c r="Z8" s="662">
        <v>0</v>
      </c>
      <c r="AA8" s="662"/>
      <c r="AB8" s="662"/>
      <c r="AC8" s="662"/>
      <c r="AD8" s="663">
        <v>467</v>
      </c>
      <c r="AE8" s="663"/>
      <c r="AF8" s="663"/>
      <c r="AG8" s="663"/>
      <c r="AH8" s="663"/>
      <c r="AI8" s="663"/>
      <c r="AJ8" s="663"/>
      <c r="AK8" s="663"/>
      <c r="AL8" s="664">
        <v>0</v>
      </c>
      <c r="AM8" s="665"/>
      <c r="AN8" s="665"/>
      <c r="AO8" s="666"/>
      <c r="AP8" s="656" t="s">
        <v>230</v>
      </c>
      <c r="AQ8" s="657"/>
      <c r="AR8" s="657"/>
      <c r="AS8" s="657"/>
      <c r="AT8" s="657"/>
      <c r="AU8" s="657"/>
      <c r="AV8" s="657"/>
      <c r="AW8" s="657"/>
      <c r="AX8" s="657"/>
      <c r="AY8" s="657"/>
      <c r="AZ8" s="657"/>
      <c r="BA8" s="657"/>
      <c r="BB8" s="657"/>
      <c r="BC8" s="657"/>
      <c r="BD8" s="657"/>
      <c r="BE8" s="657"/>
      <c r="BF8" s="658"/>
      <c r="BG8" s="659">
        <v>5069</v>
      </c>
      <c r="BH8" s="660"/>
      <c r="BI8" s="660"/>
      <c r="BJ8" s="660"/>
      <c r="BK8" s="660"/>
      <c r="BL8" s="660"/>
      <c r="BM8" s="660"/>
      <c r="BN8" s="661"/>
      <c r="BO8" s="662">
        <v>2.4</v>
      </c>
      <c r="BP8" s="662"/>
      <c r="BQ8" s="662"/>
      <c r="BR8" s="662"/>
      <c r="BS8" s="668" t="s">
        <v>124</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822008</v>
      </c>
      <c r="CS8" s="660"/>
      <c r="CT8" s="660"/>
      <c r="CU8" s="660"/>
      <c r="CV8" s="660"/>
      <c r="CW8" s="660"/>
      <c r="CX8" s="660"/>
      <c r="CY8" s="661"/>
      <c r="CZ8" s="662">
        <v>24.9</v>
      </c>
      <c r="DA8" s="662"/>
      <c r="DB8" s="662"/>
      <c r="DC8" s="662"/>
      <c r="DD8" s="668" t="s">
        <v>124</v>
      </c>
      <c r="DE8" s="660"/>
      <c r="DF8" s="660"/>
      <c r="DG8" s="660"/>
      <c r="DH8" s="660"/>
      <c r="DI8" s="660"/>
      <c r="DJ8" s="660"/>
      <c r="DK8" s="660"/>
      <c r="DL8" s="660"/>
      <c r="DM8" s="660"/>
      <c r="DN8" s="660"/>
      <c r="DO8" s="660"/>
      <c r="DP8" s="661"/>
      <c r="DQ8" s="668">
        <v>429572</v>
      </c>
      <c r="DR8" s="660"/>
      <c r="DS8" s="660"/>
      <c r="DT8" s="660"/>
      <c r="DU8" s="660"/>
      <c r="DV8" s="660"/>
      <c r="DW8" s="660"/>
      <c r="DX8" s="660"/>
      <c r="DY8" s="660"/>
      <c r="DZ8" s="660"/>
      <c r="EA8" s="660"/>
      <c r="EB8" s="660"/>
      <c r="EC8" s="669"/>
    </row>
    <row r="9" spans="2:143" ht="11.25" customHeight="1">
      <c r="B9" s="656" t="s">
        <v>232</v>
      </c>
      <c r="C9" s="657"/>
      <c r="D9" s="657"/>
      <c r="E9" s="657"/>
      <c r="F9" s="657"/>
      <c r="G9" s="657"/>
      <c r="H9" s="657"/>
      <c r="I9" s="657"/>
      <c r="J9" s="657"/>
      <c r="K9" s="657"/>
      <c r="L9" s="657"/>
      <c r="M9" s="657"/>
      <c r="N9" s="657"/>
      <c r="O9" s="657"/>
      <c r="P9" s="657"/>
      <c r="Q9" s="658"/>
      <c r="R9" s="659">
        <v>678</v>
      </c>
      <c r="S9" s="660"/>
      <c r="T9" s="660"/>
      <c r="U9" s="660"/>
      <c r="V9" s="660"/>
      <c r="W9" s="660"/>
      <c r="X9" s="660"/>
      <c r="Y9" s="661"/>
      <c r="Z9" s="662">
        <v>0</v>
      </c>
      <c r="AA9" s="662"/>
      <c r="AB9" s="662"/>
      <c r="AC9" s="662"/>
      <c r="AD9" s="663">
        <v>678</v>
      </c>
      <c r="AE9" s="663"/>
      <c r="AF9" s="663"/>
      <c r="AG9" s="663"/>
      <c r="AH9" s="663"/>
      <c r="AI9" s="663"/>
      <c r="AJ9" s="663"/>
      <c r="AK9" s="663"/>
      <c r="AL9" s="664">
        <v>0</v>
      </c>
      <c r="AM9" s="665"/>
      <c r="AN9" s="665"/>
      <c r="AO9" s="666"/>
      <c r="AP9" s="656" t="s">
        <v>233</v>
      </c>
      <c r="AQ9" s="657"/>
      <c r="AR9" s="657"/>
      <c r="AS9" s="657"/>
      <c r="AT9" s="657"/>
      <c r="AU9" s="657"/>
      <c r="AV9" s="657"/>
      <c r="AW9" s="657"/>
      <c r="AX9" s="657"/>
      <c r="AY9" s="657"/>
      <c r="AZ9" s="657"/>
      <c r="BA9" s="657"/>
      <c r="BB9" s="657"/>
      <c r="BC9" s="657"/>
      <c r="BD9" s="657"/>
      <c r="BE9" s="657"/>
      <c r="BF9" s="658"/>
      <c r="BG9" s="659">
        <v>75389</v>
      </c>
      <c r="BH9" s="660"/>
      <c r="BI9" s="660"/>
      <c r="BJ9" s="660"/>
      <c r="BK9" s="660"/>
      <c r="BL9" s="660"/>
      <c r="BM9" s="660"/>
      <c r="BN9" s="661"/>
      <c r="BO9" s="662">
        <v>35.200000000000003</v>
      </c>
      <c r="BP9" s="662"/>
      <c r="BQ9" s="662"/>
      <c r="BR9" s="662"/>
      <c r="BS9" s="668" t="s">
        <v>124</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250851</v>
      </c>
      <c r="CS9" s="660"/>
      <c r="CT9" s="660"/>
      <c r="CU9" s="660"/>
      <c r="CV9" s="660"/>
      <c r="CW9" s="660"/>
      <c r="CX9" s="660"/>
      <c r="CY9" s="661"/>
      <c r="CZ9" s="662">
        <v>7.6</v>
      </c>
      <c r="DA9" s="662"/>
      <c r="DB9" s="662"/>
      <c r="DC9" s="662"/>
      <c r="DD9" s="668" t="s">
        <v>124</v>
      </c>
      <c r="DE9" s="660"/>
      <c r="DF9" s="660"/>
      <c r="DG9" s="660"/>
      <c r="DH9" s="660"/>
      <c r="DI9" s="660"/>
      <c r="DJ9" s="660"/>
      <c r="DK9" s="660"/>
      <c r="DL9" s="660"/>
      <c r="DM9" s="660"/>
      <c r="DN9" s="660"/>
      <c r="DO9" s="660"/>
      <c r="DP9" s="661"/>
      <c r="DQ9" s="668">
        <v>240224</v>
      </c>
      <c r="DR9" s="660"/>
      <c r="DS9" s="660"/>
      <c r="DT9" s="660"/>
      <c r="DU9" s="660"/>
      <c r="DV9" s="660"/>
      <c r="DW9" s="660"/>
      <c r="DX9" s="660"/>
      <c r="DY9" s="660"/>
      <c r="DZ9" s="660"/>
      <c r="EA9" s="660"/>
      <c r="EB9" s="660"/>
      <c r="EC9" s="669"/>
    </row>
    <row r="10" spans="2:143" ht="11.25" customHeight="1">
      <c r="B10" s="656" t="s">
        <v>235</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236</v>
      </c>
      <c r="AA10" s="662"/>
      <c r="AB10" s="662"/>
      <c r="AC10" s="662"/>
      <c r="AD10" s="663" t="s">
        <v>124</v>
      </c>
      <c r="AE10" s="663"/>
      <c r="AF10" s="663"/>
      <c r="AG10" s="663"/>
      <c r="AH10" s="663"/>
      <c r="AI10" s="663"/>
      <c r="AJ10" s="663"/>
      <c r="AK10" s="663"/>
      <c r="AL10" s="664" t="s">
        <v>124</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5845</v>
      </c>
      <c r="BH10" s="660"/>
      <c r="BI10" s="660"/>
      <c r="BJ10" s="660"/>
      <c r="BK10" s="660"/>
      <c r="BL10" s="660"/>
      <c r="BM10" s="660"/>
      <c r="BN10" s="661"/>
      <c r="BO10" s="662">
        <v>2.7</v>
      </c>
      <c r="BP10" s="662"/>
      <c r="BQ10" s="662"/>
      <c r="BR10" s="662"/>
      <c r="BS10" s="668" t="s">
        <v>124</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t="s">
        <v>124</v>
      </c>
      <c r="CS10" s="660"/>
      <c r="CT10" s="660"/>
      <c r="CU10" s="660"/>
      <c r="CV10" s="660"/>
      <c r="CW10" s="660"/>
      <c r="CX10" s="660"/>
      <c r="CY10" s="661"/>
      <c r="CZ10" s="662" t="s">
        <v>124</v>
      </c>
      <c r="DA10" s="662"/>
      <c r="DB10" s="662"/>
      <c r="DC10" s="662"/>
      <c r="DD10" s="668" t="s">
        <v>236</v>
      </c>
      <c r="DE10" s="660"/>
      <c r="DF10" s="660"/>
      <c r="DG10" s="660"/>
      <c r="DH10" s="660"/>
      <c r="DI10" s="660"/>
      <c r="DJ10" s="660"/>
      <c r="DK10" s="660"/>
      <c r="DL10" s="660"/>
      <c r="DM10" s="660"/>
      <c r="DN10" s="660"/>
      <c r="DO10" s="660"/>
      <c r="DP10" s="661"/>
      <c r="DQ10" s="668" t="s">
        <v>124</v>
      </c>
      <c r="DR10" s="660"/>
      <c r="DS10" s="660"/>
      <c r="DT10" s="660"/>
      <c r="DU10" s="660"/>
      <c r="DV10" s="660"/>
      <c r="DW10" s="660"/>
      <c r="DX10" s="660"/>
      <c r="DY10" s="660"/>
      <c r="DZ10" s="660"/>
      <c r="EA10" s="660"/>
      <c r="EB10" s="660"/>
      <c r="EC10" s="669"/>
    </row>
    <row r="11" spans="2:143" ht="11.25" customHeight="1">
      <c r="B11" s="656" t="s">
        <v>239</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236</v>
      </c>
      <c r="AA11" s="662"/>
      <c r="AB11" s="662"/>
      <c r="AC11" s="662"/>
      <c r="AD11" s="663" t="s">
        <v>124</v>
      </c>
      <c r="AE11" s="663"/>
      <c r="AF11" s="663"/>
      <c r="AG11" s="663"/>
      <c r="AH11" s="663"/>
      <c r="AI11" s="663"/>
      <c r="AJ11" s="663"/>
      <c r="AK11" s="663"/>
      <c r="AL11" s="664" t="s">
        <v>124</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3676</v>
      </c>
      <c r="BH11" s="660"/>
      <c r="BI11" s="660"/>
      <c r="BJ11" s="660"/>
      <c r="BK11" s="660"/>
      <c r="BL11" s="660"/>
      <c r="BM11" s="660"/>
      <c r="BN11" s="661"/>
      <c r="BO11" s="662">
        <v>1.7</v>
      </c>
      <c r="BP11" s="662"/>
      <c r="BQ11" s="662"/>
      <c r="BR11" s="662"/>
      <c r="BS11" s="668" t="s">
        <v>124</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285692</v>
      </c>
      <c r="CS11" s="660"/>
      <c r="CT11" s="660"/>
      <c r="CU11" s="660"/>
      <c r="CV11" s="660"/>
      <c r="CW11" s="660"/>
      <c r="CX11" s="660"/>
      <c r="CY11" s="661"/>
      <c r="CZ11" s="662">
        <v>8.6999999999999993</v>
      </c>
      <c r="DA11" s="662"/>
      <c r="DB11" s="662"/>
      <c r="DC11" s="662"/>
      <c r="DD11" s="668">
        <v>6010</v>
      </c>
      <c r="DE11" s="660"/>
      <c r="DF11" s="660"/>
      <c r="DG11" s="660"/>
      <c r="DH11" s="660"/>
      <c r="DI11" s="660"/>
      <c r="DJ11" s="660"/>
      <c r="DK11" s="660"/>
      <c r="DL11" s="660"/>
      <c r="DM11" s="660"/>
      <c r="DN11" s="660"/>
      <c r="DO11" s="660"/>
      <c r="DP11" s="661"/>
      <c r="DQ11" s="668">
        <v>218949</v>
      </c>
      <c r="DR11" s="660"/>
      <c r="DS11" s="660"/>
      <c r="DT11" s="660"/>
      <c r="DU11" s="660"/>
      <c r="DV11" s="660"/>
      <c r="DW11" s="660"/>
      <c r="DX11" s="660"/>
      <c r="DY11" s="660"/>
      <c r="DZ11" s="660"/>
      <c r="EA11" s="660"/>
      <c r="EB11" s="660"/>
      <c r="EC11" s="669"/>
    </row>
    <row r="12" spans="2:143" ht="11.25" customHeight="1">
      <c r="B12" s="656" t="s">
        <v>242</v>
      </c>
      <c r="C12" s="657"/>
      <c r="D12" s="657"/>
      <c r="E12" s="657"/>
      <c r="F12" s="657"/>
      <c r="G12" s="657"/>
      <c r="H12" s="657"/>
      <c r="I12" s="657"/>
      <c r="J12" s="657"/>
      <c r="K12" s="657"/>
      <c r="L12" s="657"/>
      <c r="M12" s="657"/>
      <c r="N12" s="657"/>
      <c r="O12" s="657"/>
      <c r="P12" s="657"/>
      <c r="Q12" s="658"/>
      <c r="R12" s="659">
        <v>53548</v>
      </c>
      <c r="S12" s="660"/>
      <c r="T12" s="660"/>
      <c r="U12" s="660"/>
      <c r="V12" s="660"/>
      <c r="W12" s="660"/>
      <c r="X12" s="660"/>
      <c r="Y12" s="661"/>
      <c r="Z12" s="662">
        <v>1.5</v>
      </c>
      <c r="AA12" s="662"/>
      <c r="AB12" s="662"/>
      <c r="AC12" s="662"/>
      <c r="AD12" s="663">
        <v>53548</v>
      </c>
      <c r="AE12" s="663"/>
      <c r="AF12" s="663"/>
      <c r="AG12" s="663"/>
      <c r="AH12" s="663"/>
      <c r="AI12" s="663"/>
      <c r="AJ12" s="663"/>
      <c r="AK12" s="663"/>
      <c r="AL12" s="664">
        <v>3</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94617</v>
      </c>
      <c r="BH12" s="660"/>
      <c r="BI12" s="660"/>
      <c r="BJ12" s="660"/>
      <c r="BK12" s="660"/>
      <c r="BL12" s="660"/>
      <c r="BM12" s="660"/>
      <c r="BN12" s="661"/>
      <c r="BO12" s="662">
        <v>44.2</v>
      </c>
      <c r="BP12" s="662"/>
      <c r="BQ12" s="662"/>
      <c r="BR12" s="662"/>
      <c r="BS12" s="668" t="s">
        <v>236</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50310</v>
      </c>
      <c r="CS12" s="660"/>
      <c r="CT12" s="660"/>
      <c r="CU12" s="660"/>
      <c r="CV12" s="660"/>
      <c r="CW12" s="660"/>
      <c r="CX12" s="660"/>
      <c r="CY12" s="661"/>
      <c r="CZ12" s="662">
        <v>1.5</v>
      </c>
      <c r="DA12" s="662"/>
      <c r="DB12" s="662"/>
      <c r="DC12" s="662"/>
      <c r="DD12" s="668">
        <v>3572</v>
      </c>
      <c r="DE12" s="660"/>
      <c r="DF12" s="660"/>
      <c r="DG12" s="660"/>
      <c r="DH12" s="660"/>
      <c r="DI12" s="660"/>
      <c r="DJ12" s="660"/>
      <c r="DK12" s="660"/>
      <c r="DL12" s="660"/>
      <c r="DM12" s="660"/>
      <c r="DN12" s="660"/>
      <c r="DO12" s="660"/>
      <c r="DP12" s="661"/>
      <c r="DQ12" s="668">
        <v>41740</v>
      </c>
      <c r="DR12" s="660"/>
      <c r="DS12" s="660"/>
      <c r="DT12" s="660"/>
      <c r="DU12" s="660"/>
      <c r="DV12" s="660"/>
      <c r="DW12" s="660"/>
      <c r="DX12" s="660"/>
      <c r="DY12" s="660"/>
      <c r="DZ12" s="660"/>
      <c r="EA12" s="660"/>
      <c r="EB12" s="660"/>
      <c r="EC12" s="669"/>
    </row>
    <row r="13" spans="2:143" ht="11.25" customHeight="1">
      <c r="B13" s="656" t="s">
        <v>245</v>
      </c>
      <c r="C13" s="657"/>
      <c r="D13" s="657"/>
      <c r="E13" s="657"/>
      <c r="F13" s="657"/>
      <c r="G13" s="657"/>
      <c r="H13" s="657"/>
      <c r="I13" s="657"/>
      <c r="J13" s="657"/>
      <c r="K13" s="657"/>
      <c r="L13" s="657"/>
      <c r="M13" s="657"/>
      <c r="N13" s="657"/>
      <c r="O13" s="657"/>
      <c r="P13" s="657"/>
      <c r="Q13" s="658"/>
      <c r="R13" s="659" t="s">
        <v>124</v>
      </c>
      <c r="S13" s="660"/>
      <c r="T13" s="660"/>
      <c r="U13" s="660"/>
      <c r="V13" s="660"/>
      <c r="W13" s="660"/>
      <c r="X13" s="660"/>
      <c r="Y13" s="661"/>
      <c r="Z13" s="662" t="s">
        <v>124</v>
      </c>
      <c r="AA13" s="662"/>
      <c r="AB13" s="662"/>
      <c r="AC13" s="662"/>
      <c r="AD13" s="663" t="s">
        <v>236</v>
      </c>
      <c r="AE13" s="663"/>
      <c r="AF13" s="663"/>
      <c r="AG13" s="663"/>
      <c r="AH13" s="663"/>
      <c r="AI13" s="663"/>
      <c r="AJ13" s="663"/>
      <c r="AK13" s="663"/>
      <c r="AL13" s="664" t="s">
        <v>124</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93399</v>
      </c>
      <c r="BH13" s="660"/>
      <c r="BI13" s="660"/>
      <c r="BJ13" s="660"/>
      <c r="BK13" s="660"/>
      <c r="BL13" s="660"/>
      <c r="BM13" s="660"/>
      <c r="BN13" s="661"/>
      <c r="BO13" s="662">
        <v>43.6</v>
      </c>
      <c r="BP13" s="662"/>
      <c r="BQ13" s="662"/>
      <c r="BR13" s="662"/>
      <c r="BS13" s="668" t="s">
        <v>124</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453254</v>
      </c>
      <c r="CS13" s="660"/>
      <c r="CT13" s="660"/>
      <c r="CU13" s="660"/>
      <c r="CV13" s="660"/>
      <c r="CW13" s="660"/>
      <c r="CX13" s="660"/>
      <c r="CY13" s="661"/>
      <c r="CZ13" s="662">
        <v>13.7</v>
      </c>
      <c r="DA13" s="662"/>
      <c r="DB13" s="662"/>
      <c r="DC13" s="662"/>
      <c r="DD13" s="668">
        <v>382428</v>
      </c>
      <c r="DE13" s="660"/>
      <c r="DF13" s="660"/>
      <c r="DG13" s="660"/>
      <c r="DH13" s="660"/>
      <c r="DI13" s="660"/>
      <c r="DJ13" s="660"/>
      <c r="DK13" s="660"/>
      <c r="DL13" s="660"/>
      <c r="DM13" s="660"/>
      <c r="DN13" s="660"/>
      <c r="DO13" s="660"/>
      <c r="DP13" s="661"/>
      <c r="DQ13" s="668">
        <v>84496</v>
      </c>
      <c r="DR13" s="660"/>
      <c r="DS13" s="660"/>
      <c r="DT13" s="660"/>
      <c r="DU13" s="660"/>
      <c r="DV13" s="660"/>
      <c r="DW13" s="660"/>
      <c r="DX13" s="660"/>
      <c r="DY13" s="660"/>
      <c r="DZ13" s="660"/>
      <c r="EA13" s="660"/>
      <c r="EB13" s="660"/>
      <c r="EC13" s="669"/>
    </row>
    <row r="14" spans="2:143" ht="11.25" customHeight="1">
      <c r="B14" s="656" t="s">
        <v>248</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124</v>
      </c>
      <c r="AA14" s="662"/>
      <c r="AB14" s="662"/>
      <c r="AC14" s="662"/>
      <c r="AD14" s="663" t="s">
        <v>124</v>
      </c>
      <c r="AE14" s="663"/>
      <c r="AF14" s="663"/>
      <c r="AG14" s="663"/>
      <c r="AH14" s="663"/>
      <c r="AI14" s="663"/>
      <c r="AJ14" s="663"/>
      <c r="AK14" s="663"/>
      <c r="AL14" s="664" t="s">
        <v>236</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13456</v>
      </c>
      <c r="BH14" s="660"/>
      <c r="BI14" s="660"/>
      <c r="BJ14" s="660"/>
      <c r="BK14" s="660"/>
      <c r="BL14" s="660"/>
      <c r="BM14" s="660"/>
      <c r="BN14" s="661"/>
      <c r="BO14" s="662">
        <v>6.3</v>
      </c>
      <c r="BP14" s="662"/>
      <c r="BQ14" s="662"/>
      <c r="BR14" s="662"/>
      <c r="BS14" s="668" t="s">
        <v>124</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99988</v>
      </c>
      <c r="CS14" s="660"/>
      <c r="CT14" s="660"/>
      <c r="CU14" s="660"/>
      <c r="CV14" s="660"/>
      <c r="CW14" s="660"/>
      <c r="CX14" s="660"/>
      <c r="CY14" s="661"/>
      <c r="CZ14" s="662">
        <v>3</v>
      </c>
      <c r="DA14" s="662"/>
      <c r="DB14" s="662"/>
      <c r="DC14" s="662"/>
      <c r="DD14" s="668" t="s">
        <v>124</v>
      </c>
      <c r="DE14" s="660"/>
      <c r="DF14" s="660"/>
      <c r="DG14" s="660"/>
      <c r="DH14" s="660"/>
      <c r="DI14" s="660"/>
      <c r="DJ14" s="660"/>
      <c r="DK14" s="660"/>
      <c r="DL14" s="660"/>
      <c r="DM14" s="660"/>
      <c r="DN14" s="660"/>
      <c r="DO14" s="660"/>
      <c r="DP14" s="661"/>
      <c r="DQ14" s="668">
        <v>98585</v>
      </c>
      <c r="DR14" s="660"/>
      <c r="DS14" s="660"/>
      <c r="DT14" s="660"/>
      <c r="DU14" s="660"/>
      <c r="DV14" s="660"/>
      <c r="DW14" s="660"/>
      <c r="DX14" s="660"/>
      <c r="DY14" s="660"/>
      <c r="DZ14" s="660"/>
      <c r="EA14" s="660"/>
      <c r="EB14" s="660"/>
      <c r="EC14" s="669"/>
    </row>
    <row r="15" spans="2:143" ht="11.25" customHeight="1">
      <c r="B15" s="656" t="s">
        <v>251</v>
      </c>
      <c r="C15" s="657"/>
      <c r="D15" s="657"/>
      <c r="E15" s="657"/>
      <c r="F15" s="657"/>
      <c r="G15" s="657"/>
      <c r="H15" s="657"/>
      <c r="I15" s="657"/>
      <c r="J15" s="657"/>
      <c r="K15" s="657"/>
      <c r="L15" s="657"/>
      <c r="M15" s="657"/>
      <c r="N15" s="657"/>
      <c r="O15" s="657"/>
      <c r="P15" s="657"/>
      <c r="Q15" s="658"/>
      <c r="R15" s="659">
        <v>8731</v>
      </c>
      <c r="S15" s="660"/>
      <c r="T15" s="660"/>
      <c r="U15" s="660"/>
      <c r="V15" s="660"/>
      <c r="W15" s="660"/>
      <c r="X15" s="660"/>
      <c r="Y15" s="661"/>
      <c r="Z15" s="662">
        <v>0.2</v>
      </c>
      <c r="AA15" s="662"/>
      <c r="AB15" s="662"/>
      <c r="AC15" s="662"/>
      <c r="AD15" s="663">
        <v>8731</v>
      </c>
      <c r="AE15" s="663"/>
      <c r="AF15" s="663"/>
      <c r="AG15" s="663"/>
      <c r="AH15" s="663"/>
      <c r="AI15" s="663"/>
      <c r="AJ15" s="663"/>
      <c r="AK15" s="663"/>
      <c r="AL15" s="664">
        <v>0.5</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15531</v>
      </c>
      <c r="BH15" s="660"/>
      <c r="BI15" s="660"/>
      <c r="BJ15" s="660"/>
      <c r="BK15" s="660"/>
      <c r="BL15" s="660"/>
      <c r="BM15" s="660"/>
      <c r="BN15" s="661"/>
      <c r="BO15" s="662">
        <v>7.3</v>
      </c>
      <c r="BP15" s="662"/>
      <c r="BQ15" s="662"/>
      <c r="BR15" s="662"/>
      <c r="BS15" s="668" t="s">
        <v>124</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256496</v>
      </c>
      <c r="CS15" s="660"/>
      <c r="CT15" s="660"/>
      <c r="CU15" s="660"/>
      <c r="CV15" s="660"/>
      <c r="CW15" s="660"/>
      <c r="CX15" s="660"/>
      <c r="CY15" s="661"/>
      <c r="CZ15" s="662">
        <v>7.8</v>
      </c>
      <c r="DA15" s="662"/>
      <c r="DB15" s="662"/>
      <c r="DC15" s="662"/>
      <c r="DD15" s="668">
        <v>21728</v>
      </c>
      <c r="DE15" s="660"/>
      <c r="DF15" s="660"/>
      <c r="DG15" s="660"/>
      <c r="DH15" s="660"/>
      <c r="DI15" s="660"/>
      <c r="DJ15" s="660"/>
      <c r="DK15" s="660"/>
      <c r="DL15" s="660"/>
      <c r="DM15" s="660"/>
      <c r="DN15" s="660"/>
      <c r="DO15" s="660"/>
      <c r="DP15" s="661"/>
      <c r="DQ15" s="668">
        <v>195365</v>
      </c>
      <c r="DR15" s="660"/>
      <c r="DS15" s="660"/>
      <c r="DT15" s="660"/>
      <c r="DU15" s="660"/>
      <c r="DV15" s="660"/>
      <c r="DW15" s="660"/>
      <c r="DX15" s="660"/>
      <c r="DY15" s="660"/>
      <c r="DZ15" s="660"/>
      <c r="EA15" s="660"/>
      <c r="EB15" s="660"/>
      <c r="EC15" s="669"/>
    </row>
    <row r="16" spans="2:143" ht="11.25" customHeight="1">
      <c r="B16" s="656" t="s">
        <v>254</v>
      </c>
      <c r="C16" s="657"/>
      <c r="D16" s="657"/>
      <c r="E16" s="657"/>
      <c r="F16" s="657"/>
      <c r="G16" s="657"/>
      <c r="H16" s="657"/>
      <c r="I16" s="657"/>
      <c r="J16" s="657"/>
      <c r="K16" s="657"/>
      <c r="L16" s="657"/>
      <c r="M16" s="657"/>
      <c r="N16" s="657"/>
      <c r="O16" s="657"/>
      <c r="P16" s="657"/>
      <c r="Q16" s="658"/>
      <c r="R16" s="659" t="s">
        <v>124</v>
      </c>
      <c r="S16" s="660"/>
      <c r="T16" s="660"/>
      <c r="U16" s="660"/>
      <c r="V16" s="660"/>
      <c r="W16" s="660"/>
      <c r="X16" s="660"/>
      <c r="Y16" s="661"/>
      <c r="Z16" s="662" t="s">
        <v>124</v>
      </c>
      <c r="AA16" s="662"/>
      <c r="AB16" s="662"/>
      <c r="AC16" s="662"/>
      <c r="AD16" s="663" t="s">
        <v>124</v>
      </c>
      <c r="AE16" s="663"/>
      <c r="AF16" s="663"/>
      <c r="AG16" s="663"/>
      <c r="AH16" s="663"/>
      <c r="AI16" s="663"/>
      <c r="AJ16" s="663"/>
      <c r="AK16" s="663"/>
      <c r="AL16" s="664" t="s">
        <v>236</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124</v>
      </c>
      <c r="BP16" s="662"/>
      <c r="BQ16" s="662"/>
      <c r="BR16" s="662"/>
      <c r="BS16" s="668" t="s">
        <v>124</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824</v>
      </c>
      <c r="CS16" s="660"/>
      <c r="CT16" s="660"/>
      <c r="CU16" s="660"/>
      <c r="CV16" s="660"/>
      <c r="CW16" s="660"/>
      <c r="CX16" s="660"/>
      <c r="CY16" s="661"/>
      <c r="CZ16" s="662">
        <v>0</v>
      </c>
      <c r="DA16" s="662"/>
      <c r="DB16" s="662"/>
      <c r="DC16" s="662"/>
      <c r="DD16" s="668" t="s">
        <v>124</v>
      </c>
      <c r="DE16" s="660"/>
      <c r="DF16" s="660"/>
      <c r="DG16" s="660"/>
      <c r="DH16" s="660"/>
      <c r="DI16" s="660"/>
      <c r="DJ16" s="660"/>
      <c r="DK16" s="660"/>
      <c r="DL16" s="660"/>
      <c r="DM16" s="660"/>
      <c r="DN16" s="660"/>
      <c r="DO16" s="660"/>
      <c r="DP16" s="661"/>
      <c r="DQ16" s="668">
        <v>824</v>
      </c>
      <c r="DR16" s="660"/>
      <c r="DS16" s="660"/>
      <c r="DT16" s="660"/>
      <c r="DU16" s="660"/>
      <c r="DV16" s="660"/>
      <c r="DW16" s="660"/>
      <c r="DX16" s="660"/>
      <c r="DY16" s="660"/>
      <c r="DZ16" s="660"/>
      <c r="EA16" s="660"/>
      <c r="EB16" s="660"/>
      <c r="EC16" s="669"/>
    </row>
    <row r="17" spans="2:133" ht="11.25" customHeight="1">
      <c r="B17" s="656" t="s">
        <v>257</v>
      </c>
      <c r="C17" s="657"/>
      <c r="D17" s="657"/>
      <c r="E17" s="657"/>
      <c r="F17" s="657"/>
      <c r="G17" s="657"/>
      <c r="H17" s="657"/>
      <c r="I17" s="657"/>
      <c r="J17" s="657"/>
      <c r="K17" s="657"/>
      <c r="L17" s="657"/>
      <c r="M17" s="657"/>
      <c r="N17" s="657"/>
      <c r="O17" s="657"/>
      <c r="P17" s="657"/>
      <c r="Q17" s="658"/>
      <c r="R17" s="659">
        <v>724</v>
      </c>
      <c r="S17" s="660"/>
      <c r="T17" s="660"/>
      <c r="U17" s="660"/>
      <c r="V17" s="660"/>
      <c r="W17" s="660"/>
      <c r="X17" s="660"/>
      <c r="Y17" s="661"/>
      <c r="Z17" s="662">
        <v>0</v>
      </c>
      <c r="AA17" s="662"/>
      <c r="AB17" s="662"/>
      <c r="AC17" s="662"/>
      <c r="AD17" s="663">
        <v>724</v>
      </c>
      <c r="AE17" s="663"/>
      <c r="AF17" s="663"/>
      <c r="AG17" s="663"/>
      <c r="AH17" s="663"/>
      <c r="AI17" s="663"/>
      <c r="AJ17" s="663"/>
      <c r="AK17" s="663"/>
      <c r="AL17" s="664">
        <v>0</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124</v>
      </c>
      <c r="BP17" s="662"/>
      <c r="BQ17" s="662"/>
      <c r="BR17" s="662"/>
      <c r="BS17" s="668" t="s">
        <v>236</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341204</v>
      </c>
      <c r="CS17" s="660"/>
      <c r="CT17" s="660"/>
      <c r="CU17" s="660"/>
      <c r="CV17" s="660"/>
      <c r="CW17" s="660"/>
      <c r="CX17" s="660"/>
      <c r="CY17" s="661"/>
      <c r="CZ17" s="662">
        <v>10.3</v>
      </c>
      <c r="DA17" s="662"/>
      <c r="DB17" s="662"/>
      <c r="DC17" s="662"/>
      <c r="DD17" s="668" t="s">
        <v>124</v>
      </c>
      <c r="DE17" s="660"/>
      <c r="DF17" s="660"/>
      <c r="DG17" s="660"/>
      <c r="DH17" s="660"/>
      <c r="DI17" s="660"/>
      <c r="DJ17" s="660"/>
      <c r="DK17" s="660"/>
      <c r="DL17" s="660"/>
      <c r="DM17" s="660"/>
      <c r="DN17" s="660"/>
      <c r="DO17" s="660"/>
      <c r="DP17" s="661"/>
      <c r="DQ17" s="668">
        <v>311741</v>
      </c>
      <c r="DR17" s="660"/>
      <c r="DS17" s="660"/>
      <c r="DT17" s="660"/>
      <c r="DU17" s="660"/>
      <c r="DV17" s="660"/>
      <c r="DW17" s="660"/>
      <c r="DX17" s="660"/>
      <c r="DY17" s="660"/>
      <c r="DZ17" s="660"/>
      <c r="EA17" s="660"/>
      <c r="EB17" s="660"/>
      <c r="EC17" s="669"/>
    </row>
    <row r="18" spans="2:133" ht="11.25" customHeight="1">
      <c r="B18" s="656" t="s">
        <v>260</v>
      </c>
      <c r="C18" s="657"/>
      <c r="D18" s="657"/>
      <c r="E18" s="657"/>
      <c r="F18" s="657"/>
      <c r="G18" s="657"/>
      <c r="H18" s="657"/>
      <c r="I18" s="657"/>
      <c r="J18" s="657"/>
      <c r="K18" s="657"/>
      <c r="L18" s="657"/>
      <c r="M18" s="657"/>
      <c r="N18" s="657"/>
      <c r="O18" s="657"/>
      <c r="P18" s="657"/>
      <c r="Q18" s="658"/>
      <c r="R18" s="659">
        <v>1585364</v>
      </c>
      <c r="S18" s="660"/>
      <c r="T18" s="660"/>
      <c r="U18" s="660"/>
      <c r="V18" s="660"/>
      <c r="W18" s="660"/>
      <c r="X18" s="660"/>
      <c r="Y18" s="661"/>
      <c r="Z18" s="662">
        <v>45.1</v>
      </c>
      <c r="AA18" s="662"/>
      <c r="AB18" s="662"/>
      <c r="AC18" s="662"/>
      <c r="AD18" s="663">
        <v>1492143</v>
      </c>
      <c r="AE18" s="663"/>
      <c r="AF18" s="663"/>
      <c r="AG18" s="663"/>
      <c r="AH18" s="663"/>
      <c r="AI18" s="663"/>
      <c r="AJ18" s="663"/>
      <c r="AK18" s="663"/>
      <c r="AL18" s="664">
        <v>82.6</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236</v>
      </c>
      <c r="BH18" s="660"/>
      <c r="BI18" s="660"/>
      <c r="BJ18" s="660"/>
      <c r="BK18" s="660"/>
      <c r="BL18" s="660"/>
      <c r="BM18" s="660"/>
      <c r="BN18" s="661"/>
      <c r="BO18" s="662" t="s">
        <v>124</v>
      </c>
      <c r="BP18" s="662"/>
      <c r="BQ18" s="662"/>
      <c r="BR18" s="662"/>
      <c r="BS18" s="668" t="s">
        <v>124</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124</v>
      </c>
      <c r="DA18" s="662"/>
      <c r="DB18" s="662"/>
      <c r="DC18" s="662"/>
      <c r="DD18" s="668" t="s">
        <v>124</v>
      </c>
      <c r="DE18" s="660"/>
      <c r="DF18" s="660"/>
      <c r="DG18" s="660"/>
      <c r="DH18" s="660"/>
      <c r="DI18" s="660"/>
      <c r="DJ18" s="660"/>
      <c r="DK18" s="660"/>
      <c r="DL18" s="660"/>
      <c r="DM18" s="660"/>
      <c r="DN18" s="660"/>
      <c r="DO18" s="660"/>
      <c r="DP18" s="661"/>
      <c r="DQ18" s="668" t="s">
        <v>124</v>
      </c>
      <c r="DR18" s="660"/>
      <c r="DS18" s="660"/>
      <c r="DT18" s="660"/>
      <c r="DU18" s="660"/>
      <c r="DV18" s="660"/>
      <c r="DW18" s="660"/>
      <c r="DX18" s="660"/>
      <c r="DY18" s="660"/>
      <c r="DZ18" s="660"/>
      <c r="EA18" s="660"/>
      <c r="EB18" s="660"/>
      <c r="EC18" s="669"/>
    </row>
    <row r="19" spans="2:133" ht="11.25" customHeight="1">
      <c r="B19" s="656" t="s">
        <v>263</v>
      </c>
      <c r="C19" s="657"/>
      <c r="D19" s="657"/>
      <c r="E19" s="657"/>
      <c r="F19" s="657"/>
      <c r="G19" s="657"/>
      <c r="H19" s="657"/>
      <c r="I19" s="657"/>
      <c r="J19" s="657"/>
      <c r="K19" s="657"/>
      <c r="L19" s="657"/>
      <c r="M19" s="657"/>
      <c r="N19" s="657"/>
      <c r="O19" s="657"/>
      <c r="P19" s="657"/>
      <c r="Q19" s="658"/>
      <c r="R19" s="659">
        <v>1492143</v>
      </c>
      <c r="S19" s="660"/>
      <c r="T19" s="660"/>
      <c r="U19" s="660"/>
      <c r="V19" s="660"/>
      <c r="W19" s="660"/>
      <c r="X19" s="660"/>
      <c r="Y19" s="661"/>
      <c r="Z19" s="662">
        <v>42.5</v>
      </c>
      <c r="AA19" s="662"/>
      <c r="AB19" s="662"/>
      <c r="AC19" s="662"/>
      <c r="AD19" s="663">
        <v>1492143</v>
      </c>
      <c r="AE19" s="663"/>
      <c r="AF19" s="663"/>
      <c r="AG19" s="663"/>
      <c r="AH19" s="663"/>
      <c r="AI19" s="663"/>
      <c r="AJ19" s="663"/>
      <c r="AK19" s="663"/>
      <c r="AL19" s="664">
        <v>82.6</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534</v>
      </c>
      <c r="BH19" s="660"/>
      <c r="BI19" s="660"/>
      <c r="BJ19" s="660"/>
      <c r="BK19" s="660"/>
      <c r="BL19" s="660"/>
      <c r="BM19" s="660"/>
      <c r="BN19" s="661"/>
      <c r="BO19" s="662">
        <v>0.2</v>
      </c>
      <c r="BP19" s="662"/>
      <c r="BQ19" s="662"/>
      <c r="BR19" s="662"/>
      <c r="BS19" s="668" t="s">
        <v>124</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236</v>
      </c>
      <c r="CS19" s="660"/>
      <c r="CT19" s="660"/>
      <c r="CU19" s="660"/>
      <c r="CV19" s="660"/>
      <c r="CW19" s="660"/>
      <c r="CX19" s="660"/>
      <c r="CY19" s="661"/>
      <c r="CZ19" s="662" t="s">
        <v>124</v>
      </c>
      <c r="DA19" s="662"/>
      <c r="DB19" s="662"/>
      <c r="DC19" s="662"/>
      <c r="DD19" s="668" t="s">
        <v>124</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c r="B20" s="656" t="s">
        <v>266</v>
      </c>
      <c r="C20" s="657"/>
      <c r="D20" s="657"/>
      <c r="E20" s="657"/>
      <c r="F20" s="657"/>
      <c r="G20" s="657"/>
      <c r="H20" s="657"/>
      <c r="I20" s="657"/>
      <c r="J20" s="657"/>
      <c r="K20" s="657"/>
      <c r="L20" s="657"/>
      <c r="M20" s="657"/>
      <c r="N20" s="657"/>
      <c r="O20" s="657"/>
      <c r="P20" s="657"/>
      <c r="Q20" s="658"/>
      <c r="R20" s="659">
        <v>93221</v>
      </c>
      <c r="S20" s="660"/>
      <c r="T20" s="660"/>
      <c r="U20" s="660"/>
      <c r="V20" s="660"/>
      <c r="W20" s="660"/>
      <c r="X20" s="660"/>
      <c r="Y20" s="661"/>
      <c r="Z20" s="662">
        <v>2.7</v>
      </c>
      <c r="AA20" s="662"/>
      <c r="AB20" s="662"/>
      <c r="AC20" s="662"/>
      <c r="AD20" s="663" t="s">
        <v>124</v>
      </c>
      <c r="AE20" s="663"/>
      <c r="AF20" s="663"/>
      <c r="AG20" s="663"/>
      <c r="AH20" s="663"/>
      <c r="AI20" s="663"/>
      <c r="AJ20" s="663"/>
      <c r="AK20" s="663"/>
      <c r="AL20" s="664" t="s">
        <v>236</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534</v>
      </c>
      <c r="BH20" s="660"/>
      <c r="BI20" s="660"/>
      <c r="BJ20" s="660"/>
      <c r="BK20" s="660"/>
      <c r="BL20" s="660"/>
      <c r="BM20" s="660"/>
      <c r="BN20" s="661"/>
      <c r="BO20" s="662">
        <v>0.2</v>
      </c>
      <c r="BP20" s="662"/>
      <c r="BQ20" s="662"/>
      <c r="BR20" s="662"/>
      <c r="BS20" s="668" t="s">
        <v>236</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3296817</v>
      </c>
      <c r="CS20" s="660"/>
      <c r="CT20" s="660"/>
      <c r="CU20" s="660"/>
      <c r="CV20" s="660"/>
      <c r="CW20" s="660"/>
      <c r="CX20" s="660"/>
      <c r="CY20" s="661"/>
      <c r="CZ20" s="662">
        <v>100</v>
      </c>
      <c r="DA20" s="662"/>
      <c r="DB20" s="662"/>
      <c r="DC20" s="662"/>
      <c r="DD20" s="668">
        <v>471093</v>
      </c>
      <c r="DE20" s="660"/>
      <c r="DF20" s="660"/>
      <c r="DG20" s="660"/>
      <c r="DH20" s="660"/>
      <c r="DI20" s="660"/>
      <c r="DJ20" s="660"/>
      <c r="DK20" s="660"/>
      <c r="DL20" s="660"/>
      <c r="DM20" s="660"/>
      <c r="DN20" s="660"/>
      <c r="DO20" s="660"/>
      <c r="DP20" s="661"/>
      <c r="DQ20" s="668">
        <v>2263884</v>
      </c>
      <c r="DR20" s="660"/>
      <c r="DS20" s="660"/>
      <c r="DT20" s="660"/>
      <c r="DU20" s="660"/>
      <c r="DV20" s="660"/>
      <c r="DW20" s="660"/>
      <c r="DX20" s="660"/>
      <c r="DY20" s="660"/>
      <c r="DZ20" s="660"/>
      <c r="EA20" s="660"/>
      <c r="EB20" s="660"/>
      <c r="EC20" s="669"/>
    </row>
    <row r="21" spans="2:133" ht="11.25" customHeight="1">
      <c r="B21" s="656" t="s">
        <v>269</v>
      </c>
      <c r="C21" s="657"/>
      <c r="D21" s="657"/>
      <c r="E21" s="657"/>
      <c r="F21" s="657"/>
      <c r="G21" s="657"/>
      <c r="H21" s="657"/>
      <c r="I21" s="657"/>
      <c r="J21" s="657"/>
      <c r="K21" s="657"/>
      <c r="L21" s="657"/>
      <c r="M21" s="657"/>
      <c r="N21" s="657"/>
      <c r="O21" s="657"/>
      <c r="P21" s="657"/>
      <c r="Q21" s="658"/>
      <c r="R21" s="659" t="s">
        <v>124</v>
      </c>
      <c r="S21" s="660"/>
      <c r="T21" s="660"/>
      <c r="U21" s="660"/>
      <c r="V21" s="660"/>
      <c r="W21" s="660"/>
      <c r="X21" s="660"/>
      <c r="Y21" s="661"/>
      <c r="Z21" s="662" t="s">
        <v>124</v>
      </c>
      <c r="AA21" s="662"/>
      <c r="AB21" s="662"/>
      <c r="AC21" s="662"/>
      <c r="AD21" s="663" t="s">
        <v>236</v>
      </c>
      <c r="AE21" s="663"/>
      <c r="AF21" s="663"/>
      <c r="AG21" s="663"/>
      <c r="AH21" s="663"/>
      <c r="AI21" s="663"/>
      <c r="AJ21" s="663"/>
      <c r="AK21" s="663"/>
      <c r="AL21" s="664" t="s">
        <v>124</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v>534</v>
      </c>
      <c r="BH21" s="660"/>
      <c r="BI21" s="660"/>
      <c r="BJ21" s="660"/>
      <c r="BK21" s="660"/>
      <c r="BL21" s="660"/>
      <c r="BM21" s="660"/>
      <c r="BN21" s="661"/>
      <c r="BO21" s="662">
        <v>0.2</v>
      </c>
      <c r="BP21" s="662"/>
      <c r="BQ21" s="662"/>
      <c r="BR21" s="662"/>
      <c r="BS21" s="668" t="s">
        <v>236</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271</v>
      </c>
      <c r="C22" s="657"/>
      <c r="D22" s="657"/>
      <c r="E22" s="657"/>
      <c r="F22" s="657"/>
      <c r="G22" s="657"/>
      <c r="H22" s="657"/>
      <c r="I22" s="657"/>
      <c r="J22" s="657"/>
      <c r="K22" s="657"/>
      <c r="L22" s="657"/>
      <c r="M22" s="657"/>
      <c r="N22" s="657"/>
      <c r="O22" s="657"/>
      <c r="P22" s="657"/>
      <c r="Q22" s="658"/>
      <c r="R22" s="659">
        <v>1899705</v>
      </c>
      <c r="S22" s="660"/>
      <c r="T22" s="660"/>
      <c r="U22" s="660"/>
      <c r="V22" s="660"/>
      <c r="W22" s="660"/>
      <c r="X22" s="660"/>
      <c r="Y22" s="661"/>
      <c r="Z22" s="662">
        <v>54.1</v>
      </c>
      <c r="AA22" s="662"/>
      <c r="AB22" s="662"/>
      <c r="AC22" s="662"/>
      <c r="AD22" s="663">
        <v>1806484</v>
      </c>
      <c r="AE22" s="663"/>
      <c r="AF22" s="663"/>
      <c r="AG22" s="663"/>
      <c r="AH22" s="663"/>
      <c r="AI22" s="663"/>
      <c r="AJ22" s="663"/>
      <c r="AK22" s="663"/>
      <c r="AL22" s="664">
        <v>100</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124</v>
      </c>
      <c r="BH22" s="660"/>
      <c r="BI22" s="660"/>
      <c r="BJ22" s="660"/>
      <c r="BK22" s="660"/>
      <c r="BL22" s="660"/>
      <c r="BM22" s="660"/>
      <c r="BN22" s="661"/>
      <c r="BO22" s="662" t="s">
        <v>124</v>
      </c>
      <c r="BP22" s="662"/>
      <c r="BQ22" s="662"/>
      <c r="BR22" s="662"/>
      <c r="BS22" s="668" t="s">
        <v>236</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274</v>
      </c>
      <c r="C23" s="657"/>
      <c r="D23" s="657"/>
      <c r="E23" s="657"/>
      <c r="F23" s="657"/>
      <c r="G23" s="657"/>
      <c r="H23" s="657"/>
      <c r="I23" s="657"/>
      <c r="J23" s="657"/>
      <c r="K23" s="657"/>
      <c r="L23" s="657"/>
      <c r="M23" s="657"/>
      <c r="N23" s="657"/>
      <c r="O23" s="657"/>
      <c r="P23" s="657"/>
      <c r="Q23" s="658"/>
      <c r="R23" s="659">
        <v>495</v>
      </c>
      <c r="S23" s="660"/>
      <c r="T23" s="660"/>
      <c r="U23" s="660"/>
      <c r="V23" s="660"/>
      <c r="W23" s="660"/>
      <c r="X23" s="660"/>
      <c r="Y23" s="661"/>
      <c r="Z23" s="662">
        <v>0</v>
      </c>
      <c r="AA23" s="662"/>
      <c r="AB23" s="662"/>
      <c r="AC23" s="662"/>
      <c r="AD23" s="663">
        <v>495</v>
      </c>
      <c r="AE23" s="663"/>
      <c r="AF23" s="663"/>
      <c r="AG23" s="663"/>
      <c r="AH23" s="663"/>
      <c r="AI23" s="663"/>
      <c r="AJ23" s="663"/>
      <c r="AK23" s="663"/>
      <c r="AL23" s="664">
        <v>0</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t="s">
        <v>124</v>
      </c>
      <c r="BH23" s="660"/>
      <c r="BI23" s="660"/>
      <c r="BJ23" s="660"/>
      <c r="BK23" s="660"/>
      <c r="BL23" s="660"/>
      <c r="BM23" s="660"/>
      <c r="BN23" s="661"/>
      <c r="BO23" s="662" t="s">
        <v>236</v>
      </c>
      <c r="BP23" s="662"/>
      <c r="BQ23" s="662"/>
      <c r="BR23" s="662"/>
      <c r="BS23" s="668" t="s">
        <v>236</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c r="B24" s="656" t="s">
        <v>281</v>
      </c>
      <c r="C24" s="657"/>
      <c r="D24" s="657"/>
      <c r="E24" s="657"/>
      <c r="F24" s="657"/>
      <c r="G24" s="657"/>
      <c r="H24" s="657"/>
      <c r="I24" s="657"/>
      <c r="J24" s="657"/>
      <c r="K24" s="657"/>
      <c r="L24" s="657"/>
      <c r="M24" s="657"/>
      <c r="N24" s="657"/>
      <c r="O24" s="657"/>
      <c r="P24" s="657"/>
      <c r="Q24" s="658"/>
      <c r="R24" s="659">
        <v>14867</v>
      </c>
      <c r="S24" s="660"/>
      <c r="T24" s="660"/>
      <c r="U24" s="660"/>
      <c r="V24" s="660"/>
      <c r="W24" s="660"/>
      <c r="X24" s="660"/>
      <c r="Y24" s="661"/>
      <c r="Z24" s="662">
        <v>0.4</v>
      </c>
      <c r="AA24" s="662"/>
      <c r="AB24" s="662"/>
      <c r="AC24" s="662"/>
      <c r="AD24" s="663" t="s">
        <v>124</v>
      </c>
      <c r="AE24" s="663"/>
      <c r="AF24" s="663"/>
      <c r="AG24" s="663"/>
      <c r="AH24" s="663"/>
      <c r="AI24" s="663"/>
      <c r="AJ24" s="663"/>
      <c r="AK24" s="663"/>
      <c r="AL24" s="664" t="s">
        <v>236</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236</v>
      </c>
      <c r="BH24" s="660"/>
      <c r="BI24" s="660"/>
      <c r="BJ24" s="660"/>
      <c r="BK24" s="660"/>
      <c r="BL24" s="660"/>
      <c r="BM24" s="660"/>
      <c r="BN24" s="661"/>
      <c r="BO24" s="662" t="s">
        <v>236</v>
      </c>
      <c r="BP24" s="662"/>
      <c r="BQ24" s="662"/>
      <c r="BR24" s="662"/>
      <c r="BS24" s="668" t="s">
        <v>236</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1283802</v>
      </c>
      <c r="CS24" s="649"/>
      <c r="CT24" s="649"/>
      <c r="CU24" s="649"/>
      <c r="CV24" s="649"/>
      <c r="CW24" s="649"/>
      <c r="CX24" s="649"/>
      <c r="CY24" s="650"/>
      <c r="CZ24" s="653">
        <v>38.9</v>
      </c>
      <c r="DA24" s="654"/>
      <c r="DB24" s="654"/>
      <c r="DC24" s="673"/>
      <c r="DD24" s="692">
        <v>906482</v>
      </c>
      <c r="DE24" s="649"/>
      <c r="DF24" s="649"/>
      <c r="DG24" s="649"/>
      <c r="DH24" s="649"/>
      <c r="DI24" s="649"/>
      <c r="DJ24" s="649"/>
      <c r="DK24" s="650"/>
      <c r="DL24" s="692">
        <v>896052</v>
      </c>
      <c r="DM24" s="649"/>
      <c r="DN24" s="649"/>
      <c r="DO24" s="649"/>
      <c r="DP24" s="649"/>
      <c r="DQ24" s="649"/>
      <c r="DR24" s="649"/>
      <c r="DS24" s="649"/>
      <c r="DT24" s="649"/>
      <c r="DU24" s="649"/>
      <c r="DV24" s="650"/>
      <c r="DW24" s="653">
        <v>47.8</v>
      </c>
      <c r="DX24" s="654"/>
      <c r="DY24" s="654"/>
      <c r="DZ24" s="654"/>
      <c r="EA24" s="654"/>
      <c r="EB24" s="654"/>
      <c r="EC24" s="655"/>
    </row>
    <row r="25" spans="2:133" ht="11.25" customHeight="1">
      <c r="B25" s="656" t="s">
        <v>284</v>
      </c>
      <c r="C25" s="657"/>
      <c r="D25" s="657"/>
      <c r="E25" s="657"/>
      <c r="F25" s="657"/>
      <c r="G25" s="657"/>
      <c r="H25" s="657"/>
      <c r="I25" s="657"/>
      <c r="J25" s="657"/>
      <c r="K25" s="657"/>
      <c r="L25" s="657"/>
      <c r="M25" s="657"/>
      <c r="N25" s="657"/>
      <c r="O25" s="657"/>
      <c r="P25" s="657"/>
      <c r="Q25" s="658"/>
      <c r="R25" s="659">
        <v>72352</v>
      </c>
      <c r="S25" s="660"/>
      <c r="T25" s="660"/>
      <c r="U25" s="660"/>
      <c r="V25" s="660"/>
      <c r="W25" s="660"/>
      <c r="X25" s="660"/>
      <c r="Y25" s="661"/>
      <c r="Z25" s="662">
        <v>2.1</v>
      </c>
      <c r="AA25" s="662"/>
      <c r="AB25" s="662"/>
      <c r="AC25" s="662"/>
      <c r="AD25" s="663" t="s">
        <v>124</v>
      </c>
      <c r="AE25" s="663"/>
      <c r="AF25" s="663"/>
      <c r="AG25" s="663"/>
      <c r="AH25" s="663"/>
      <c r="AI25" s="663"/>
      <c r="AJ25" s="663"/>
      <c r="AK25" s="663"/>
      <c r="AL25" s="664" t="s">
        <v>236</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124</v>
      </c>
      <c r="BP25" s="662"/>
      <c r="BQ25" s="662"/>
      <c r="BR25" s="662"/>
      <c r="BS25" s="668" t="s">
        <v>124</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459801</v>
      </c>
      <c r="CS25" s="695"/>
      <c r="CT25" s="695"/>
      <c r="CU25" s="695"/>
      <c r="CV25" s="695"/>
      <c r="CW25" s="695"/>
      <c r="CX25" s="695"/>
      <c r="CY25" s="696"/>
      <c r="CZ25" s="664">
        <v>13.9</v>
      </c>
      <c r="DA25" s="693"/>
      <c r="DB25" s="693"/>
      <c r="DC25" s="697"/>
      <c r="DD25" s="668">
        <v>440426</v>
      </c>
      <c r="DE25" s="695"/>
      <c r="DF25" s="695"/>
      <c r="DG25" s="695"/>
      <c r="DH25" s="695"/>
      <c r="DI25" s="695"/>
      <c r="DJ25" s="695"/>
      <c r="DK25" s="696"/>
      <c r="DL25" s="668">
        <v>431120</v>
      </c>
      <c r="DM25" s="695"/>
      <c r="DN25" s="695"/>
      <c r="DO25" s="695"/>
      <c r="DP25" s="695"/>
      <c r="DQ25" s="695"/>
      <c r="DR25" s="695"/>
      <c r="DS25" s="695"/>
      <c r="DT25" s="695"/>
      <c r="DU25" s="695"/>
      <c r="DV25" s="696"/>
      <c r="DW25" s="664">
        <v>23</v>
      </c>
      <c r="DX25" s="693"/>
      <c r="DY25" s="693"/>
      <c r="DZ25" s="693"/>
      <c r="EA25" s="693"/>
      <c r="EB25" s="693"/>
      <c r="EC25" s="694"/>
    </row>
    <row r="26" spans="2:133" ht="11.25" customHeight="1">
      <c r="B26" s="656" t="s">
        <v>287</v>
      </c>
      <c r="C26" s="657"/>
      <c r="D26" s="657"/>
      <c r="E26" s="657"/>
      <c r="F26" s="657"/>
      <c r="G26" s="657"/>
      <c r="H26" s="657"/>
      <c r="I26" s="657"/>
      <c r="J26" s="657"/>
      <c r="K26" s="657"/>
      <c r="L26" s="657"/>
      <c r="M26" s="657"/>
      <c r="N26" s="657"/>
      <c r="O26" s="657"/>
      <c r="P26" s="657"/>
      <c r="Q26" s="658"/>
      <c r="R26" s="659">
        <v>3017</v>
      </c>
      <c r="S26" s="660"/>
      <c r="T26" s="660"/>
      <c r="U26" s="660"/>
      <c r="V26" s="660"/>
      <c r="W26" s="660"/>
      <c r="X26" s="660"/>
      <c r="Y26" s="661"/>
      <c r="Z26" s="662">
        <v>0.1</v>
      </c>
      <c r="AA26" s="662"/>
      <c r="AB26" s="662"/>
      <c r="AC26" s="662"/>
      <c r="AD26" s="663" t="s">
        <v>124</v>
      </c>
      <c r="AE26" s="663"/>
      <c r="AF26" s="663"/>
      <c r="AG26" s="663"/>
      <c r="AH26" s="663"/>
      <c r="AI26" s="663"/>
      <c r="AJ26" s="663"/>
      <c r="AK26" s="663"/>
      <c r="AL26" s="664" t="s">
        <v>124</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236</v>
      </c>
      <c r="BH26" s="660"/>
      <c r="BI26" s="660"/>
      <c r="BJ26" s="660"/>
      <c r="BK26" s="660"/>
      <c r="BL26" s="660"/>
      <c r="BM26" s="660"/>
      <c r="BN26" s="661"/>
      <c r="BO26" s="662" t="s">
        <v>124</v>
      </c>
      <c r="BP26" s="662"/>
      <c r="BQ26" s="662"/>
      <c r="BR26" s="662"/>
      <c r="BS26" s="668" t="s">
        <v>124</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269010</v>
      </c>
      <c r="CS26" s="660"/>
      <c r="CT26" s="660"/>
      <c r="CU26" s="660"/>
      <c r="CV26" s="660"/>
      <c r="CW26" s="660"/>
      <c r="CX26" s="660"/>
      <c r="CY26" s="661"/>
      <c r="CZ26" s="664">
        <v>8.1999999999999993</v>
      </c>
      <c r="DA26" s="693"/>
      <c r="DB26" s="693"/>
      <c r="DC26" s="697"/>
      <c r="DD26" s="668">
        <v>255185</v>
      </c>
      <c r="DE26" s="660"/>
      <c r="DF26" s="660"/>
      <c r="DG26" s="660"/>
      <c r="DH26" s="660"/>
      <c r="DI26" s="660"/>
      <c r="DJ26" s="660"/>
      <c r="DK26" s="661"/>
      <c r="DL26" s="668" t="s">
        <v>124</v>
      </c>
      <c r="DM26" s="660"/>
      <c r="DN26" s="660"/>
      <c r="DO26" s="660"/>
      <c r="DP26" s="660"/>
      <c r="DQ26" s="660"/>
      <c r="DR26" s="660"/>
      <c r="DS26" s="660"/>
      <c r="DT26" s="660"/>
      <c r="DU26" s="660"/>
      <c r="DV26" s="661"/>
      <c r="DW26" s="664" t="s">
        <v>124</v>
      </c>
      <c r="DX26" s="693"/>
      <c r="DY26" s="693"/>
      <c r="DZ26" s="693"/>
      <c r="EA26" s="693"/>
      <c r="EB26" s="693"/>
      <c r="EC26" s="694"/>
    </row>
    <row r="27" spans="2:133" ht="11.25" customHeight="1">
      <c r="B27" s="656" t="s">
        <v>290</v>
      </c>
      <c r="C27" s="657"/>
      <c r="D27" s="657"/>
      <c r="E27" s="657"/>
      <c r="F27" s="657"/>
      <c r="G27" s="657"/>
      <c r="H27" s="657"/>
      <c r="I27" s="657"/>
      <c r="J27" s="657"/>
      <c r="K27" s="657"/>
      <c r="L27" s="657"/>
      <c r="M27" s="657"/>
      <c r="N27" s="657"/>
      <c r="O27" s="657"/>
      <c r="P27" s="657"/>
      <c r="Q27" s="658"/>
      <c r="R27" s="659">
        <v>386214</v>
      </c>
      <c r="S27" s="660"/>
      <c r="T27" s="660"/>
      <c r="U27" s="660"/>
      <c r="V27" s="660"/>
      <c r="W27" s="660"/>
      <c r="X27" s="660"/>
      <c r="Y27" s="661"/>
      <c r="Z27" s="662">
        <v>11</v>
      </c>
      <c r="AA27" s="662"/>
      <c r="AB27" s="662"/>
      <c r="AC27" s="662"/>
      <c r="AD27" s="663" t="s">
        <v>124</v>
      </c>
      <c r="AE27" s="663"/>
      <c r="AF27" s="663"/>
      <c r="AG27" s="663"/>
      <c r="AH27" s="663"/>
      <c r="AI27" s="663"/>
      <c r="AJ27" s="663"/>
      <c r="AK27" s="663"/>
      <c r="AL27" s="664" t="s">
        <v>124</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214117</v>
      </c>
      <c r="BH27" s="660"/>
      <c r="BI27" s="660"/>
      <c r="BJ27" s="660"/>
      <c r="BK27" s="660"/>
      <c r="BL27" s="660"/>
      <c r="BM27" s="660"/>
      <c r="BN27" s="661"/>
      <c r="BO27" s="662">
        <v>100</v>
      </c>
      <c r="BP27" s="662"/>
      <c r="BQ27" s="662"/>
      <c r="BR27" s="662"/>
      <c r="BS27" s="668" t="s">
        <v>124</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482797</v>
      </c>
      <c r="CS27" s="695"/>
      <c r="CT27" s="695"/>
      <c r="CU27" s="695"/>
      <c r="CV27" s="695"/>
      <c r="CW27" s="695"/>
      <c r="CX27" s="695"/>
      <c r="CY27" s="696"/>
      <c r="CZ27" s="664">
        <v>14.6</v>
      </c>
      <c r="DA27" s="693"/>
      <c r="DB27" s="693"/>
      <c r="DC27" s="697"/>
      <c r="DD27" s="668">
        <v>154315</v>
      </c>
      <c r="DE27" s="695"/>
      <c r="DF27" s="695"/>
      <c r="DG27" s="695"/>
      <c r="DH27" s="695"/>
      <c r="DI27" s="695"/>
      <c r="DJ27" s="695"/>
      <c r="DK27" s="696"/>
      <c r="DL27" s="668">
        <v>153191</v>
      </c>
      <c r="DM27" s="695"/>
      <c r="DN27" s="695"/>
      <c r="DO27" s="695"/>
      <c r="DP27" s="695"/>
      <c r="DQ27" s="695"/>
      <c r="DR27" s="695"/>
      <c r="DS27" s="695"/>
      <c r="DT27" s="695"/>
      <c r="DU27" s="695"/>
      <c r="DV27" s="696"/>
      <c r="DW27" s="664">
        <v>8.1999999999999993</v>
      </c>
      <c r="DX27" s="693"/>
      <c r="DY27" s="693"/>
      <c r="DZ27" s="693"/>
      <c r="EA27" s="693"/>
      <c r="EB27" s="693"/>
      <c r="EC27" s="694"/>
    </row>
    <row r="28" spans="2:133" ht="11.25" customHeight="1">
      <c r="B28" s="701" t="s">
        <v>293</v>
      </c>
      <c r="C28" s="702"/>
      <c r="D28" s="702"/>
      <c r="E28" s="702"/>
      <c r="F28" s="702"/>
      <c r="G28" s="702"/>
      <c r="H28" s="702"/>
      <c r="I28" s="702"/>
      <c r="J28" s="702"/>
      <c r="K28" s="702"/>
      <c r="L28" s="702"/>
      <c r="M28" s="702"/>
      <c r="N28" s="702"/>
      <c r="O28" s="702"/>
      <c r="P28" s="702"/>
      <c r="Q28" s="703"/>
      <c r="R28" s="659" t="s">
        <v>236</v>
      </c>
      <c r="S28" s="660"/>
      <c r="T28" s="660"/>
      <c r="U28" s="660"/>
      <c r="V28" s="660"/>
      <c r="W28" s="660"/>
      <c r="X28" s="660"/>
      <c r="Y28" s="661"/>
      <c r="Z28" s="662" t="s">
        <v>236</v>
      </c>
      <c r="AA28" s="662"/>
      <c r="AB28" s="662"/>
      <c r="AC28" s="662"/>
      <c r="AD28" s="663" t="s">
        <v>124</v>
      </c>
      <c r="AE28" s="663"/>
      <c r="AF28" s="663"/>
      <c r="AG28" s="663"/>
      <c r="AH28" s="663"/>
      <c r="AI28" s="663"/>
      <c r="AJ28" s="663"/>
      <c r="AK28" s="663"/>
      <c r="AL28" s="664" t="s">
        <v>236</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341204</v>
      </c>
      <c r="CS28" s="660"/>
      <c r="CT28" s="660"/>
      <c r="CU28" s="660"/>
      <c r="CV28" s="660"/>
      <c r="CW28" s="660"/>
      <c r="CX28" s="660"/>
      <c r="CY28" s="661"/>
      <c r="CZ28" s="664">
        <v>10.3</v>
      </c>
      <c r="DA28" s="693"/>
      <c r="DB28" s="693"/>
      <c r="DC28" s="697"/>
      <c r="DD28" s="668">
        <v>311741</v>
      </c>
      <c r="DE28" s="660"/>
      <c r="DF28" s="660"/>
      <c r="DG28" s="660"/>
      <c r="DH28" s="660"/>
      <c r="DI28" s="660"/>
      <c r="DJ28" s="660"/>
      <c r="DK28" s="661"/>
      <c r="DL28" s="668">
        <v>311741</v>
      </c>
      <c r="DM28" s="660"/>
      <c r="DN28" s="660"/>
      <c r="DO28" s="660"/>
      <c r="DP28" s="660"/>
      <c r="DQ28" s="660"/>
      <c r="DR28" s="660"/>
      <c r="DS28" s="660"/>
      <c r="DT28" s="660"/>
      <c r="DU28" s="660"/>
      <c r="DV28" s="661"/>
      <c r="DW28" s="664">
        <v>16.600000000000001</v>
      </c>
      <c r="DX28" s="693"/>
      <c r="DY28" s="693"/>
      <c r="DZ28" s="693"/>
      <c r="EA28" s="693"/>
      <c r="EB28" s="693"/>
      <c r="EC28" s="694"/>
    </row>
    <row r="29" spans="2:133" ht="11.25" customHeight="1">
      <c r="B29" s="656" t="s">
        <v>295</v>
      </c>
      <c r="C29" s="657"/>
      <c r="D29" s="657"/>
      <c r="E29" s="657"/>
      <c r="F29" s="657"/>
      <c r="G29" s="657"/>
      <c r="H29" s="657"/>
      <c r="I29" s="657"/>
      <c r="J29" s="657"/>
      <c r="K29" s="657"/>
      <c r="L29" s="657"/>
      <c r="M29" s="657"/>
      <c r="N29" s="657"/>
      <c r="O29" s="657"/>
      <c r="P29" s="657"/>
      <c r="Q29" s="658"/>
      <c r="R29" s="659">
        <v>190908</v>
      </c>
      <c r="S29" s="660"/>
      <c r="T29" s="660"/>
      <c r="U29" s="660"/>
      <c r="V29" s="660"/>
      <c r="W29" s="660"/>
      <c r="X29" s="660"/>
      <c r="Y29" s="661"/>
      <c r="Z29" s="662">
        <v>5.4</v>
      </c>
      <c r="AA29" s="662"/>
      <c r="AB29" s="662"/>
      <c r="AC29" s="662"/>
      <c r="AD29" s="663" t="s">
        <v>124</v>
      </c>
      <c r="AE29" s="663"/>
      <c r="AF29" s="663"/>
      <c r="AG29" s="663"/>
      <c r="AH29" s="663"/>
      <c r="AI29" s="663"/>
      <c r="AJ29" s="663"/>
      <c r="AK29" s="663"/>
      <c r="AL29" s="664" t="s">
        <v>236</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64</v>
      </c>
      <c r="CG29" s="675"/>
      <c r="CH29" s="675"/>
      <c r="CI29" s="675"/>
      <c r="CJ29" s="675"/>
      <c r="CK29" s="675"/>
      <c r="CL29" s="675"/>
      <c r="CM29" s="675"/>
      <c r="CN29" s="675"/>
      <c r="CO29" s="675"/>
      <c r="CP29" s="675"/>
      <c r="CQ29" s="676"/>
      <c r="CR29" s="659">
        <v>341204</v>
      </c>
      <c r="CS29" s="695"/>
      <c r="CT29" s="695"/>
      <c r="CU29" s="695"/>
      <c r="CV29" s="695"/>
      <c r="CW29" s="695"/>
      <c r="CX29" s="695"/>
      <c r="CY29" s="696"/>
      <c r="CZ29" s="664">
        <v>10.3</v>
      </c>
      <c r="DA29" s="693"/>
      <c r="DB29" s="693"/>
      <c r="DC29" s="697"/>
      <c r="DD29" s="668">
        <v>311741</v>
      </c>
      <c r="DE29" s="695"/>
      <c r="DF29" s="695"/>
      <c r="DG29" s="695"/>
      <c r="DH29" s="695"/>
      <c r="DI29" s="695"/>
      <c r="DJ29" s="695"/>
      <c r="DK29" s="696"/>
      <c r="DL29" s="668">
        <v>311741</v>
      </c>
      <c r="DM29" s="695"/>
      <c r="DN29" s="695"/>
      <c r="DO29" s="695"/>
      <c r="DP29" s="695"/>
      <c r="DQ29" s="695"/>
      <c r="DR29" s="695"/>
      <c r="DS29" s="695"/>
      <c r="DT29" s="695"/>
      <c r="DU29" s="695"/>
      <c r="DV29" s="696"/>
      <c r="DW29" s="664">
        <v>16.600000000000001</v>
      </c>
      <c r="DX29" s="693"/>
      <c r="DY29" s="693"/>
      <c r="DZ29" s="693"/>
      <c r="EA29" s="693"/>
      <c r="EB29" s="693"/>
      <c r="EC29" s="694"/>
    </row>
    <row r="30" spans="2:133" ht="11.25" customHeight="1">
      <c r="B30" s="656" t="s">
        <v>299</v>
      </c>
      <c r="C30" s="657"/>
      <c r="D30" s="657"/>
      <c r="E30" s="657"/>
      <c r="F30" s="657"/>
      <c r="G30" s="657"/>
      <c r="H30" s="657"/>
      <c r="I30" s="657"/>
      <c r="J30" s="657"/>
      <c r="K30" s="657"/>
      <c r="L30" s="657"/>
      <c r="M30" s="657"/>
      <c r="N30" s="657"/>
      <c r="O30" s="657"/>
      <c r="P30" s="657"/>
      <c r="Q30" s="658"/>
      <c r="R30" s="659">
        <v>54609</v>
      </c>
      <c r="S30" s="660"/>
      <c r="T30" s="660"/>
      <c r="U30" s="660"/>
      <c r="V30" s="660"/>
      <c r="W30" s="660"/>
      <c r="X30" s="660"/>
      <c r="Y30" s="661"/>
      <c r="Z30" s="662">
        <v>1.6</v>
      </c>
      <c r="AA30" s="662"/>
      <c r="AB30" s="662"/>
      <c r="AC30" s="662"/>
      <c r="AD30" s="663" t="s">
        <v>124</v>
      </c>
      <c r="AE30" s="663"/>
      <c r="AF30" s="663"/>
      <c r="AG30" s="663"/>
      <c r="AH30" s="663"/>
      <c r="AI30" s="663"/>
      <c r="AJ30" s="663"/>
      <c r="AK30" s="663"/>
      <c r="AL30" s="664" t="s">
        <v>124</v>
      </c>
      <c r="AM30" s="665"/>
      <c r="AN30" s="665"/>
      <c r="AO30" s="666"/>
      <c r="AP30" s="707" t="s">
        <v>300</v>
      </c>
      <c r="AQ30" s="708"/>
      <c r="AR30" s="708"/>
      <c r="AS30" s="708"/>
      <c r="AT30" s="713" t="s">
        <v>301</v>
      </c>
      <c r="AU30" s="210"/>
      <c r="AV30" s="210"/>
      <c r="AW30" s="210"/>
      <c r="AX30" s="645" t="s">
        <v>180</v>
      </c>
      <c r="AY30" s="646"/>
      <c r="AZ30" s="646"/>
      <c r="BA30" s="646"/>
      <c r="BB30" s="646"/>
      <c r="BC30" s="646"/>
      <c r="BD30" s="646"/>
      <c r="BE30" s="646"/>
      <c r="BF30" s="647"/>
      <c r="BG30" s="719">
        <v>99.2</v>
      </c>
      <c r="BH30" s="720"/>
      <c r="BI30" s="720"/>
      <c r="BJ30" s="720"/>
      <c r="BK30" s="720"/>
      <c r="BL30" s="720"/>
      <c r="BM30" s="654">
        <v>94.8</v>
      </c>
      <c r="BN30" s="720"/>
      <c r="BO30" s="720"/>
      <c r="BP30" s="720"/>
      <c r="BQ30" s="721"/>
      <c r="BR30" s="719">
        <v>99.1</v>
      </c>
      <c r="BS30" s="720"/>
      <c r="BT30" s="720"/>
      <c r="BU30" s="720"/>
      <c r="BV30" s="720"/>
      <c r="BW30" s="720"/>
      <c r="BX30" s="654">
        <v>93.9</v>
      </c>
      <c r="BY30" s="720"/>
      <c r="BZ30" s="720"/>
      <c r="CA30" s="720"/>
      <c r="CB30" s="721"/>
      <c r="CD30" s="724"/>
      <c r="CE30" s="725"/>
      <c r="CF30" s="674" t="s">
        <v>302</v>
      </c>
      <c r="CG30" s="675"/>
      <c r="CH30" s="675"/>
      <c r="CI30" s="675"/>
      <c r="CJ30" s="675"/>
      <c r="CK30" s="675"/>
      <c r="CL30" s="675"/>
      <c r="CM30" s="675"/>
      <c r="CN30" s="675"/>
      <c r="CO30" s="675"/>
      <c r="CP30" s="675"/>
      <c r="CQ30" s="676"/>
      <c r="CR30" s="659">
        <v>314560</v>
      </c>
      <c r="CS30" s="660"/>
      <c r="CT30" s="660"/>
      <c r="CU30" s="660"/>
      <c r="CV30" s="660"/>
      <c r="CW30" s="660"/>
      <c r="CX30" s="660"/>
      <c r="CY30" s="661"/>
      <c r="CZ30" s="664">
        <v>9.5</v>
      </c>
      <c r="DA30" s="693"/>
      <c r="DB30" s="693"/>
      <c r="DC30" s="697"/>
      <c r="DD30" s="668">
        <v>288169</v>
      </c>
      <c r="DE30" s="660"/>
      <c r="DF30" s="660"/>
      <c r="DG30" s="660"/>
      <c r="DH30" s="660"/>
      <c r="DI30" s="660"/>
      <c r="DJ30" s="660"/>
      <c r="DK30" s="661"/>
      <c r="DL30" s="668">
        <v>288169</v>
      </c>
      <c r="DM30" s="660"/>
      <c r="DN30" s="660"/>
      <c r="DO30" s="660"/>
      <c r="DP30" s="660"/>
      <c r="DQ30" s="660"/>
      <c r="DR30" s="660"/>
      <c r="DS30" s="660"/>
      <c r="DT30" s="660"/>
      <c r="DU30" s="660"/>
      <c r="DV30" s="661"/>
      <c r="DW30" s="664">
        <v>15.4</v>
      </c>
      <c r="DX30" s="693"/>
      <c r="DY30" s="693"/>
      <c r="DZ30" s="693"/>
      <c r="EA30" s="693"/>
      <c r="EB30" s="693"/>
      <c r="EC30" s="694"/>
    </row>
    <row r="31" spans="2:133" ht="11.25" customHeight="1">
      <c r="B31" s="656" t="s">
        <v>303</v>
      </c>
      <c r="C31" s="657"/>
      <c r="D31" s="657"/>
      <c r="E31" s="657"/>
      <c r="F31" s="657"/>
      <c r="G31" s="657"/>
      <c r="H31" s="657"/>
      <c r="I31" s="657"/>
      <c r="J31" s="657"/>
      <c r="K31" s="657"/>
      <c r="L31" s="657"/>
      <c r="M31" s="657"/>
      <c r="N31" s="657"/>
      <c r="O31" s="657"/>
      <c r="P31" s="657"/>
      <c r="Q31" s="658"/>
      <c r="R31" s="659">
        <v>12242</v>
      </c>
      <c r="S31" s="660"/>
      <c r="T31" s="660"/>
      <c r="U31" s="660"/>
      <c r="V31" s="660"/>
      <c r="W31" s="660"/>
      <c r="X31" s="660"/>
      <c r="Y31" s="661"/>
      <c r="Z31" s="662">
        <v>0.3</v>
      </c>
      <c r="AA31" s="662"/>
      <c r="AB31" s="662"/>
      <c r="AC31" s="662"/>
      <c r="AD31" s="663" t="s">
        <v>124</v>
      </c>
      <c r="AE31" s="663"/>
      <c r="AF31" s="663"/>
      <c r="AG31" s="663"/>
      <c r="AH31" s="663"/>
      <c r="AI31" s="663"/>
      <c r="AJ31" s="663"/>
      <c r="AK31" s="663"/>
      <c r="AL31" s="664" t="s">
        <v>124</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99.4</v>
      </c>
      <c r="BH31" s="695"/>
      <c r="BI31" s="695"/>
      <c r="BJ31" s="695"/>
      <c r="BK31" s="695"/>
      <c r="BL31" s="695"/>
      <c r="BM31" s="665">
        <v>96.1</v>
      </c>
      <c r="BN31" s="717"/>
      <c r="BO31" s="717"/>
      <c r="BP31" s="717"/>
      <c r="BQ31" s="718"/>
      <c r="BR31" s="716">
        <v>99.3</v>
      </c>
      <c r="BS31" s="695"/>
      <c r="BT31" s="695"/>
      <c r="BU31" s="695"/>
      <c r="BV31" s="695"/>
      <c r="BW31" s="695"/>
      <c r="BX31" s="665">
        <v>94.7</v>
      </c>
      <c r="BY31" s="717"/>
      <c r="BZ31" s="717"/>
      <c r="CA31" s="717"/>
      <c r="CB31" s="718"/>
      <c r="CD31" s="724"/>
      <c r="CE31" s="725"/>
      <c r="CF31" s="674" t="s">
        <v>306</v>
      </c>
      <c r="CG31" s="675"/>
      <c r="CH31" s="675"/>
      <c r="CI31" s="675"/>
      <c r="CJ31" s="675"/>
      <c r="CK31" s="675"/>
      <c r="CL31" s="675"/>
      <c r="CM31" s="675"/>
      <c r="CN31" s="675"/>
      <c r="CO31" s="675"/>
      <c r="CP31" s="675"/>
      <c r="CQ31" s="676"/>
      <c r="CR31" s="659">
        <v>26644</v>
      </c>
      <c r="CS31" s="695"/>
      <c r="CT31" s="695"/>
      <c r="CU31" s="695"/>
      <c r="CV31" s="695"/>
      <c r="CW31" s="695"/>
      <c r="CX31" s="695"/>
      <c r="CY31" s="696"/>
      <c r="CZ31" s="664">
        <v>0.8</v>
      </c>
      <c r="DA31" s="693"/>
      <c r="DB31" s="693"/>
      <c r="DC31" s="697"/>
      <c r="DD31" s="668">
        <v>23572</v>
      </c>
      <c r="DE31" s="695"/>
      <c r="DF31" s="695"/>
      <c r="DG31" s="695"/>
      <c r="DH31" s="695"/>
      <c r="DI31" s="695"/>
      <c r="DJ31" s="695"/>
      <c r="DK31" s="696"/>
      <c r="DL31" s="668">
        <v>23572</v>
      </c>
      <c r="DM31" s="695"/>
      <c r="DN31" s="695"/>
      <c r="DO31" s="695"/>
      <c r="DP31" s="695"/>
      <c r="DQ31" s="695"/>
      <c r="DR31" s="695"/>
      <c r="DS31" s="695"/>
      <c r="DT31" s="695"/>
      <c r="DU31" s="695"/>
      <c r="DV31" s="696"/>
      <c r="DW31" s="664">
        <v>1.3</v>
      </c>
      <c r="DX31" s="693"/>
      <c r="DY31" s="693"/>
      <c r="DZ31" s="693"/>
      <c r="EA31" s="693"/>
      <c r="EB31" s="693"/>
      <c r="EC31" s="694"/>
    </row>
    <row r="32" spans="2:133" ht="11.25" customHeight="1">
      <c r="B32" s="656" t="s">
        <v>307</v>
      </c>
      <c r="C32" s="657"/>
      <c r="D32" s="657"/>
      <c r="E32" s="657"/>
      <c r="F32" s="657"/>
      <c r="G32" s="657"/>
      <c r="H32" s="657"/>
      <c r="I32" s="657"/>
      <c r="J32" s="657"/>
      <c r="K32" s="657"/>
      <c r="L32" s="657"/>
      <c r="M32" s="657"/>
      <c r="N32" s="657"/>
      <c r="O32" s="657"/>
      <c r="P32" s="657"/>
      <c r="Q32" s="658"/>
      <c r="R32" s="659">
        <v>166928</v>
      </c>
      <c r="S32" s="660"/>
      <c r="T32" s="660"/>
      <c r="U32" s="660"/>
      <c r="V32" s="660"/>
      <c r="W32" s="660"/>
      <c r="X32" s="660"/>
      <c r="Y32" s="661"/>
      <c r="Z32" s="662">
        <v>4.8</v>
      </c>
      <c r="AA32" s="662"/>
      <c r="AB32" s="662"/>
      <c r="AC32" s="662"/>
      <c r="AD32" s="663" t="s">
        <v>124</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98.7</v>
      </c>
      <c r="BH32" s="729"/>
      <c r="BI32" s="729"/>
      <c r="BJ32" s="729"/>
      <c r="BK32" s="729"/>
      <c r="BL32" s="729"/>
      <c r="BM32" s="730">
        <v>92.3</v>
      </c>
      <c r="BN32" s="729"/>
      <c r="BO32" s="729"/>
      <c r="BP32" s="729"/>
      <c r="BQ32" s="731"/>
      <c r="BR32" s="728">
        <v>98.6</v>
      </c>
      <c r="BS32" s="729"/>
      <c r="BT32" s="729"/>
      <c r="BU32" s="729"/>
      <c r="BV32" s="729"/>
      <c r="BW32" s="729"/>
      <c r="BX32" s="730">
        <v>91.7</v>
      </c>
      <c r="BY32" s="729"/>
      <c r="BZ32" s="729"/>
      <c r="CA32" s="729"/>
      <c r="CB32" s="731"/>
      <c r="CD32" s="726"/>
      <c r="CE32" s="727"/>
      <c r="CF32" s="674" t="s">
        <v>309</v>
      </c>
      <c r="CG32" s="675"/>
      <c r="CH32" s="675"/>
      <c r="CI32" s="675"/>
      <c r="CJ32" s="675"/>
      <c r="CK32" s="675"/>
      <c r="CL32" s="675"/>
      <c r="CM32" s="675"/>
      <c r="CN32" s="675"/>
      <c r="CO32" s="675"/>
      <c r="CP32" s="675"/>
      <c r="CQ32" s="676"/>
      <c r="CR32" s="659" t="s">
        <v>236</v>
      </c>
      <c r="CS32" s="660"/>
      <c r="CT32" s="660"/>
      <c r="CU32" s="660"/>
      <c r="CV32" s="660"/>
      <c r="CW32" s="660"/>
      <c r="CX32" s="660"/>
      <c r="CY32" s="661"/>
      <c r="CZ32" s="664" t="s">
        <v>124</v>
      </c>
      <c r="DA32" s="693"/>
      <c r="DB32" s="693"/>
      <c r="DC32" s="697"/>
      <c r="DD32" s="668" t="s">
        <v>124</v>
      </c>
      <c r="DE32" s="660"/>
      <c r="DF32" s="660"/>
      <c r="DG32" s="660"/>
      <c r="DH32" s="660"/>
      <c r="DI32" s="660"/>
      <c r="DJ32" s="660"/>
      <c r="DK32" s="661"/>
      <c r="DL32" s="668" t="s">
        <v>124</v>
      </c>
      <c r="DM32" s="660"/>
      <c r="DN32" s="660"/>
      <c r="DO32" s="660"/>
      <c r="DP32" s="660"/>
      <c r="DQ32" s="660"/>
      <c r="DR32" s="660"/>
      <c r="DS32" s="660"/>
      <c r="DT32" s="660"/>
      <c r="DU32" s="660"/>
      <c r="DV32" s="661"/>
      <c r="DW32" s="664" t="s">
        <v>236</v>
      </c>
      <c r="DX32" s="693"/>
      <c r="DY32" s="693"/>
      <c r="DZ32" s="693"/>
      <c r="EA32" s="693"/>
      <c r="EB32" s="693"/>
      <c r="EC32" s="694"/>
    </row>
    <row r="33" spans="2:133" ht="11.25" customHeight="1">
      <c r="B33" s="656" t="s">
        <v>310</v>
      </c>
      <c r="C33" s="657"/>
      <c r="D33" s="657"/>
      <c r="E33" s="657"/>
      <c r="F33" s="657"/>
      <c r="G33" s="657"/>
      <c r="H33" s="657"/>
      <c r="I33" s="657"/>
      <c r="J33" s="657"/>
      <c r="K33" s="657"/>
      <c r="L33" s="657"/>
      <c r="M33" s="657"/>
      <c r="N33" s="657"/>
      <c r="O33" s="657"/>
      <c r="P33" s="657"/>
      <c r="Q33" s="658"/>
      <c r="R33" s="659">
        <v>308018</v>
      </c>
      <c r="S33" s="660"/>
      <c r="T33" s="660"/>
      <c r="U33" s="660"/>
      <c r="V33" s="660"/>
      <c r="W33" s="660"/>
      <c r="X33" s="660"/>
      <c r="Y33" s="661"/>
      <c r="Z33" s="662">
        <v>8.8000000000000007</v>
      </c>
      <c r="AA33" s="662"/>
      <c r="AB33" s="662"/>
      <c r="AC33" s="662"/>
      <c r="AD33" s="663" t="s">
        <v>124</v>
      </c>
      <c r="AE33" s="663"/>
      <c r="AF33" s="663"/>
      <c r="AG33" s="663"/>
      <c r="AH33" s="663"/>
      <c r="AI33" s="663"/>
      <c r="AJ33" s="663"/>
      <c r="AK33" s="663"/>
      <c r="AL33" s="664" t="s">
        <v>124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1541098</v>
      </c>
      <c r="CS33" s="695"/>
      <c r="CT33" s="695"/>
      <c r="CU33" s="695"/>
      <c r="CV33" s="695"/>
      <c r="CW33" s="695"/>
      <c r="CX33" s="695"/>
      <c r="CY33" s="696"/>
      <c r="CZ33" s="664">
        <v>46.7</v>
      </c>
      <c r="DA33" s="693"/>
      <c r="DB33" s="693"/>
      <c r="DC33" s="697"/>
      <c r="DD33" s="668">
        <v>1258732</v>
      </c>
      <c r="DE33" s="695"/>
      <c r="DF33" s="695"/>
      <c r="DG33" s="695"/>
      <c r="DH33" s="695"/>
      <c r="DI33" s="695"/>
      <c r="DJ33" s="695"/>
      <c r="DK33" s="696"/>
      <c r="DL33" s="668">
        <v>792677</v>
      </c>
      <c r="DM33" s="695"/>
      <c r="DN33" s="695"/>
      <c r="DO33" s="695"/>
      <c r="DP33" s="695"/>
      <c r="DQ33" s="695"/>
      <c r="DR33" s="695"/>
      <c r="DS33" s="695"/>
      <c r="DT33" s="695"/>
      <c r="DU33" s="695"/>
      <c r="DV33" s="696"/>
      <c r="DW33" s="664">
        <v>42.3</v>
      </c>
      <c r="DX33" s="693"/>
      <c r="DY33" s="693"/>
      <c r="DZ33" s="693"/>
      <c r="EA33" s="693"/>
      <c r="EB33" s="693"/>
      <c r="EC33" s="694"/>
    </row>
    <row r="34" spans="2:133" ht="11.25" customHeight="1">
      <c r="B34" s="656" t="s">
        <v>312</v>
      </c>
      <c r="C34" s="657"/>
      <c r="D34" s="657"/>
      <c r="E34" s="657"/>
      <c r="F34" s="657"/>
      <c r="G34" s="657"/>
      <c r="H34" s="657"/>
      <c r="I34" s="657"/>
      <c r="J34" s="657"/>
      <c r="K34" s="657"/>
      <c r="L34" s="657"/>
      <c r="M34" s="657"/>
      <c r="N34" s="657"/>
      <c r="O34" s="657"/>
      <c r="P34" s="657"/>
      <c r="Q34" s="658"/>
      <c r="R34" s="659">
        <v>36517</v>
      </c>
      <c r="S34" s="660"/>
      <c r="T34" s="660"/>
      <c r="U34" s="660"/>
      <c r="V34" s="660"/>
      <c r="W34" s="660"/>
      <c r="X34" s="660"/>
      <c r="Y34" s="661"/>
      <c r="Z34" s="662">
        <v>1</v>
      </c>
      <c r="AA34" s="662"/>
      <c r="AB34" s="662"/>
      <c r="AC34" s="662"/>
      <c r="AD34" s="663">
        <v>57</v>
      </c>
      <c r="AE34" s="663"/>
      <c r="AF34" s="663"/>
      <c r="AG34" s="663"/>
      <c r="AH34" s="663"/>
      <c r="AI34" s="663"/>
      <c r="AJ34" s="663"/>
      <c r="AK34" s="663"/>
      <c r="AL34" s="664">
        <v>0</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549545</v>
      </c>
      <c r="CS34" s="660"/>
      <c r="CT34" s="660"/>
      <c r="CU34" s="660"/>
      <c r="CV34" s="660"/>
      <c r="CW34" s="660"/>
      <c r="CX34" s="660"/>
      <c r="CY34" s="661"/>
      <c r="CZ34" s="664">
        <v>16.7</v>
      </c>
      <c r="DA34" s="693"/>
      <c r="DB34" s="693"/>
      <c r="DC34" s="697"/>
      <c r="DD34" s="668">
        <v>413705</v>
      </c>
      <c r="DE34" s="660"/>
      <c r="DF34" s="660"/>
      <c r="DG34" s="660"/>
      <c r="DH34" s="660"/>
      <c r="DI34" s="660"/>
      <c r="DJ34" s="660"/>
      <c r="DK34" s="661"/>
      <c r="DL34" s="668">
        <v>309391</v>
      </c>
      <c r="DM34" s="660"/>
      <c r="DN34" s="660"/>
      <c r="DO34" s="660"/>
      <c r="DP34" s="660"/>
      <c r="DQ34" s="660"/>
      <c r="DR34" s="660"/>
      <c r="DS34" s="660"/>
      <c r="DT34" s="660"/>
      <c r="DU34" s="660"/>
      <c r="DV34" s="661"/>
      <c r="DW34" s="664">
        <v>16.5</v>
      </c>
      <c r="DX34" s="693"/>
      <c r="DY34" s="693"/>
      <c r="DZ34" s="693"/>
      <c r="EA34" s="693"/>
      <c r="EB34" s="693"/>
      <c r="EC34" s="694"/>
    </row>
    <row r="35" spans="2:133" ht="11.25" customHeight="1">
      <c r="B35" s="656" t="s">
        <v>316</v>
      </c>
      <c r="C35" s="657"/>
      <c r="D35" s="657"/>
      <c r="E35" s="657"/>
      <c r="F35" s="657"/>
      <c r="G35" s="657"/>
      <c r="H35" s="657"/>
      <c r="I35" s="657"/>
      <c r="J35" s="657"/>
      <c r="K35" s="657"/>
      <c r="L35" s="657"/>
      <c r="M35" s="657"/>
      <c r="N35" s="657"/>
      <c r="O35" s="657"/>
      <c r="P35" s="657"/>
      <c r="Q35" s="658"/>
      <c r="R35" s="659">
        <v>365800</v>
      </c>
      <c r="S35" s="660"/>
      <c r="T35" s="660"/>
      <c r="U35" s="660"/>
      <c r="V35" s="660"/>
      <c r="W35" s="660"/>
      <c r="X35" s="660"/>
      <c r="Y35" s="661"/>
      <c r="Z35" s="662">
        <v>10.4</v>
      </c>
      <c r="AA35" s="662"/>
      <c r="AB35" s="662"/>
      <c r="AC35" s="662"/>
      <c r="AD35" s="663" t="s">
        <v>124</v>
      </c>
      <c r="AE35" s="663"/>
      <c r="AF35" s="663"/>
      <c r="AG35" s="663"/>
      <c r="AH35" s="663"/>
      <c r="AI35" s="663"/>
      <c r="AJ35" s="663"/>
      <c r="AK35" s="663"/>
      <c r="AL35" s="664" t="s">
        <v>236</v>
      </c>
      <c r="AM35" s="665"/>
      <c r="AN35" s="665"/>
      <c r="AO35" s="666"/>
      <c r="AP35" s="214"/>
      <c r="AQ35" s="732" t="s">
        <v>317</v>
      </c>
      <c r="AR35" s="733"/>
      <c r="AS35" s="733"/>
      <c r="AT35" s="733"/>
      <c r="AU35" s="733"/>
      <c r="AV35" s="733"/>
      <c r="AW35" s="733"/>
      <c r="AX35" s="733"/>
      <c r="AY35" s="734"/>
      <c r="AZ35" s="648">
        <v>423754</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35613</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25896</v>
      </c>
      <c r="CS35" s="695"/>
      <c r="CT35" s="695"/>
      <c r="CU35" s="695"/>
      <c r="CV35" s="695"/>
      <c r="CW35" s="695"/>
      <c r="CX35" s="695"/>
      <c r="CY35" s="696"/>
      <c r="CZ35" s="664">
        <v>0.8</v>
      </c>
      <c r="DA35" s="693"/>
      <c r="DB35" s="693"/>
      <c r="DC35" s="697"/>
      <c r="DD35" s="668">
        <v>18220</v>
      </c>
      <c r="DE35" s="695"/>
      <c r="DF35" s="695"/>
      <c r="DG35" s="695"/>
      <c r="DH35" s="695"/>
      <c r="DI35" s="695"/>
      <c r="DJ35" s="695"/>
      <c r="DK35" s="696"/>
      <c r="DL35" s="668">
        <v>10326</v>
      </c>
      <c r="DM35" s="695"/>
      <c r="DN35" s="695"/>
      <c r="DO35" s="695"/>
      <c r="DP35" s="695"/>
      <c r="DQ35" s="695"/>
      <c r="DR35" s="695"/>
      <c r="DS35" s="695"/>
      <c r="DT35" s="695"/>
      <c r="DU35" s="695"/>
      <c r="DV35" s="696"/>
      <c r="DW35" s="664">
        <v>0.6</v>
      </c>
      <c r="DX35" s="693"/>
      <c r="DY35" s="693"/>
      <c r="DZ35" s="693"/>
      <c r="EA35" s="693"/>
      <c r="EB35" s="693"/>
      <c r="EC35" s="694"/>
    </row>
    <row r="36" spans="2:133" ht="11.25" customHeight="1">
      <c r="B36" s="656" t="s">
        <v>320</v>
      </c>
      <c r="C36" s="657"/>
      <c r="D36" s="657"/>
      <c r="E36" s="657"/>
      <c r="F36" s="657"/>
      <c r="G36" s="657"/>
      <c r="H36" s="657"/>
      <c r="I36" s="657"/>
      <c r="J36" s="657"/>
      <c r="K36" s="657"/>
      <c r="L36" s="657"/>
      <c r="M36" s="657"/>
      <c r="N36" s="657"/>
      <c r="O36" s="657"/>
      <c r="P36" s="657"/>
      <c r="Q36" s="658"/>
      <c r="R36" s="659" t="s">
        <v>236</v>
      </c>
      <c r="S36" s="660"/>
      <c r="T36" s="660"/>
      <c r="U36" s="660"/>
      <c r="V36" s="660"/>
      <c r="W36" s="660"/>
      <c r="X36" s="660"/>
      <c r="Y36" s="661"/>
      <c r="Z36" s="662" t="s">
        <v>236</v>
      </c>
      <c r="AA36" s="662"/>
      <c r="AB36" s="662"/>
      <c r="AC36" s="662"/>
      <c r="AD36" s="663" t="s">
        <v>124</v>
      </c>
      <c r="AE36" s="663"/>
      <c r="AF36" s="663"/>
      <c r="AG36" s="663"/>
      <c r="AH36" s="663"/>
      <c r="AI36" s="663"/>
      <c r="AJ36" s="663"/>
      <c r="AK36" s="663"/>
      <c r="AL36" s="664" t="s">
        <v>236</v>
      </c>
      <c r="AM36" s="665"/>
      <c r="AN36" s="665"/>
      <c r="AO36" s="666"/>
      <c r="AQ36" s="736" t="s">
        <v>321</v>
      </c>
      <c r="AR36" s="737"/>
      <c r="AS36" s="737"/>
      <c r="AT36" s="737"/>
      <c r="AU36" s="737"/>
      <c r="AV36" s="737"/>
      <c r="AW36" s="737"/>
      <c r="AX36" s="737"/>
      <c r="AY36" s="738"/>
      <c r="AZ36" s="659">
        <v>101000</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22203</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381041</v>
      </c>
      <c r="CS36" s="660"/>
      <c r="CT36" s="660"/>
      <c r="CU36" s="660"/>
      <c r="CV36" s="660"/>
      <c r="CW36" s="660"/>
      <c r="CX36" s="660"/>
      <c r="CY36" s="661"/>
      <c r="CZ36" s="664">
        <v>11.6</v>
      </c>
      <c r="DA36" s="693"/>
      <c r="DB36" s="693"/>
      <c r="DC36" s="697"/>
      <c r="DD36" s="668">
        <v>296638</v>
      </c>
      <c r="DE36" s="660"/>
      <c r="DF36" s="660"/>
      <c r="DG36" s="660"/>
      <c r="DH36" s="660"/>
      <c r="DI36" s="660"/>
      <c r="DJ36" s="660"/>
      <c r="DK36" s="661"/>
      <c r="DL36" s="668">
        <v>223733</v>
      </c>
      <c r="DM36" s="660"/>
      <c r="DN36" s="660"/>
      <c r="DO36" s="660"/>
      <c r="DP36" s="660"/>
      <c r="DQ36" s="660"/>
      <c r="DR36" s="660"/>
      <c r="DS36" s="660"/>
      <c r="DT36" s="660"/>
      <c r="DU36" s="660"/>
      <c r="DV36" s="661"/>
      <c r="DW36" s="664">
        <v>11.9</v>
      </c>
      <c r="DX36" s="693"/>
      <c r="DY36" s="693"/>
      <c r="DZ36" s="693"/>
      <c r="EA36" s="693"/>
      <c r="EB36" s="693"/>
      <c r="EC36" s="694"/>
    </row>
    <row r="37" spans="2:133" ht="11.25" customHeight="1">
      <c r="B37" s="656" t="s">
        <v>324</v>
      </c>
      <c r="C37" s="657"/>
      <c r="D37" s="657"/>
      <c r="E37" s="657"/>
      <c r="F37" s="657"/>
      <c r="G37" s="657"/>
      <c r="H37" s="657"/>
      <c r="I37" s="657"/>
      <c r="J37" s="657"/>
      <c r="K37" s="657"/>
      <c r="L37" s="657"/>
      <c r="M37" s="657"/>
      <c r="N37" s="657"/>
      <c r="O37" s="657"/>
      <c r="P37" s="657"/>
      <c r="Q37" s="658"/>
      <c r="R37" s="659">
        <v>69100</v>
      </c>
      <c r="S37" s="660"/>
      <c r="T37" s="660"/>
      <c r="U37" s="660"/>
      <c r="V37" s="660"/>
      <c r="W37" s="660"/>
      <c r="X37" s="660"/>
      <c r="Y37" s="661"/>
      <c r="Z37" s="662">
        <v>2</v>
      </c>
      <c r="AA37" s="662"/>
      <c r="AB37" s="662"/>
      <c r="AC37" s="662"/>
      <c r="AD37" s="663" t="s">
        <v>124</v>
      </c>
      <c r="AE37" s="663"/>
      <c r="AF37" s="663"/>
      <c r="AG37" s="663"/>
      <c r="AH37" s="663"/>
      <c r="AI37" s="663"/>
      <c r="AJ37" s="663"/>
      <c r="AK37" s="663"/>
      <c r="AL37" s="664" t="s">
        <v>236</v>
      </c>
      <c r="AM37" s="665"/>
      <c r="AN37" s="665"/>
      <c r="AO37" s="666"/>
      <c r="AQ37" s="736" t="s">
        <v>325</v>
      </c>
      <c r="AR37" s="737"/>
      <c r="AS37" s="737"/>
      <c r="AT37" s="737"/>
      <c r="AU37" s="737"/>
      <c r="AV37" s="737"/>
      <c r="AW37" s="737"/>
      <c r="AX37" s="737"/>
      <c r="AY37" s="738"/>
      <c r="AZ37" s="659">
        <v>95500</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503</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139708</v>
      </c>
      <c r="CS37" s="695"/>
      <c r="CT37" s="695"/>
      <c r="CU37" s="695"/>
      <c r="CV37" s="695"/>
      <c r="CW37" s="695"/>
      <c r="CX37" s="695"/>
      <c r="CY37" s="696"/>
      <c r="CZ37" s="664">
        <v>4.2</v>
      </c>
      <c r="DA37" s="693"/>
      <c r="DB37" s="693"/>
      <c r="DC37" s="697"/>
      <c r="DD37" s="668">
        <v>139708</v>
      </c>
      <c r="DE37" s="695"/>
      <c r="DF37" s="695"/>
      <c r="DG37" s="695"/>
      <c r="DH37" s="695"/>
      <c r="DI37" s="695"/>
      <c r="DJ37" s="695"/>
      <c r="DK37" s="696"/>
      <c r="DL37" s="668">
        <v>130574</v>
      </c>
      <c r="DM37" s="695"/>
      <c r="DN37" s="695"/>
      <c r="DO37" s="695"/>
      <c r="DP37" s="695"/>
      <c r="DQ37" s="695"/>
      <c r="DR37" s="695"/>
      <c r="DS37" s="695"/>
      <c r="DT37" s="695"/>
      <c r="DU37" s="695"/>
      <c r="DV37" s="696"/>
      <c r="DW37" s="664">
        <v>7</v>
      </c>
      <c r="DX37" s="693"/>
      <c r="DY37" s="693"/>
      <c r="DZ37" s="693"/>
      <c r="EA37" s="693"/>
      <c r="EB37" s="693"/>
      <c r="EC37" s="694"/>
    </row>
    <row r="38" spans="2:133" ht="11.25" customHeight="1">
      <c r="B38" s="704" t="s">
        <v>328</v>
      </c>
      <c r="C38" s="705"/>
      <c r="D38" s="705"/>
      <c r="E38" s="705"/>
      <c r="F38" s="705"/>
      <c r="G38" s="705"/>
      <c r="H38" s="705"/>
      <c r="I38" s="705"/>
      <c r="J38" s="705"/>
      <c r="K38" s="705"/>
      <c r="L38" s="705"/>
      <c r="M38" s="705"/>
      <c r="N38" s="705"/>
      <c r="O38" s="705"/>
      <c r="P38" s="705"/>
      <c r="Q38" s="706"/>
      <c r="R38" s="739">
        <v>3511672</v>
      </c>
      <c r="S38" s="740"/>
      <c r="T38" s="740"/>
      <c r="U38" s="740"/>
      <c r="V38" s="740"/>
      <c r="W38" s="740"/>
      <c r="X38" s="740"/>
      <c r="Y38" s="741"/>
      <c r="Z38" s="742">
        <v>100</v>
      </c>
      <c r="AA38" s="742"/>
      <c r="AB38" s="742"/>
      <c r="AC38" s="742"/>
      <c r="AD38" s="743">
        <v>1807036</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t="s">
        <v>124</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827</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423754</v>
      </c>
      <c r="CS38" s="660"/>
      <c r="CT38" s="660"/>
      <c r="CU38" s="660"/>
      <c r="CV38" s="660"/>
      <c r="CW38" s="660"/>
      <c r="CX38" s="660"/>
      <c r="CY38" s="661"/>
      <c r="CZ38" s="664">
        <v>12.9</v>
      </c>
      <c r="DA38" s="693"/>
      <c r="DB38" s="693"/>
      <c r="DC38" s="697"/>
      <c r="DD38" s="668">
        <v>388968</v>
      </c>
      <c r="DE38" s="660"/>
      <c r="DF38" s="660"/>
      <c r="DG38" s="660"/>
      <c r="DH38" s="660"/>
      <c r="DI38" s="660"/>
      <c r="DJ38" s="660"/>
      <c r="DK38" s="661"/>
      <c r="DL38" s="668">
        <v>249227</v>
      </c>
      <c r="DM38" s="660"/>
      <c r="DN38" s="660"/>
      <c r="DO38" s="660"/>
      <c r="DP38" s="660"/>
      <c r="DQ38" s="660"/>
      <c r="DR38" s="660"/>
      <c r="DS38" s="660"/>
      <c r="DT38" s="660"/>
      <c r="DU38" s="660"/>
      <c r="DV38" s="661"/>
      <c r="DW38" s="664">
        <v>13.3</v>
      </c>
      <c r="DX38" s="693"/>
      <c r="DY38" s="693"/>
      <c r="DZ38" s="693"/>
      <c r="EA38" s="693"/>
      <c r="EB38" s="693"/>
      <c r="EC38" s="694"/>
    </row>
    <row r="39" spans="2:133" ht="11.25" customHeight="1">
      <c r="AQ39" s="736" t="s">
        <v>332</v>
      </c>
      <c r="AR39" s="737"/>
      <c r="AS39" s="737"/>
      <c r="AT39" s="737"/>
      <c r="AU39" s="737"/>
      <c r="AV39" s="737"/>
      <c r="AW39" s="737"/>
      <c r="AX39" s="737"/>
      <c r="AY39" s="738"/>
      <c r="AZ39" s="659" t="s">
        <v>124</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92</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155862</v>
      </c>
      <c r="CS39" s="695"/>
      <c r="CT39" s="695"/>
      <c r="CU39" s="695"/>
      <c r="CV39" s="695"/>
      <c r="CW39" s="695"/>
      <c r="CX39" s="695"/>
      <c r="CY39" s="696"/>
      <c r="CZ39" s="664">
        <v>4.7</v>
      </c>
      <c r="DA39" s="693"/>
      <c r="DB39" s="693"/>
      <c r="DC39" s="697"/>
      <c r="DD39" s="668">
        <v>141201</v>
      </c>
      <c r="DE39" s="695"/>
      <c r="DF39" s="695"/>
      <c r="DG39" s="695"/>
      <c r="DH39" s="695"/>
      <c r="DI39" s="695"/>
      <c r="DJ39" s="695"/>
      <c r="DK39" s="696"/>
      <c r="DL39" s="668" t="s">
        <v>124</v>
      </c>
      <c r="DM39" s="695"/>
      <c r="DN39" s="695"/>
      <c r="DO39" s="695"/>
      <c r="DP39" s="695"/>
      <c r="DQ39" s="695"/>
      <c r="DR39" s="695"/>
      <c r="DS39" s="695"/>
      <c r="DT39" s="695"/>
      <c r="DU39" s="695"/>
      <c r="DV39" s="696"/>
      <c r="DW39" s="664" t="s">
        <v>124</v>
      </c>
      <c r="DX39" s="693"/>
      <c r="DY39" s="693"/>
      <c r="DZ39" s="693"/>
      <c r="EA39" s="693"/>
      <c r="EB39" s="693"/>
      <c r="EC39" s="694"/>
    </row>
    <row r="40" spans="2:133" ht="11.25" customHeight="1">
      <c r="AQ40" s="736" t="s">
        <v>336</v>
      </c>
      <c r="AR40" s="737"/>
      <c r="AS40" s="737"/>
      <c r="AT40" s="737"/>
      <c r="AU40" s="737"/>
      <c r="AV40" s="737"/>
      <c r="AW40" s="737"/>
      <c r="AX40" s="737"/>
      <c r="AY40" s="738"/>
      <c r="AZ40" s="659">
        <v>82525</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177</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v>5000</v>
      </c>
      <c r="CS40" s="660"/>
      <c r="CT40" s="660"/>
      <c r="CU40" s="660"/>
      <c r="CV40" s="660"/>
      <c r="CW40" s="660"/>
      <c r="CX40" s="660"/>
      <c r="CY40" s="661"/>
      <c r="CZ40" s="664">
        <v>0.2</v>
      </c>
      <c r="DA40" s="693"/>
      <c r="DB40" s="693"/>
      <c r="DC40" s="697"/>
      <c r="DD40" s="668" t="s">
        <v>124</v>
      </c>
      <c r="DE40" s="660"/>
      <c r="DF40" s="660"/>
      <c r="DG40" s="660"/>
      <c r="DH40" s="660"/>
      <c r="DI40" s="660"/>
      <c r="DJ40" s="660"/>
      <c r="DK40" s="661"/>
      <c r="DL40" s="668" t="s">
        <v>236</v>
      </c>
      <c r="DM40" s="660"/>
      <c r="DN40" s="660"/>
      <c r="DO40" s="660"/>
      <c r="DP40" s="660"/>
      <c r="DQ40" s="660"/>
      <c r="DR40" s="660"/>
      <c r="DS40" s="660"/>
      <c r="DT40" s="660"/>
      <c r="DU40" s="660"/>
      <c r="DV40" s="661"/>
      <c r="DW40" s="664" t="s">
        <v>124</v>
      </c>
      <c r="DX40" s="693"/>
      <c r="DY40" s="693"/>
      <c r="DZ40" s="693"/>
      <c r="EA40" s="693"/>
      <c r="EB40" s="693"/>
      <c r="EC40" s="694"/>
    </row>
    <row r="41" spans="2:133" ht="11.25" customHeight="1">
      <c r="AQ41" s="746" t="s">
        <v>339</v>
      </c>
      <c r="AR41" s="747"/>
      <c r="AS41" s="747"/>
      <c r="AT41" s="747"/>
      <c r="AU41" s="747"/>
      <c r="AV41" s="747"/>
      <c r="AW41" s="747"/>
      <c r="AX41" s="747"/>
      <c r="AY41" s="748"/>
      <c r="AZ41" s="739">
        <v>144729</v>
      </c>
      <c r="BA41" s="740"/>
      <c r="BB41" s="740"/>
      <c r="BC41" s="740"/>
      <c r="BD41" s="729"/>
      <c r="BE41" s="729"/>
      <c r="BF41" s="731"/>
      <c r="BG41" s="752"/>
      <c r="BH41" s="753"/>
      <c r="BI41" s="753"/>
      <c r="BJ41" s="753"/>
      <c r="BK41" s="753"/>
      <c r="BL41" s="216"/>
      <c r="BM41" s="684" t="s">
        <v>340</v>
      </c>
      <c r="BN41" s="684"/>
      <c r="BO41" s="684"/>
      <c r="BP41" s="684"/>
      <c r="BQ41" s="684"/>
      <c r="BR41" s="684"/>
      <c r="BS41" s="684"/>
      <c r="BT41" s="684"/>
      <c r="BU41" s="685"/>
      <c r="BV41" s="739">
        <v>392</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124</v>
      </c>
      <c r="CS41" s="695"/>
      <c r="CT41" s="695"/>
      <c r="CU41" s="695"/>
      <c r="CV41" s="695"/>
      <c r="CW41" s="695"/>
      <c r="CX41" s="695"/>
      <c r="CY41" s="696"/>
      <c r="CZ41" s="664" t="s">
        <v>124</v>
      </c>
      <c r="DA41" s="693"/>
      <c r="DB41" s="693"/>
      <c r="DC41" s="697"/>
      <c r="DD41" s="668" t="s">
        <v>124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471917</v>
      </c>
      <c r="CS42" s="660"/>
      <c r="CT42" s="660"/>
      <c r="CU42" s="660"/>
      <c r="CV42" s="660"/>
      <c r="CW42" s="660"/>
      <c r="CX42" s="660"/>
      <c r="CY42" s="661"/>
      <c r="CZ42" s="664">
        <v>14.3</v>
      </c>
      <c r="DA42" s="665"/>
      <c r="DB42" s="665"/>
      <c r="DC42" s="760"/>
      <c r="DD42" s="668">
        <v>98670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t="s">
        <v>124</v>
      </c>
      <c r="CS43" s="695"/>
      <c r="CT43" s="695"/>
      <c r="CU43" s="695"/>
      <c r="CV43" s="695"/>
      <c r="CW43" s="695"/>
      <c r="CX43" s="695"/>
      <c r="CY43" s="696"/>
      <c r="CZ43" s="664" t="s">
        <v>124</v>
      </c>
      <c r="DA43" s="693"/>
      <c r="DB43" s="693"/>
      <c r="DC43" s="697"/>
      <c r="DD43" s="668" t="s">
        <v>124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346</v>
      </c>
      <c r="CD44" s="771" t="s">
        <v>298</v>
      </c>
      <c r="CE44" s="772"/>
      <c r="CF44" s="656" t="s">
        <v>347</v>
      </c>
      <c r="CG44" s="657"/>
      <c r="CH44" s="657"/>
      <c r="CI44" s="657"/>
      <c r="CJ44" s="657"/>
      <c r="CK44" s="657"/>
      <c r="CL44" s="657"/>
      <c r="CM44" s="657"/>
      <c r="CN44" s="657"/>
      <c r="CO44" s="657"/>
      <c r="CP44" s="657"/>
      <c r="CQ44" s="658"/>
      <c r="CR44" s="659">
        <v>471093</v>
      </c>
      <c r="CS44" s="660"/>
      <c r="CT44" s="660"/>
      <c r="CU44" s="660"/>
      <c r="CV44" s="660"/>
      <c r="CW44" s="660"/>
      <c r="CX44" s="660"/>
      <c r="CY44" s="661"/>
      <c r="CZ44" s="664">
        <v>14.3</v>
      </c>
      <c r="DA44" s="665"/>
      <c r="DB44" s="665"/>
      <c r="DC44" s="760"/>
      <c r="DD44" s="668">
        <v>97846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348</v>
      </c>
      <c r="CG45" s="657"/>
      <c r="CH45" s="657"/>
      <c r="CI45" s="657"/>
      <c r="CJ45" s="657"/>
      <c r="CK45" s="657"/>
      <c r="CL45" s="657"/>
      <c r="CM45" s="657"/>
      <c r="CN45" s="657"/>
      <c r="CO45" s="657"/>
      <c r="CP45" s="657"/>
      <c r="CQ45" s="658"/>
      <c r="CR45" s="659">
        <v>371980</v>
      </c>
      <c r="CS45" s="695"/>
      <c r="CT45" s="695"/>
      <c r="CU45" s="695"/>
      <c r="CV45" s="695"/>
      <c r="CW45" s="695"/>
      <c r="CX45" s="695"/>
      <c r="CY45" s="696"/>
      <c r="CZ45" s="664">
        <v>11.3</v>
      </c>
      <c r="DA45" s="693"/>
      <c r="DB45" s="693"/>
      <c r="DC45" s="697"/>
      <c r="DD45" s="668">
        <v>33492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349</v>
      </c>
      <c r="CG46" s="657"/>
      <c r="CH46" s="657"/>
      <c r="CI46" s="657"/>
      <c r="CJ46" s="657"/>
      <c r="CK46" s="657"/>
      <c r="CL46" s="657"/>
      <c r="CM46" s="657"/>
      <c r="CN46" s="657"/>
      <c r="CO46" s="657"/>
      <c r="CP46" s="657"/>
      <c r="CQ46" s="658"/>
      <c r="CR46" s="659">
        <v>86165</v>
      </c>
      <c r="CS46" s="660"/>
      <c r="CT46" s="660"/>
      <c r="CU46" s="660"/>
      <c r="CV46" s="660"/>
      <c r="CW46" s="660"/>
      <c r="CX46" s="660"/>
      <c r="CY46" s="661"/>
      <c r="CZ46" s="664">
        <v>2.6</v>
      </c>
      <c r="DA46" s="665"/>
      <c r="DB46" s="665"/>
      <c r="DC46" s="760"/>
      <c r="DD46" s="668">
        <v>51406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350</v>
      </c>
      <c r="CG47" s="657"/>
      <c r="CH47" s="657"/>
      <c r="CI47" s="657"/>
      <c r="CJ47" s="657"/>
      <c r="CK47" s="657"/>
      <c r="CL47" s="657"/>
      <c r="CM47" s="657"/>
      <c r="CN47" s="657"/>
      <c r="CO47" s="657"/>
      <c r="CP47" s="657"/>
      <c r="CQ47" s="658"/>
      <c r="CR47" s="659">
        <v>824</v>
      </c>
      <c r="CS47" s="695"/>
      <c r="CT47" s="695"/>
      <c r="CU47" s="695"/>
      <c r="CV47" s="695"/>
      <c r="CW47" s="695"/>
      <c r="CX47" s="695"/>
      <c r="CY47" s="696"/>
      <c r="CZ47" s="664">
        <v>0</v>
      </c>
      <c r="DA47" s="693"/>
      <c r="DB47" s="693"/>
      <c r="DC47" s="697"/>
      <c r="DD47" s="668">
        <v>824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351</v>
      </c>
      <c r="CG48" s="657"/>
      <c r="CH48" s="657"/>
      <c r="CI48" s="657"/>
      <c r="CJ48" s="657"/>
      <c r="CK48" s="657"/>
      <c r="CL48" s="657"/>
      <c r="CM48" s="657"/>
      <c r="CN48" s="657"/>
      <c r="CO48" s="657"/>
      <c r="CP48" s="657"/>
      <c r="CQ48" s="658"/>
      <c r="CR48" s="659" t="s">
        <v>236</v>
      </c>
      <c r="CS48" s="660"/>
      <c r="CT48" s="660"/>
      <c r="CU48" s="660"/>
      <c r="CV48" s="660"/>
      <c r="CW48" s="660"/>
      <c r="CX48" s="660"/>
      <c r="CY48" s="661"/>
      <c r="CZ48" s="664" t="s">
        <v>124</v>
      </c>
      <c r="DA48" s="665"/>
      <c r="DB48" s="665"/>
      <c r="DC48" s="760"/>
      <c r="DD48" s="668" t="s">
        <v>236</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352</v>
      </c>
      <c r="CE49" s="705"/>
      <c r="CF49" s="705"/>
      <c r="CG49" s="705"/>
      <c r="CH49" s="705"/>
      <c r="CI49" s="705"/>
      <c r="CJ49" s="705"/>
      <c r="CK49" s="705"/>
      <c r="CL49" s="705"/>
      <c r="CM49" s="705"/>
      <c r="CN49" s="705"/>
      <c r="CO49" s="705"/>
      <c r="CP49" s="705"/>
      <c r="CQ49" s="706"/>
      <c r="CR49" s="739">
        <v>3296817</v>
      </c>
      <c r="CS49" s="729"/>
      <c r="CT49" s="729"/>
      <c r="CU49" s="729"/>
      <c r="CV49" s="729"/>
      <c r="CW49" s="729"/>
      <c r="CX49" s="729"/>
      <c r="CY49" s="761"/>
      <c r="CZ49" s="744">
        <v>100</v>
      </c>
      <c r="DA49" s="762"/>
      <c r="DB49" s="762"/>
      <c r="DC49" s="763"/>
      <c r="DD49" s="764">
        <v>2263884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stC3OwyvaJn4BiEajrr4x75IWlvNd6cbxfcEPv9vma0kfDKKYbHkQ1ECyOOiQlnlk9wgZK3qiliK0z0aw68amQ==" saltValue="HoL7QbnlHnivSMCAWVh/g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Q104" sqref="BQ104:DZ104"/>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375</v>
      </c>
      <c r="C7" s="792"/>
      <c r="D7" s="792"/>
      <c r="E7" s="792"/>
      <c r="F7" s="792"/>
      <c r="G7" s="792"/>
      <c r="H7" s="792"/>
      <c r="I7" s="792"/>
      <c r="J7" s="792"/>
      <c r="K7" s="792"/>
      <c r="L7" s="792"/>
      <c r="M7" s="792"/>
      <c r="N7" s="792"/>
      <c r="O7" s="792"/>
      <c r="P7" s="793"/>
      <c r="Q7" s="794">
        <v>3512</v>
      </c>
      <c r="R7" s="795"/>
      <c r="S7" s="795"/>
      <c r="T7" s="795"/>
      <c r="U7" s="795"/>
      <c r="V7" s="795">
        <v>3297</v>
      </c>
      <c r="W7" s="795"/>
      <c r="X7" s="795"/>
      <c r="Y7" s="795"/>
      <c r="Z7" s="795"/>
      <c r="AA7" s="795">
        <v>215</v>
      </c>
      <c r="AB7" s="795"/>
      <c r="AC7" s="795"/>
      <c r="AD7" s="795"/>
      <c r="AE7" s="796"/>
      <c r="AF7" s="797">
        <v>188</v>
      </c>
      <c r="AG7" s="798"/>
      <c r="AH7" s="798"/>
      <c r="AI7" s="798"/>
      <c r="AJ7" s="799"/>
      <c r="AK7" s="834">
        <v>5</v>
      </c>
      <c r="AL7" s="835"/>
      <c r="AM7" s="835"/>
      <c r="AN7" s="835"/>
      <c r="AO7" s="835"/>
      <c r="AP7" s="835">
        <v>3370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579</v>
      </c>
      <c r="BT7" s="839"/>
      <c r="BU7" s="839"/>
      <c r="BV7" s="839"/>
      <c r="BW7" s="839"/>
      <c r="BX7" s="839"/>
      <c r="BY7" s="839"/>
      <c r="BZ7" s="839"/>
      <c r="CA7" s="839"/>
      <c r="CB7" s="839"/>
      <c r="CC7" s="839"/>
      <c r="CD7" s="839"/>
      <c r="CE7" s="839"/>
      <c r="CF7" s="839"/>
      <c r="CG7" s="840"/>
      <c r="CH7" s="831">
        <v>11</v>
      </c>
      <c r="CI7" s="832"/>
      <c r="CJ7" s="832"/>
      <c r="CK7" s="832"/>
      <c r="CL7" s="833"/>
      <c r="CM7" s="831">
        <v>13</v>
      </c>
      <c r="CN7" s="832"/>
      <c r="CO7" s="832"/>
      <c r="CP7" s="832"/>
      <c r="CQ7" s="833"/>
      <c r="CR7" s="831">
        <v>11</v>
      </c>
      <c r="CS7" s="832"/>
      <c r="CT7" s="832"/>
      <c r="CU7" s="832"/>
      <c r="CV7" s="833"/>
      <c r="CW7" s="831" t="s">
        <v>590</v>
      </c>
      <c r="CX7" s="832"/>
      <c r="CY7" s="832"/>
      <c r="CZ7" s="832"/>
      <c r="DA7" s="833"/>
      <c r="DB7" s="831">
        <v>7</v>
      </c>
      <c r="DC7" s="832"/>
      <c r="DD7" s="832"/>
      <c r="DE7" s="832"/>
      <c r="DF7" s="833"/>
      <c r="DG7" s="831" t="s">
        <v>591</v>
      </c>
      <c r="DH7" s="832"/>
      <c r="DI7" s="832"/>
      <c r="DJ7" s="832"/>
      <c r="DK7" s="833"/>
      <c r="DL7" s="831" t="s">
        <v>589</v>
      </c>
      <c r="DM7" s="832"/>
      <c r="DN7" s="832"/>
      <c r="DO7" s="832"/>
      <c r="DP7" s="833"/>
      <c r="DQ7" s="831" t="s">
        <v>592</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580</v>
      </c>
      <c r="BT8" s="829"/>
      <c r="BU8" s="829"/>
      <c r="BV8" s="829"/>
      <c r="BW8" s="829"/>
      <c r="BX8" s="829"/>
      <c r="BY8" s="829"/>
      <c r="BZ8" s="829"/>
      <c r="CA8" s="829"/>
      <c r="CB8" s="829"/>
      <c r="CC8" s="829"/>
      <c r="CD8" s="829"/>
      <c r="CE8" s="829"/>
      <c r="CF8" s="829"/>
      <c r="CG8" s="830"/>
      <c r="CH8" s="841">
        <v>13</v>
      </c>
      <c r="CI8" s="842"/>
      <c r="CJ8" s="842"/>
      <c r="CK8" s="842"/>
      <c r="CL8" s="843"/>
      <c r="CM8" s="841">
        <v>187</v>
      </c>
      <c r="CN8" s="842"/>
      <c r="CO8" s="842"/>
      <c r="CP8" s="842"/>
      <c r="CQ8" s="843"/>
      <c r="CR8" s="841">
        <v>1</v>
      </c>
      <c r="CS8" s="842"/>
      <c r="CT8" s="842"/>
      <c r="CU8" s="842"/>
      <c r="CV8" s="843"/>
      <c r="CW8" s="841">
        <v>1</v>
      </c>
      <c r="CX8" s="842"/>
      <c r="CY8" s="842"/>
      <c r="CZ8" s="842"/>
      <c r="DA8" s="843"/>
      <c r="DB8" s="841" t="s">
        <v>589</v>
      </c>
      <c r="DC8" s="842"/>
      <c r="DD8" s="842"/>
      <c r="DE8" s="842"/>
      <c r="DF8" s="843"/>
      <c r="DG8" s="841" t="s">
        <v>588</v>
      </c>
      <c r="DH8" s="842"/>
      <c r="DI8" s="842"/>
      <c r="DJ8" s="842"/>
      <c r="DK8" s="843"/>
      <c r="DL8" s="841" t="s">
        <v>588</v>
      </c>
      <c r="DM8" s="842"/>
      <c r="DN8" s="842"/>
      <c r="DO8" s="842"/>
      <c r="DP8" s="843"/>
      <c r="DQ8" s="841" t="s">
        <v>588</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377</v>
      </c>
      <c r="B23" s="850" t="s">
        <v>378</v>
      </c>
      <c r="C23" s="851"/>
      <c r="D23" s="851"/>
      <c r="E23" s="851"/>
      <c r="F23" s="851"/>
      <c r="G23" s="851"/>
      <c r="H23" s="851"/>
      <c r="I23" s="851"/>
      <c r="J23" s="851"/>
      <c r="K23" s="851"/>
      <c r="L23" s="851"/>
      <c r="M23" s="851"/>
      <c r="N23" s="851"/>
      <c r="O23" s="851"/>
      <c r="P23" s="852"/>
      <c r="Q23" s="853">
        <v>3512</v>
      </c>
      <c r="R23" s="854"/>
      <c r="S23" s="854"/>
      <c r="T23" s="854"/>
      <c r="U23" s="854"/>
      <c r="V23" s="854">
        <v>3297</v>
      </c>
      <c r="W23" s="854"/>
      <c r="X23" s="854"/>
      <c r="Y23" s="854"/>
      <c r="Z23" s="854"/>
      <c r="AA23" s="854">
        <v>215</v>
      </c>
      <c r="AB23" s="854"/>
      <c r="AC23" s="854"/>
      <c r="AD23" s="854"/>
      <c r="AE23" s="855"/>
      <c r="AF23" s="856">
        <v>188</v>
      </c>
      <c r="AG23" s="854"/>
      <c r="AH23" s="854"/>
      <c r="AI23" s="854"/>
      <c r="AJ23" s="857"/>
      <c r="AK23" s="858"/>
      <c r="AL23" s="859"/>
      <c r="AM23" s="859"/>
      <c r="AN23" s="859"/>
      <c r="AO23" s="859"/>
      <c r="AP23" s="854">
        <v>3370</v>
      </c>
      <c r="AQ23" s="854"/>
      <c r="AR23" s="854"/>
      <c r="AS23" s="854"/>
      <c r="AT23" s="854"/>
      <c r="AU23" s="860"/>
      <c r="AV23" s="860"/>
      <c r="AW23" s="860"/>
      <c r="AX23" s="860"/>
      <c r="AY23" s="861"/>
      <c r="AZ23" s="869" t="s">
        <v>379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358</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390</v>
      </c>
      <c r="C28" s="792"/>
      <c r="D28" s="792"/>
      <c r="E28" s="792"/>
      <c r="F28" s="792"/>
      <c r="G28" s="792"/>
      <c r="H28" s="792"/>
      <c r="I28" s="792"/>
      <c r="J28" s="792"/>
      <c r="K28" s="792"/>
      <c r="L28" s="792"/>
      <c r="M28" s="792"/>
      <c r="N28" s="792"/>
      <c r="O28" s="792"/>
      <c r="P28" s="793"/>
      <c r="Q28" s="882">
        <v>629</v>
      </c>
      <c r="R28" s="883"/>
      <c r="S28" s="883"/>
      <c r="T28" s="883"/>
      <c r="U28" s="883"/>
      <c r="V28" s="883">
        <v>593</v>
      </c>
      <c r="W28" s="883"/>
      <c r="X28" s="883"/>
      <c r="Y28" s="883"/>
      <c r="Z28" s="883"/>
      <c r="AA28" s="883">
        <v>36</v>
      </c>
      <c r="AB28" s="883"/>
      <c r="AC28" s="883"/>
      <c r="AD28" s="883"/>
      <c r="AE28" s="884"/>
      <c r="AF28" s="885">
        <v>36</v>
      </c>
      <c r="AG28" s="883"/>
      <c r="AH28" s="883"/>
      <c r="AI28" s="883"/>
      <c r="AJ28" s="886"/>
      <c r="AK28" s="887">
        <v>83</v>
      </c>
      <c r="AL28" s="878"/>
      <c r="AM28" s="878"/>
      <c r="AN28" s="878"/>
      <c r="AO28" s="878"/>
      <c r="AP28" s="878" t="s">
        <v>576</v>
      </c>
      <c r="AQ28" s="878"/>
      <c r="AR28" s="878"/>
      <c r="AS28" s="878"/>
      <c r="AT28" s="878"/>
      <c r="AU28" s="878" t="s">
        <v>588</v>
      </c>
      <c r="AV28" s="878"/>
      <c r="AW28" s="878"/>
      <c r="AX28" s="878"/>
      <c r="AY28" s="878"/>
      <c r="AZ28" s="879" t="s">
        <v>575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391</v>
      </c>
      <c r="C29" s="816"/>
      <c r="D29" s="816"/>
      <c r="E29" s="816"/>
      <c r="F29" s="816"/>
      <c r="G29" s="816"/>
      <c r="H29" s="816"/>
      <c r="I29" s="816"/>
      <c r="J29" s="816"/>
      <c r="K29" s="816"/>
      <c r="L29" s="816"/>
      <c r="M29" s="816"/>
      <c r="N29" s="816"/>
      <c r="O29" s="816"/>
      <c r="P29" s="817"/>
      <c r="Q29" s="818">
        <v>461</v>
      </c>
      <c r="R29" s="819"/>
      <c r="S29" s="819"/>
      <c r="T29" s="819"/>
      <c r="U29" s="819"/>
      <c r="V29" s="819">
        <v>387</v>
      </c>
      <c r="W29" s="819"/>
      <c r="X29" s="819"/>
      <c r="Y29" s="819"/>
      <c r="Z29" s="819"/>
      <c r="AA29" s="819">
        <v>74</v>
      </c>
      <c r="AB29" s="819"/>
      <c r="AC29" s="819"/>
      <c r="AD29" s="819"/>
      <c r="AE29" s="820"/>
      <c r="AF29" s="821">
        <v>74</v>
      </c>
      <c r="AG29" s="822"/>
      <c r="AH29" s="822"/>
      <c r="AI29" s="822"/>
      <c r="AJ29" s="823"/>
      <c r="AK29" s="890">
        <v>66</v>
      </c>
      <c r="AL29" s="891"/>
      <c r="AM29" s="891"/>
      <c r="AN29" s="891"/>
      <c r="AO29" s="891"/>
      <c r="AP29" s="891" t="s">
        <v>577</v>
      </c>
      <c r="AQ29" s="891"/>
      <c r="AR29" s="891"/>
      <c r="AS29" s="891"/>
      <c r="AT29" s="891"/>
      <c r="AU29" s="891" t="s">
        <v>588</v>
      </c>
      <c r="AV29" s="891"/>
      <c r="AW29" s="891"/>
      <c r="AX29" s="891"/>
      <c r="AY29" s="891"/>
      <c r="AZ29" s="892" t="s">
        <v>576</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392</v>
      </c>
      <c r="C30" s="816"/>
      <c r="D30" s="816"/>
      <c r="E30" s="816"/>
      <c r="F30" s="816"/>
      <c r="G30" s="816"/>
      <c r="H30" s="816"/>
      <c r="I30" s="816"/>
      <c r="J30" s="816"/>
      <c r="K30" s="816"/>
      <c r="L30" s="816"/>
      <c r="M30" s="816"/>
      <c r="N30" s="816"/>
      <c r="O30" s="816"/>
      <c r="P30" s="817"/>
      <c r="Q30" s="818">
        <v>33</v>
      </c>
      <c r="R30" s="819"/>
      <c r="S30" s="819"/>
      <c r="T30" s="819"/>
      <c r="U30" s="819"/>
      <c r="V30" s="819">
        <v>37</v>
      </c>
      <c r="W30" s="819"/>
      <c r="X30" s="819"/>
      <c r="Y30" s="819"/>
      <c r="Z30" s="819"/>
      <c r="AA30" s="819">
        <v>-4</v>
      </c>
      <c r="AB30" s="819"/>
      <c r="AC30" s="819"/>
      <c r="AD30" s="819"/>
      <c r="AE30" s="820"/>
      <c r="AF30" s="821">
        <v>-4</v>
      </c>
      <c r="AG30" s="822"/>
      <c r="AH30" s="822"/>
      <c r="AI30" s="822"/>
      <c r="AJ30" s="823"/>
      <c r="AK30" s="890">
        <v>20</v>
      </c>
      <c r="AL30" s="891"/>
      <c r="AM30" s="891"/>
      <c r="AN30" s="891"/>
      <c r="AO30" s="891"/>
      <c r="AP30" s="891" t="s">
        <v>576</v>
      </c>
      <c r="AQ30" s="891"/>
      <c r="AR30" s="891"/>
      <c r="AS30" s="891"/>
      <c r="AT30" s="891"/>
      <c r="AU30" s="891" t="s">
        <v>588</v>
      </c>
      <c r="AV30" s="891"/>
      <c r="AW30" s="891"/>
      <c r="AX30" s="891"/>
      <c r="AY30" s="891"/>
      <c r="AZ30" s="892" t="s">
        <v>577</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393</v>
      </c>
      <c r="C31" s="816"/>
      <c r="D31" s="816"/>
      <c r="E31" s="816"/>
      <c r="F31" s="816"/>
      <c r="G31" s="816"/>
      <c r="H31" s="816"/>
      <c r="I31" s="816"/>
      <c r="J31" s="816"/>
      <c r="K31" s="816"/>
      <c r="L31" s="816"/>
      <c r="M31" s="816"/>
      <c r="N31" s="816"/>
      <c r="O31" s="816"/>
      <c r="P31" s="817"/>
      <c r="Q31" s="818">
        <v>186</v>
      </c>
      <c r="R31" s="819"/>
      <c r="S31" s="819"/>
      <c r="T31" s="819"/>
      <c r="U31" s="819"/>
      <c r="V31" s="819">
        <v>181</v>
      </c>
      <c r="W31" s="819"/>
      <c r="X31" s="819"/>
      <c r="Y31" s="819"/>
      <c r="Z31" s="819"/>
      <c r="AA31" s="819">
        <v>5</v>
      </c>
      <c r="AB31" s="819"/>
      <c r="AC31" s="819"/>
      <c r="AD31" s="819"/>
      <c r="AE31" s="820"/>
      <c r="AF31" s="821">
        <v>5</v>
      </c>
      <c r="AG31" s="822"/>
      <c r="AH31" s="822"/>
      <c r="AI31" s="822"/>
      <c r="AJ31" s="823"/>
      <c r="AK31" s="890">
        <v>101</v>
      </c>
      <c r="AL31" s="891"/>
      <c r="AM31" s="891"/>
      <c r="AN31" s="891"/>
      <c r="AO31" s="891"/>
      <c r="AP31" s="891">
        <v>1045</v>
      </c>
      <c r="AQ31" s="891"/>
      <c r="AR31" s="891"/>
      <c r="AS31" s="891"/>
      <c r="AT31" s="891"/>
      <c r="AU31" s="891">
        <v>769</v>
      </c>
      <c r="AV31" s="891"/>
      <c r="AW31" s="891"/>
      <c r="AX31" s="891"/>
      <c r="AY31" s="891"/>
      <c r="AZ31" s="892" t="s">
        <v>578</v>
      </c>
      <c r="BA31" s="892"/>
      <c r="BB31" s="892"/>
      <c r="BC31" s="892"/>
      <c r="BD31" s="892"/>
      <c r="BE31" s="888" t="s">
        <v>394</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395</v>
      </c>
      <c r="C32" s="816"/>
      <c r="D32" s="816"/>
      <c r="E32" s="816"/>
      <c r="F32" s="816"/>
      <c r="G32" s="816"/>
      <c r="H32" s="816"/>
      <c r="I32" s="816"/>
      <c r="J32" s="816"/>
      <c r="K32" s="816"/>
      <c r="L32" s="816"/>
      <c r="M32" s="816"/>
      <c r="N32" s="816"/>
      <c r="O32" s="816"/>
      <c r="P32" s="817"/>
      <c r="Q32" s="818">
        <v>140</v>
      </c>
      <c r="R32" s="819"/>
      <c r="S32" s="819"/>
      <c r="T32" s="819"/>
      <c r="U32" s="819"/>
      <c r="V32" s="819">
        <v>134</v>
      </c>
      <c r="W32" s="819"/>
      <c r="X32" s="819"/>
      <c r="Y32" s="819"/>
      <c r="Z32" s="819"/>
      <c r="AA32" s="819">
        <v>6</v>
      </c>
      <c r="AB32" s="819"/>
      <c r="AC32" s="819"/>
      <c r="AD32" s="819"/>
      <c r="AE32" s="820"/>
      <c r="AF32" s="821">
        <v>6</v>
      </c>
      <c r="AG32" s="822"/>
      <c r="AH32" s="822"/>
      <c r="AI32" s="822"/>
      <c r="AJ32" s="823"/>
      <c r="AK32" s="890">
        <v>96</v>
      </c>
      <c r="AL32" s="891"/>
      <c r="AM32" s="891"/>
      <c r="AN32" s="891"/>
      <c r="AO32" s="891"/>
      <c r="AP32" s="891">
        <v>539</v>
      </c>
      <c r="AQ32" s="891"/>
      <c r="AR32" s="891"/>
      <c r="AS32" s="891"/>
      <c r="AT32" s="891"/>
      <c r="AU32" s="891">
        <v>499</v>
      </c>
      <c r="AV32" s="891"/>
      <c r="AW32" s="891"/>
      <c r="AX32" s="891"/>
      <c r="AY32" s="891"/>
      <c r="AZ32" s="892" t="s">
        <v>576</v>
      </c>
      <c r="BA32" s="892"/>
      <c r="BB32" s="892"/>
      <c r="BC32" s="892"/>
      <c r="BD32" s="892"/>
      <c r="BE32" s="888" t="s">
        <v>396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377</v>
      </c>
      <c r="B63" s="850" t="s">
        <v>398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117</v>
      </c>
      <c r="AG63" s="902"/>
      <c r="AH63" s="902"/>
      <c r="AI63" s="902"/>
      <c r="AJ63" s="903"/>
      <c r="AK63" s="904"/>
      <c r="AL63" s="899"/>
      <c r="AM63" s="899"/>
      <c r="AN63" s="899"/>
      <c r="AO63" s="899"/>
      <c r="AP63" s="902">
        <v>1584</v>
      </c>
      <c r="AQ63" s="902"/>
      <c r="AR63" s="902"/>
      <c r="AS63" s="902"/>
      <c r="AT63" s="902"/>
      <c r="AU63" s="902">
        <v>1268</v>
      </c>
      <c r="AV63" s="902"/>
      <c r="AW63" s="902"/>
      <c r="AX63" s="902"/>
      <c r="AY63" s="902"/>
      <c r="AZ63" s="906"/>
      <c r="BA63" s="906"/>
      <c r="BB63" s="906"/>
      <c r="BC63" s="906"/>
      <c r="BD63" s="906"/>
      <c r="BE63" s="907"/>
      <c r="BF63" s="907"/>
      <c r="BG63" s="907"/>
      <c r="BH63" s="907"/>
      <c r="BI63" s="908"/>
      <c r="BJ63" s="909" t="s">
        <v>399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401</v>
      </c>
      <c r="B66" s="801"/>
      <c r="C66" s="801"/>
      <c r="D66" s="801"/>
      <c r="E66" s="801"/>
      <c r="F66" s="801"/>
      <c r="G66" s="801"/>
      <c r="H66" s="801"/>
      <c r="I66" s="801"/>
      <c r="J66" s="801"/>
      <c r="K66" s="801"/>
      <c r="L66" s="801"/>
      <c r="M66" s="801"/>
      <c r="N66" s="801"/>
      <c r="O66" s="801"/>
      <c r="P66" s="802"/>
      <c r="Q66" s="777" t="s">
        <v>402</v>
      </c>
      <c r="R66" s="778"/>
      <c r="S66" s="778"/>
      <c r="T66" s="778"/>
      <c r="U66" s="779"/>
      <c r="V66" s="777" t="s">
        <v>403</v>
      </c>
      <c r="W66" s="778"/>
      <c r="X66" s="778"/>
      <c r="Y66" s="778"/>
      <c r="Z66" s="779"/>
      <c r="AA66" s="777" t="s">
        <v>404</v>
      </c>
      <c r="AB66" s="778"/>
      <c r="AC66" s="778"/>
      <c r="AD66" s="778"/>
      <c r="AE66" s="779"/>
      <c r="AF66" s="912" t="s">
        <v>405</v>
      </c>
      <c r="AG66" s="873"/>
      <c r="AH66" s="873"/>
      <c r="AI66" s="873"/>
      <c r="AJ66" s="913"/>
      <c r="AK66" s="777" t="s">
        <v>406</v>
      </c>
      <c r="AL66" s="801"/>
      <c r="AM66" s="801"/>
      <c r="AN66" s="801"/>
      <c r="AO66" s="802"/>
      <c r="AP66" s="777" t="s">
        <v>407</v>
      </c>
      <c r="AQ66" s="778"/>
      <c r="AR66" s="778"/>
      <c r="AS66" s="778"/>
      <c r="AT66" s="779"/>
      <c r="AU66" s="777" t="s">
        <v>408</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569</v>
      </c>
      <c r="C68" s="930"/>
      <c r="D68" s="930"/>
      <c r="E68" s="930"/>
      <c r="F68" s="930"/>
      <c r="G68" s="930"/>
      <c r="H68" s="930"/>
      <c r="I68" s="930"/>
      <c r="J68" s="930"/>
      <c r="K68" s="930"/>
      <c r="L68" s="930"/>
      <c r="M68" s="930"/>
      <c r="N68" s="930"/>
      <c r="O68" s="930"/>
      <c r="P68" s="931"/>
      <c r="Q68" s="932">
        <v>12354</v>
      </c>
      <c r="R68" s="926"/>
      <c r="S68" s="926"/>
      <c r="T68" s="926"/>
      <c r="U68" s="926"/>
      <c r="V68" s="926">
        <v>11350</v>
      </c>
      <c r="W68" s="926"/>
      <c r="X68" s="926"/>
      <c r="Y68" s="926"/>
      <c r="Z68" s="926"/>
      <c r="AA68" s="926">
        <v>1004</v>
      </c>
      <c r="AB68" s="926"/>
      <c r="AC68" s="926"/>
      <c r="AD68" s="926"/>
      <c r="AE68" s="926"/>
      <c r="AF68" s="926">
        <v>1004</v>
      </c>
      <c r="AG68" s="926"/>
      <c r="AH68" s="926"/>
      <c r="AI68" s="926"/>
      <c r="AJ68" s="926"/>
      <c r="AK68" s="926">
        <v>3718</v>
      </c>
      <c r="AL68" s="926"/>
      <c r="AM68" s="926"/>
      <c r="AN68" s="926"/>
      <c r="AO68" s="926"/>
      <c r="AP68" s="926" t="s">
        <v>581</v>
      </c>
      <c r="AQ68" s="926"/>
      <c r="AR68" s="926"/>
      <c r="AS68" s="926"/>
      <c r="AT68" s="926"/>
      <c r="AU68" s="926" t="s">
        <v>587</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570</v>
      </c>
      <c r="C69" s="934"/>
      <c r="D69" s="934"/>
      <c r="E69" s="934"/>
      <c r="F69" s="934"/>
      <c r="G69" s="934"/>
      <c r="H69" s="934"/>
      <c r="I69" s="934"/>
      <c r="J69" s="934"/>
      <c r="K69" s="934"/>
      <c r="L69" s="934"/>
      <c r="M69" s="934"/>
      <c r="N69" s="934"/>
      <c r="O69" s="934"/>
      <c r="P69" s="935"/>
      <c r="Q69" s="936">
        <v>1036</v>
      </c>
      <c r="R69" s="891"/>
      <c r="S69" s="891"/>
      <c r="T69" s="891"/>
      <c r="U69" s="891"/>
      <c r="V69" s="891">
        <v>1029</v>
      </c>
      <c r="W69" s="891"/>
      <c r="X69" s="891"/>
      <c r="Y69" s="891"/>
      <c r="Z69" s="891"/>
      <c r="AA69" s="891">
        <v>7</v>
      </c>
      <c r="AB69" s="891"/>
      <c r="AC69" s="891"/>
      <c r="AD69" s="891"/>
      <c r="AE69" s="891"/>
      <c r="AF69" s="891">
        <v>7</v>
      </c>
      <c r="AG69" s="891"/>
      <c r="AH69" s="891"/>
      <c r="AI69" s="891"/>
      <c r="AJ69" s="891"/>
      <c r="AK69" s="891" t="s">
        <v>582</v>
      </c>
      <c r="AL69" s="891"/>
      <c r="AM69" s="891"/>
      <c r="AN69" s="891"/>
      <c r="AO69" s="891"/>
      <c r="AP69" s="891">
        <v>747</v>
      </c>
      <c r="AQ69" s="891"/>
      <c r="AR69" s="891"/>
      <c r="AS69" s="891"/>
      <c r="AT69" s="891"/>
      <c r="AU69" s="891">
        <v>22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571</v>
      </c>
      <c r="C70" s="934"/>
      <c r="D70" s="934"/>
      <c r="E70" s="934"/>
      <c r="F70" s="934"/>
      <c r="G70" s="934"/>
      <c r="H70" s="934"/>
      <c r="I70" s="934"/>
      <c r="J70" s="934"/>
      <c r="K70" s="934"/>
      <c r="L70" s="934"/>
      <c r="M70" s="934"/>
      <c r="N70" s="934"/>
      <c r="O70" s="934"/>
      <c r="P70" s="935"/>
      <c r="Q70" s="936">
        <v>2138</v>
      </c>
      <c r="R70" s="891"/>
      <c r="S70" s="891"/>
      <c r="T70" s="891"/>
      <c r="U70" s="891"/>
      <c r="V70" s="891">
        <v>1910</v>
      </c>
      <c r="W70" s="891"/>
      <c r="X70" s="891"/>
      <c r="Y70" s="891"/>
      <c r="Z70" s="891"/>
      <c r="AA70" s="891">
        <v>228</v>
      </c>
      <c r="AB70" s="891"/>
      <c r="AC70" s="891"/>
      <c r="AD70" s="891"/>
      <c r="AE70" s="891"/>
      <c r="AF70" s="891">
        <v>228</v>
      </c>
      <c r="AG70" s="891"/>
      <c r="AH70" s="891"/>
      <c r="AI70" s="891"/>
      <c r="AJ70" s="891"/>
      <c r="AK70" s="891" t="s">
        <v>582</v>
      </c>
      <c r="AL70" s="891"/>
      <c r="AM70" s="891"/>
      <c r="AN70" s="891"/>
      <c r="AO70" s="891"/>
      <c r="AP70" s="891">
        <v>887</v>
      </c>
      <c r="AQ70" s="891"/>
      <c r="AR70" s="891"/>
      <c r="AS70" s="891"/>
      <c r="AT70" s="891"/>
      <c r="AU70" s="891">
        <v>19</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572</v>
      </c>
      <c r="C71" s="934"/>
      <c r="D71" s="934"/>
      <c r="E71" s="934"/>
      <c r="F71" s="934"/>
      <c r="G71" s="934"/>
      <c r="H71" s="934"/>
      <c r="I71" s="934"/>
      <c r="J71" s="934"/>
      <c r="K71" s="934"/>
      <c r="L71" s="934"/>
      <c r="M71" s="934"/>
      <c r="N71" s="934"/>
      <c r="O71" s="934"/>
      <c r="P71" s="935"/>
      <c r="Q71" s="936">
        <v>26</v>
      </c>
      <c r="R71" s="891"/>
      <c r="S71" s="891"/>
      <c r="T71" s="891"/>
      <c r="U71" s="891"/>
      <c r="V71" s="891">
        <v>26</v>
      </c>
      <c r="W71" s="891"/>
      <c r="X71" s="891"/>
      <c r="Y71" s="891"/>
      <c r="Z71" s="891"/>
      <c r="AA71" s="891">
        <v>0</v>
      </c>
      <c r="AB71" s="891"/>
      <c r="AC71" s="891"/>
      <c r="AD71" s="891"/>
      <c r="AE71" s="891"/>
      <c r="AF71" s="891">
        <v>0</v>
      </c>
      <c r="AG71" s="891"/>
      <c r="AH71" s="891"/>
      <c r="AI71" s="891"/>
      <c r="AJ71" s="891"/>
      <c r="AK71" s="891">
        <v>26</v>
      </c>
      <c r="AL71" s="891"/>
      <c r="AM71" s="891"/>
      <c r="AN71" s="891"/>
      <c r="AO71" s="891"/>
      <c r="AP71" s="891" t="s">
        <v>582</v>
      </c>
      <c r="AQ71" s="891"/>
      <c r="AR71" s="891"/>
      <c r="AS71" s="891"/>
      <c r="AT71" s="891"/>
      <c r="AU71" s="891" t="s">
        <v>585</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573</v>
      </c>
      <c r="C72" s="934"/>
      <c r="D72" s="934"/>
      <c r="E72" s="934"/>
      <c r="F72" s="934"/>
      <c r="G72" s="934"/>
      <c r="H72" s="934"/>
      <c r="I72" s="934"/>
      <c r="J72" s="934"/>
      <c r="K72" s="934"/>
      <c r="L72" s="934"/>
      <c r="M72" s="934"/>
      <c r="N72" s="934"/>
      <c r="O72" s="934"/>
      <c r="P72" s="935"/>
      <c r="Q72" s="936">
        <v>397</v>
      </c>
      <c r="R72" s="891"/>
      <c r="S72" s="891"/>
      <c r="T72" s="891"/>
      <c r="U72" s="891"/>
      <c r="V72" s="891">
        <v>368</v>
      </c>
      <c r="W72" s="891"/>
      <c r="X72" s="891"/>
      <c r="Y72" s="891"/>
      <c r="Z72" s="891"/>
      <c r="AA72" s="891">
        <v>29</v>
      </c>
      <c r="AB72" s="891"/>
      <c r="AC72" s="891"/>
      <c r="AD72" s="891"/>
      <c r="AE72" s="891"/>
      <c r="AF72" s="891">
        <v>29</v>
      </c>
      <c r="AG72" s="891"/>
      <c r="AH72" s="891"/>
      <c r="AI72" s="891"/>
      <c r="AJ72" s="891"/>
      <c r="AK72" s="891">
        <v>13</v>
      </c>
      <c r="AL72" s="891"/>
      <c r="AM72" s="891"/>
      <c r="AN72" s="891"/>
      <c r="AO72" s="891"/>
      <c r="AP72" s="891" t="s">
        <v>583</v>
      </c>
      <c r="AQ72" s="891"/>
      <c r="AR72" s="891"/>
      <c r="AS72" s="891"/>
      <c r="AT72" s="891"/>
      <c r="AU72" s="891" t="s">
        <v>586</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574</v>
      </c>
      <c r="C73" s="934"/>
      <c r="D73" s="934"/>
      <c r="E73" s="934"/>
      <c r="F73" s="934"/>
      <c r="G73" s="934"/>
      <c r="H73" s="934"/>
      <c r="I73" s="934"/>
      <c r="J73" s="934"/>
      <c r="K73" s="934"/>
      <c r="L73" s="934"/>
      <c r="M73" s="934"/>
      <c r="N73" s="934"/>
      <c r="O73" s="934"/>
      <c r="P73" s="935"/>
      <c r="Q73" s="936">
        <v>284</v>
      </c>
      <c r="R73" s="891"/>
      <c r="S73" s="891"/>
      <c r="T73" s="891"/>
      <c r="U73" s="891"/>
      <c r="V73" s="891">
        <v>254</v>
      </c>
      <c r="W73" s="891"/>
      <c r="X73" s="891"/>
      <c r="Y73" s="891"/>
      <c r="Z73" s="891"/>
      <c r="AA73" s="891">
        <v>30</v>
      </c>
      <c r="AB73" s="891"/>
      <c r="AC73" s="891"/>
      <c r="AD73" s="891"/>
      <c r="AE73" s="891"/>
      <c r="AF73" s="891">
        <v>30</v>
      </c>
      <c r="AG73" s="891"/>
      <c r="AH73" s="891"/>
      <c r="AI73" s="891"/>
      <c r="AJ73" s="891"/>
      <c r="AK73" s="891" t="s">
        <v>582</v>
      </c>
      <c r="AL73" s="891"/>
      <c r="AM73" s="891"/>
      <c r="AN73" s="891"/>
      <c r="AO73" s="891"/>
      <c r="AP73" s="891" t="s">
        <v>582</v>
      </c>
      <c r="AQ73" s="891"/>
      <c r="AR73" s="891"/>
      <c r="AS73" s="891"/>
      <c r="AT73" s="891"/>
      <c r="AU73" s="891" t="s">
        <v>586</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584</v>
      </c>
      <c r="C74" s="934"/>
      <c r="D74" s="934"/>
      <c r="E74" s="934"/>
      <c r="F74" s="934"/>
      <c r="G74" s="934"/>
      <c r="H74" s="934"/>
      <c r="I74" s="934"/>
      <c r="J74" s="934"/>
      <c r="K74" s="934"/>
      <c r="L74" s="934"/>
      <c r="M74" s="934"/>
      <c r="N74" s="934"/>
      <c r="O74" s="934"/>
      <c r="P74" s="935"/>
      <c r="Q74" s="936">
        <v>290289</v>
      </c>
      <c r="R74" s="891"/>
      <c r="S74" s="891"/>
      <c r="T74" s="891"/>
      <c r="U74" s="891"/>
      <c r="V74" s="891">
        <v>278734</v>
      </c>
      <c r="W74" s="891"/>
      <c r="X74" s="891"/>
      <c r="Y74" s="891"/>
      <c r="Z74" s="891"/>
      <c r="AA74" s="891">
        <v>11555</v>
      </c>
      <c r="AB74" s="891"/>
      <c r="AC74" s="891"/>
      <c r="AD74" s="891"/>
      <c r="AE74" s="891"/>
      <c r="AF74" s="891">
        <v>11555</v>
      </c>
      <c r="AG74" s="891"/>
      <c r="AH74" s="891"/>
      <c r="AI74" s="891"/>
      <c r="AJ74" s="891"/>
      <c r="AK74" s="891" t="s">
        <v>582</v>
      </c>
      <c r="AL74" s="891"/>
      <c r="AM74" s="891"/>
      <c r="AN74" s="891"/>
      <c r="AO74" s="891"/>
      <c r="AP74" s="891" t="s">
        <v>582</v>
      </c>
      <c r="AQ74" s="891"/>
      <c r="AR74" s="891"/>
      <c r="AS74" s="891"/>
      <c r="AT74" s="891"/>
      <c r="AU74" s="891" t="s">
        <v>586</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377</v>
      </c>
      <c r="B88" s="850" t="s">
        <v>409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50" t="s">
        <v>410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12</v>
      </c>
      <c r="CS102" s="910"/>
      <c r="CT102" s="910"/>
      <c r="CU102" s="910"/>
      <c r="CV102" s="953"/>
      <c r="CW102" s="952">
        <v>1</v>
      </c>
      <c r="CX102" s="910"/>
      <c r="CY102" s="910"/>
      <c r="CZ102" s="910"/>
      <c r="DA102" s="953"/>
      <c r="DB102" s="952">
        <v>7</v>
      </c>
      <c r="DC102" s="910"/>
      <c r="DD102" s="910"/>
      <c r="DE102" s="910"/>
      <c r="DF102" s="953"/>
      <c r="DG102" s="952" t="s">
        <v>593</v>
      </c>
      <c r="DH102" s="910"/>
      <c r="DI102" s="910"/>
      <c r="DJ102" s="910"/>
      <c r="DK102" s="953"/>
      <c r="DL102" s="952" t="s">
        <v>594</v>
      </c>
      <c r="DM102" s="910"/>
      <c r="DN102" s="910"/>
      <c r="DO102" s="910"/>
      <c r="DP102" s="953"/>
      <c r="DQ102" s="952" t="s">
        <v>589</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418</v>
      </c>
      <c r="AB109" s="955"/>
      <c r="AC109" s="955"/>
      <c r="AD109" s="955"/>
      <c r="AE109" s="956"/>
      <c r="AF109" s="954" t="s">
        <v>297</v>
      </c>
      <c r="AG109" s="955"/>
      <c r="AH109" s="955"/>
      <c r="AI109" s="955"/>
      <c r="AJ109" s="956"/>
      <c r="AK109" s="954" t="s">
        <v>296</v>
      </c>
      <c r="AL109" s="955"/>
      <c r="AM109" s="955"/>
      <c r="AN109" s="955"/>
      <c r="AO109" s="956"/>
      <c r="AP109" s="954" t="s">
        <v>419</v>
      </c>
      <c r="AQ109" s="955"/>
      <c r="AR109" s="955"/>
      <c r="AS109" s="955"/>
      <c r="AT109" s="957"/>
      <c r="AU109" s="974" t="s">
        <v>417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418</v>
      </c>
      <c r="BR109" s="955"/>
      <c r="BS109" s="955"/>
      <c r="BT109" s="955"/>
      <c r="BU109" s="956"/>
      <c r="BV109" s="954" t="s">
        <v>297</v>
      </c>
      <c r="BW109" s="955"/>
      <c r="BX109" s="955"/>
      <c r="BY109" s="955"/>
      <c r="BZ109" s="956"/>
      <c r="CA109" s="954" t="s">
        <v>296</v>
      </c>
      <c r="CB109" s="955"/>
      <c r="CC109" s="955"/>
      <c r="CD109" s="955"/>
      <c r="CE109" s="956"/>
      <c r="CF109" s="975" t="s">
        <v>419</v>
      </c>
      <c r="CG109" s="975"/>
      <c r="CH109" s="975"/>
      <c r="CI109" s="975"/>
      <c r="CJ109" s="975"/>
      <c r="CK109" s="954" t="s">
        <v>420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418</v>
      </c>
      <c r="DH109" s="955"/>
      <c r="DI109" s="955"/>
      <c r="DJ109" s="955"/>
      <c r="DK109" s="956"/>
      <c r="DL109" s="954" t="s">
        <v>297</v>
      </c>
      <c r="DM109" s="955"/>
      <c r="DN109" s="955"/>
      <c r="DO109" s="955"/>
      <c r="DP109" s="956"/>
      <c r="DQ109" s="954" t="s">
        <v>296</v>
      </c>
      <c r="DR109" s="955"/>
      <c r="DS109" s="955"/>
      <c r="DT109" s="955"/>
      <c r="DU109" s="956"/>
      <c r="DV109" s="954" t="s">
        <v>419</v>
      </c>
      <c r="DW109" s="955"/>
      <c r="DX109" s="955"/>
      <c r="DY109" s="955"/>
      <c r="DZ109" s="957"/>
    </row>
    <row r="110" spans="1:131" s="226" customFormat="1" ht="26.25" customHeight="1">
      <c r="A110" s="958" t="s">
        <v>421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353002</v>
      </c>
      <c r="AB110" s="962"/>
      <c r="AC110" s="962"/>
      <c r="AD110" s="962"/>
      <c r="AE110" s="963"/>
      <c r="AF110" s="964">
        <v>333526</v>
      </c>
      <c r="AG110" s="962"/>
      <c r="AH110" s="962"/>
      <c r="AI110" s="962"/>
      <c r="AJ110" s="963"/>
      <c r="AK110" s="964">
        <v>341204</v>
      </c>
      <c r="AL110" s="962"/>
      <c r="AM110" s="962"/>
      <c r="AN110" s="962"/>
      <c r="AO110" s="963"/>
      <c r="AP110" s="965">
        <v>22.5</v>
      </c>
      <c r="AQ110" s="966"/>
      <c r="AR110" s="966"/>
      <c r="AS110" s="966"/>
      <c r="AT110" s="967"/>
      <c r="AU110" s="968" t="s">
        <v>67</v>
      </c>
      <c r="AV110" s="969"/>
      <c r="AW110" s="969"/>
      <c r="AX110" s="969"/>
      <c r="AY110" s="969"/>
      <c r="AZ110" s="1010" t="s">
        <v>422</v>
      </c>
      <c r="BA110" s="959"/>
      <c r="BB110" s="959"/>
      <c r="BC110" s="959"/>
      <c r="BD110" s="959"/>
      <c r="BE110" s="959"/>
      <c r="BF110" s="959"/>
      <c r="BG110" s="959"/>
      <c r="BH110" s="959"/>
      <c r="BI110" s="959"/>
      <c r="BJ110" s="959"/>
      <c r="BK110" s="959"/>
      <c r="BL110" s="959"/>
      <c r="BM110" s="959"/>
      <c r="BN110" s="959"/>
      <c r="BO110" s="959"/>
      <c r="BP110" s="960"/>
      <c r="BQ110" s="996">
        <v>3104351</v>
      </c>
      <c r="BR110" s="997"/>
      <c r="BS110" s="997"/>
      <c r="BT110" s="997"/>
      <c r="BU110" s="997"/>
      <c r="BV110" s="997">
        <v>3318613</v>
      </c>
      <c r="BW110" s="997"/>
      <c r="BX110" s="997"/>
      <c r="BY110" s="997"/>
      <c r="BZ110" s="997"/>
      <c r="CA110" s="997">
        <v>3369853</v>
      </c>
      <c r="CB110" s="997"/>
      <c r="CC110" s="997"/>
      <c r="CD110" s="997"/>
      <c r="CE110" s="997"/>
      <c r="CF110" s="1011">
        <v>221.8</v>
      </c>
      <c r="CG110" s="1012"/>
      <c r="CH110" s="1012"/>
      <c r="CI110" s="1012"/>
      <c r="CJ110" s="1012"/>
      <c r="CK110" s="1013" t="s">
        <v>423</v>
      </c>
      <c r="CL110" s="1014"/>
      <c r="CM110" s="993" t="s">
        <v>424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425</v>
      </c>
      <c r="DH110" s="997"/>
      <c r="DI110" s="997"/>
      <c r="DJ110" s="997"/>
      <c r="DK110" s="997"/>
      <c r="DL110" s="997" t="s">
        <v>426</v>
      </c>
      <c r="DM110" s="997"/>
      <c r="DN110" s="997"/>
      <c r="DO110" s="997"/>
      <c r="DP110" s="997"/>
      <c r="DQ110" s="997" t="s">
        <v>427</v>
      </c>
      <c r="DR110" s="997"/>
      <c r="DS110" s="997"/>
      <c r="DT110" s="997"/>
      <c r="DU110" s="997"/>
      <c r="DV110" s="998" t="s">
        <v>379</v>
      </c>
      <c r="DW110" s="998"/>
      <c r="DX110" s="998"/>
      <c r="DY110" s="998"/>
      <c r="DZ110" s="999"/>
    </row>
    <row r="111" spans="1:131" s="226" customFormat="1" ht="26.25" customHeight="1">
      <c r="A111" s="1000" t="s">
        <v>428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429</v>
      </c>
      <c r="AB111" s="1004"/>
      <c r="AC111" s="1004"/>
      <c r="AD111" s="1004"/>
      <c r="AE111" s="1005"/>
      <c r="AF111" s="1006" t="s">
        <v>430</v>
      </c>
      <c r="AG111" s="1004"/>
      <c r="AH111" s="1004"/>
      <c r="AI111" s="1004"/>
      <c r="AJ111" s="1005"/>
      <c r="AK111" s="1006" t="s">
        <v>431</v>
      </c>
      <c r="AL111" s="1004"/>
      <c r="AM111" s="1004"/>
      <c r="AN111" s="1004"/>
      <c r="AO111" s="1005"/>
      <c r="AP111" s="1007" t="s">
        <v>425</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t="s">
        <v>425</v>
      </c>
      <c r="BR111" s="990"/>
      <c r="BS111" s="990"/>
      <c r="BT111" s="990"/>
      <c r="BU111" s="990"/>
      <c r="BV111" s="990" t="s">
        <v>124</v>
      </c>
      <c r="BW111" s="990"/>
      <c r="BX111" s="990"/>
      <c r="BY111" s="990"/>
      <c r="BZ111" s="990"/>
      <c r="CA111" s="990" t="s">
        <v>430</v>
      </c>
      <c r="CB111" s="990"/>
      <c r="CC111" s="990"/>
      <c r="CD111" s="990"/>
      <c r="CE111" s="990"/>
      <c r="CF111" s="984" t="s">
        <v>399</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431</v>
      </c>
      <c r="DH111" s="990"/>
      <c r="DI111" s="990"/>
      <c r="DJ111" s="990"/>
      <c r="DK111" s="990"/>
      <c r="DL111" s="990" t="s">
        <v>430</v>
      </c>
      <c r="DM111" s="990"/>
      <c r="DN111" s="990"/>
      <c r="DO111" s="990"/>
      <c r="DP111" s="990"/>
      <c r="DQ111" s="990" t="s">
        <v>124</v>
      </c>
      <c r="DR111" s="990"/>
      <c r="DS111" s="990"/>
      <c r="DT111" s="990"/>
      <c r="DU111" s="990"/>
      <c r="DV111" s="991" t="s">
        <v>124</v>
      </c>
      <c r="DW111" s="991"/>
      <c r="DX111" s="991"/>
      <c r="DY111" s="991"/>
      <c r="DZ111" s="992"/>
    </row>
    <row r="112" spans="1:131" s="226" customFormat="1" ht="26.25" customHeight="1">
      <c r="A112" s="1022" t="s">
        <v>434</v>
      </c>
      <c r="B112" s="1023"/>
      <c r="C112" s="1020" t="s">
        <v>435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425</v>
      </c>
      <c r="AB112" s="1029"/>
      <c r="AC112" s="1029"/>
      <c r="AD112" s="1029"/>
      <c r="AE112" s="1030"/>
      <c r="AF112" s="1031" t="s">
        <v>379</v>
      </c>
      <c r="AG112" s="1029"/>
      <c r="AH112" s="1029"/>
      <c r="AI112" s="1029"/>
      <c r="AJ112" s="1030"/>
      <c r="AK112" s="1031" t="s">
        <v>425</v>
      </c>
      <c r="AL112" s="1029"/>
      <c r="AM112" s="1029"/>
      <c r="AN112" s="1029"/>
      <c r="AO112" s="1030"/>
      <c r="AP112" s="1032" t="s">
        <v>425</v>
      </c>
      <c r="AQ112" s="1033"/>
      <c r="AR112" s="1033"/>
      <c r="AS112" s="1033"/>
      <c r="AT112" s="1034"/>
      <c r="AU112" s="970"/>
      <c r="AV112" s="971"/>
      <c r="AW112" s="971"/>
      <c r="AX112" s="971"/>
      <c r="AY112" s="971"/>
      <c r="AZ112" s="1019" t="s">
        <v>436</v>
      </c>
      <c r="BA112" s="1020"/>
      <c r="BB112" s="1020"/>
      <c r="BC112" s="1020"/>
      <c r="BD112" s="1020"/>
      <c r="BE112" s="1020"/>
      <c r="BF112" s="1020"/>
      <c r="BG112" s="1020"/>
      <c r="BH112" s="1020"/>
      <c r="BI112" s="1020"/>
      <c r="BJ112" s="1020"/>
      <c r="BK112" s="1020"/>
      <c r="BL112" s="1020"/>
      <c r="BM112" s="1020"/>
      <c r="BN112" s="1020"/>
      <c r="BO112" s="1020"/>
      <c r="BP112" s="1021"/>
      <c r="BQ112" s="989">
        <v>1413516</v>
      </c>
      <c r="BR112" s="990"/>
      <c r="BS112" s="990"/>
      <c r="BT112" s="990"/>
      <c r="BU112" s="990"/>
      <c r="BV112" s="990">
        <v>1363495</v>
      </c>
      <c r="BW112" s="990"/>
      <c r="BX112" s="990"/>
      <c r="BY112" s="990"/>
      <c r="BZ112" s="990"/>
      <c r="CA112" s="990">
        <v>1268373</v>
      </c>
      <c r="CB112" s="990"/>
      <c r="CC112" s="990"/>
      <c r="CD112" s="990"/>
      <c r="CE112" s="990"/>
      <c r="CF112" s="984">
        <v>83.5</v>
      </c>
      <c r="CG112" s="985"/>
      <c r="CH112" s="985"/>
      <c r="CI112" s="985"/>
      <c r="CJ112" s="985"/>
      <c r="CK112" s="1015"/>
      <c r="CL112" s="1016"/>
      <c r="CM112" s="986" t="s">
        <v>437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425</v>
      </c>
      <c r="DH112" s="990"/>
      <c r="DI112" s="990"/>
      <c r="DJ112" s="990"/>
      <c r="DK112" s="990"/>
      <c r="DL112" s="990" t="s">
        <v>425</v>
      </c>
      <c r="DM112" s="990"/>
      <c r="DN112" s="990"/>
      <c r="DO112" s="990"/>
      <c r="DP112" s="990"/>
      <c r="DQ112" s="990" t="s">
        <v>399</v>
      </c>
      <c r="DR112" s="990"/>
      <c r="DS112" s="990"/>
      <c r="DT112" s="990"/>
      <c r="DU112" s="990"/>
      <c r="DV112" s="991" t="s">
        <v>426</v>
      </c>
      <c r="DW112" s="991"/>
      <c r="DX112" s="991"/>
      <c r="DY112" s="991"/>
      <c r="DZ112" s="992"/>
    </row>
    <row r="113" spans="1:130" s="226" customFormat="1" ht="26.25" customHeight="1">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178356</v>
      </c>
      <c r="AB113" s="1004"/>
      <c r="AC113" s="1004"/>
      <c r="AD113" s="1004"/>
      <c r="AE113" s="1005"/>
      <c r="AF113" s="1006">
        <v>149359</v>
      </c>
      <c r="AG113" s="1004"/>
      <c r="AH113" s="1004"/>
      <c r="AI113" s="1004"/>
      <c r="AJ113" s="1005"/>
      <c r="AK113" s="1006">
        <v>160310</v>
      </c>
      <c r="AL113" s="1004"/>
      <c r="AM113" s="1004"/>
      <c r="AN113" s="1004"/>
      <c r="AO113" s="1005"/>
      <c r="AP113" s="1007">
        <v>10.6</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v>69828</v>
      </c>
      <c r="BR113" s="990"/>
      <c r="BS113" s="990"/>
      <c r="BT113" s="990"/>
      <c r="BU113" s="990"/>
      <c r="BV113" s="990">
        <v>53621</v>
      </c>
      <c r="BW113" s="990"/>
      <c r="BX113" s="990"/>
      <c r="BY113" s="990"/>
      <c r="BZ113" s="990"/>
      <c r="CA113" s="990">
        <v>41296</v>
      </c>
      <c r="CB113" s="990"/>
      <c r="CC113" s="990"/>
      <c r="CD113" s="990"/>
      <c r="CE113" s="990"/>
      <c r="CF113" s="984">
        <v>2.7</v>
      </c>
      <c r="CG113" s="985"/>
      <c r="CH113" s="985"/>
      <c r="CI113" s="985"/>
      <c r="CJ113" s="985"/>
      <c r="CK113" s="1015"/>
      <c r="CL113" s="1016"/>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425</v>
      </c>
      <c r="DH113" s="1029"/>
      <c r="DI113" s="1029"/>
      <c r="DJ113" s="1029"/>
      <c r="DK113" s="1030"/>
      <c r="DL113" s="1031" t="s">
        <v>124</v>
      </c>
      <c r="DM113" s="1029"/>
      <c r="DN113" s="1029"/>
      <c r="DO113" s="1029"/>
      <c r="DP113" s="1030"/>
      <c r="DQ113" s="1031" t="s">
        <v>426</v>
      </c>
      <c r="DR113" s="1029"/>
      <c r="DS113" s="1029"/>
      <c r="DT113" s="1029"/>
      <c r="DU113" s="1030"/>
      <c r="DV113" s="1032" t="s">
        <v>427</v>
      </c>
      <c r="DW113" s="1033"/>
      <c r="DX113" s="1033"/>
      <c r="DY113" s="1033"/>
      <c r="DZ113" s="1034"/>
    </row>
    <row r="114" spans="1:130" s="226" customFormat="1" ht="26.25" customHeight="1">
      <c r="A114" s="1024"/>
      <c r="B114" s="1025"/>
      <c r="C114" s="1020" t="s">
        <v>441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18273</v>
      </c>
      <c r="AB114" s="1029"/>
      <c r="AC114" s="1029"/>
      <c r="AD114" s="1029"/>
      <c r="AE114" s="1030"/>
      <c r="AF114" s="1031">
        <v>19385</v>
      </c>
      <c r="AG114" s="1029"/>
      <c r="AH114" s="1029"/>
      <c r="AI114" s="1029"/>
      <c r="AJ114" s="1030"/>
      <c r="AK114" s="1031">
        <v>11125</v>
      </c>
      <c r="AL114" s="1029"/>
      <c r="AM114" s="1029"/>
      <c r="AN114" s="1029"/>
      <c r="AO114" s="1030"/>
      <c r="AP114" s="1032">
        <v>0.7</v>
      </c>
      <c r="AQ114" s="1033"/>
      <c r="AR114" s="1033"/>
      <c r="AS114" s="1033"/>
      <c r="AT114" s="1034"/>
      <c r="AU114" s="970"/>
      <c r="AV114" s="971"/>
      <c r="AW114" s="971"/>
      <c r="AX114" s="971"/>
      <c r="AY114" s="971"/>
      <c r="AZ114" s="1019" t="s">
        <v>442</v>
      </c>
      <c r="BA114" s="1020"/>
      <c r="BB114" s="1020"/>
      <c r="BC114" s="1020"/>
      <c r="BD114" s="1020"/>
      <c r="BE114" s="1020"/>
      <c r="BF114" s="1020"/>
      <c r="BG114" s="1020"/>
      <c r="BH114" s="1020"/>
      <c r="BI114" s="1020"/>
      <c r="BJ114" s="1020"/>
      <c r="BK114" s="1020"/>
      <c r="BL114" s="1020"/>
      <c r="BM114" s="1020"/>
      <c r="BN114" s="1020"/>
      <c r="BO114" s="1020"/>
      <c r="BP114" s="1021"/>
      <c r="BQ114" s="989">
        <v>500316</v>
      </c>
      <c r="BR114" s="990"/>
      <c r="BS114" s="990"/>
      <c r="BT114" s="990"/>
      <c r="BU114" s="990"/>
      <c r="BV114" s="990">
        <v>461120</v>
      </c>
      <c r="BW114" s="990"/>
      <c r="BX114" s="990"/>
      <c r="BY114" s="990"/>
      <c r="BZ114" s="990"/>
      <c r="CA114" s="990">
        <v>430592</v>
      </c>
      <c r="CB114" s="990"/>
      <c r="CC114" s="990"/>
      <c r="CD114" s="990"/>
      <c r="CE114" s="990"/>
      <c r="CF114" s="984">
        <v>28.3</v>
      </c>
      <c r="CG114" s="985"/>
      <c r="CH114" s="985"/>
      <c r="CI114" s="985"/>
      <c r="CJ114" s="985"/>
      <c r="CK114" s="1015"/>
      <c r="CL114" s="1016"/>
      <c r="CM114" s="986" t="s">
        <v>443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399</v>
      </c>
      <c r="DH114" s="1029"/>
      <c r="DI114" s="1029"/>
      <c r="DJ114" s="1029"/>
      <c r="DK114" s="1030"/>
      <c r="DL114" s="1031" t="s">
        <v>427</v>
      </c>
      <c r="DM114" s="1029"/>
      <c r="DN114" s="1029"/>
      <c r="DO114" s="1029"/>
      <c r="DP114" s="1030"/>
      <c r="DQ114" s="1031" t="s">
        <v>427</v>
      </c>
      <c r="DR114" s="1029"/>
      <c r="DS114" s="1029"/>
      <c r="DT114" s="1029"/>
      <c r="DU114" s="1030"/>
      <c r="DV114" s="1032" t="s">
        <v>444</v>
      </c>
      <c r="DW114" s="1033"/>
      <c r="DX114" s="1033"/>
      <c r="DY114" s="1033"/>
      <c r="DZ114" s="1034"/>
    </row>
    <row r="115" spans="1:130" s="226" customFormat="1" ht="26.25" customHeight="1">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379</v>
      </c>
      <c r="AB115" s="1004"/>
      <c r="AC115" s="1004"/>
      <c r="AD115" s="1004"/>
      <c r="AE115" s="1005"/>
      <c r="AF115" s="1006" t="s">
        <v>399</v>
      </c>
      <c r="AG115" s="1004"/>
      <c r="AH115" s="1004"/>
      <c r="AI115" s="1004"/>
      <c r="AJ115" s="1005"/>
      <c r="AK115" s="1006" t="s">
        <v>124</v>
      </c>
      <c r="AL115" s="1004"/>
      <c r="AM115" s="1004"/>
      <c r="AN115" s="1004"/>
      <c r="AO115" s="1005"/>
      <c r="AP115" s="1007" t="s">
        <v>444</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t="s">
        <v>427</v>
      </c>
      <c r="BR115" s="990"/>
      <c r="BS115" s="990"/>
      <c r="BT115" s="990"/>
      <c r="BU115" s="990"/>
      <c r="BV115" s="990" t="s">
        <v>379</v>
      </c>
      <c r="BW115" s="990"/>
      <c r="BX115" s="990"/>
      <c r="BY115" s="990"/>
      <c r="BZ115" s="990"/>
      <c r="CA115" s="990" t="s">
        <v>124</v>
      </c>
      <c r="CB115" s="990"/>
      <c r="CC115" s="990"/>
      <c r="CD115" s="990"/>
      <c r="CE115" s="990"/>
      <c r="CF115" s="984" t="s">
        <v>429</v>
      </c>
      <c r="CG115" s="985"/>
      <c r="CH115" s="985"/>
      <c r="CI115" s="985"/>
      <c r="CJ115" s="985"/>
      <c r="CK115" s="1015"/>
      <c r="CL115" s="1016"/>
      <c r="CM115" s="1019" t="s">
        <v>447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379</v>
      </c>
      <c r="DH115" s="1029"/>
      <c r="DI115" s="1029"/>
      <c r="DJ115" s="1029"/>
      <c r="DK115" s="1030"/>
      <c r="DL115" s="1031" t="s">
        <v>430</v>
      </c>
      <c r="DM115" s="1029"/>
      <c r="DN115" s="1029"/>
      <c r="DO115" s="1029"/>
      <c r="DP115" s="1030"/>
      <c r="DQ115" s="1031" t="s">
        <v>124</v>
      </c>
      <c r="DR115" s="1029"/>
      <c r="DS115" s="1029"/>
      <c r="DT115" s="1029"/>
      <c r="DU115" s="1030"/>
      <c r="DV115" s="1032" t="s">
        <v>431</v>
      </c>
      <c r="DW115" s="1033"/>
      <c r="DX115" s="1033"/>
      <c r="DY115" s="1033"/>
      <c r="DZ115" s="1034"/>
    </row>
    <row r="116" spans="1:130" s="226" customFormat="1" ht="26.25" customHeight="1">
      <c r="A116" s="1026"/>
      <c r="B116" s="1027"/>
      <c r="C116" s="1035" t="s">
        <v>448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425</v>
      </c>
      <c r="AB116" s="1029"/>
      <c r="AC116" s="1029"/>
      <c r="AD116" s="1029"/>
      <c r="AE116" s="1030"/>
      <c r="AF116" s="1031" t="s">
        <v>444</v>
      </c>
      <c r="AG116" s="1029"/>
      <c r="AH116" s="1029"/>
      <c r="AI116" s="1029"/>
      <c r="AJ116" s="1030"/>
      <c r="AK116" s="1031" t="s">
        <v>425</v>
      </c>
      <c r="AL116" s="1029"/>
      <c r="AM116" s="1029"/>
      <c r="AN116" s="1029"/>
      <c r="AO116" s="1030"/>
      <c r="AP116" s="1032" t="s">
        <v>431</v>
      </c>
      <c r="AQ116" s="1033"/>
      <c r="AR116" s="1033"/>
      <c r="AS116" s="1033"/>
      <c r="AT116" s="1034"/>
      <c r="AU116" s="970"/>
      <c r="AV116" s="971"/>
      <c r="AW116" s="971"/>
      <c r="AX116" s="971"/>
      <c r="AY116" s="971"/>
      <c r="AZ116" s="1037" t="s">
        <v>449</v>
      </c>
      <c r="BA116" s="1038"/>
      <c r="BB116" s="1038"/>
      <c r="BC116" s="1038"/>
      <c r="BD116" s="1038"/>
      <c r="BE116" s="1038"/>
      <c r="BF116" s="1038"/>
      <c r="BG116" s="1038"/>
      <c r="BH116" s="1038"/>
      <c r="BI116" s="1038"/>
      <c r="BJ116" s="1038"/>
      <c r="BK116" s="1038"/>
      <c r="BL116" s="1038"/>
      <c r="BM116" s="1038"/>
      <c r="BN116" s="1038"/>
      <c r="BO116" s="1038"/>
      <c r="BP116" s="1039"/>
      <c r="BQ116" s="989" t="s">
        <v>430</v>
      </c>
      <c r="BR116" s="990"/>
      <c r="BS116" s="990"/>
      <c r="BT116" s="990"/>
      <c r="BU116" s="990"/>
      <c r="BV116" s="990" t="s">
        <v>124</v>
      </c>
      <c r="BW116" s="990"/>
      <c r="BX116" s="990"/>
      <c r="BY116" s="990"/>
      <c r="BZ116" s="990"/>
      <c r="CA116" s="990" t="s">
        <v>399</v>
      </c>
      <c r="CB116" s="990"/>
      <c r="CC116" s="990"/>
      <c r="CD116" s="990"/>
      <c r="CE116" s="990"/>
      <c r="CF116" s="984" t="s">
        <v>430</v>
      </c>
      <c r="CG116" s="985"/>
      <c r="CH116" s="985"/>
      <c r="CI116" s="985"/>
      <c r="CJ116" s="985"/>
      <c r="CK116" s="1015"/>
      <c r="CL116" s="1016"/>
      <c r="CM116" s="986" t="s">
        <v>450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124</v>
      </c>
      <c r="DH116" s="1029"/>
      <c r="DI116" s="1029"/>
      <c r="DJ116" s="1029"/>
      <c r="DK116" s="1030"/>
      <c r="DL116" s="1031" t="s">
        <v>124</v>
      </c>
      <c r="DM116" s="1029"/>
      <c r="DN116" s="1029"/>
      <c r="DO116" s="1029"/>
      <c r="DP116" s="1030"/>
      <c r="DQ116" s="1031" t="s">
        <v>426</v>
      </c>
      <c r="DR116" s="1029"/>
      <c r="DS116" s="1029"/>
      <c r="DT116" s="1029"/>
      <c r="DU116" s="1030"/>
      <c r="DV116" s="1032" t="s">
        <v>425</v>
      </c>
      <c r="DW116" s="1033"/>
      <c r="DX116" s="1033"/>
      <c r="DY116" s="1033"/>
      <c r="DZ116" s="1034"/>
    </row>
    <row r="117" spans="1:130" s="226" customFormat="1" ht="26.25" customHeight="1">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451</v>
      </c>
      <c r="Z117" s="956"/>
      <c r="AA117" s="1046">
        <v>549631</v>
      </c>
      <c r="AB117" s="1047"/>
      <c r="AC117" s="1047"/>
      <c r="AD117" s="1047"/>
      <c r="AE117" s="1048"/>
      <c r="AF117" s="1049">
        <v>502270</v>
      </c>
      <c r="AG117" s="1047"/>
      <c r="AH117" s="1047"/>
      <c r="AI117" s="1047"/>
      <c r="AJ117" s="1048"/>
      <c r="AK117" s="1049">
        <v>512639</v>
      </c>
      <c r="AL117" s="1047"/>
      <c r="AM117" s="1047"/>
      <c r="AN117" s="1047"/>
      <c r="AO117" s="1048"/>
      <c r="AP117" s="1050"/>
      <c r="AQ117" s="1051"/>
      <c r="AR117" s="1051"/>
      <c r="AS117" s="1051"/>
      <c r="AT117" s="1052"/>
      <c r="AU117" s="970"/>
      <c r="AV117" s="971"/>
      <c r="AW117" s="971"/>
      <c r="AX117" s="971"/>
      <c r="AY117" s="971"/>
      <c r="AZ117" s="1037" t="s">
        <v>452</v>
      </c>
      <c r="BA117" s="1038"/>
      <c r="BB117" s="1038"/>
      <c r="BC117" s="1038"/>
      <c r="BD117" s="1038"/>
      <c r="BE117" s="1038"/>
      <c r="BF117" s="1038"/>
      <c r="BG117" s="1038"/>
      <c r="BH117" s="1038"/>
      <c r="BI117" s="1038"/>
      <c r="BJ117" s="1038"/>
      <c r="BK117" s="1038"/>
      <c r="BL117" s="1038"/>
      <c r="BM117" s="1038"/>
      <c r="BN117" s="1038"/>
      <c r="BO117" s="1038"/>
      <c r="BP117" s="1039"/>
      <c r="BQ117" s="989" t="s">
        <v>399</v>
      </c>
      <c r="BR117" s="990"/>
      <c r="BS117" s="990"/>
      <c r="BT117" s="990"/>
      <c r="BU117" s="990"/>
      <c r="BV117" s="990" t="s">
        <v>426</v>
      </c>
      <c r="BW117" s="990"/>
      <c r="BX117" s="990"/>
      <c r="BY117" s="990"/>
      <c r="BZ117" s="990"/>
      <c r="CA117" s="990" t="s">
        <v>431</v>
      </c>
      <c r="CB117" s="990"/>
      <c r="CC117" s="990"/>
      <c r="CD117" s="990"/>
      <c r="CE117" s="990"/>
      <c r="CF117" s="984" t="s">
        <v>399</v>
      </c>
      <c r="CG117" s="985"/>
      <c r="CH117" s="985"/>
      <c r="CI117" s="985"/>
      <c r="CJ117" s="985"/>
      <c r="CK117" s="1015"/>
      <c r="CL117" s="1016"/>
      <c r="CM117" s="986" t="s">
        <v>453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430</v>
      </c>
      <c r="DH117" s="1029"/>
      <c r="DI117" s="1029"/>
      <c r="DJ117" s="1029"/>
      <c r="DK117" s="1030"/>
      <c r="DL117" s="1031" t="s">
        <v>399</v>
      </c>
      <c r="DM117" s="1029"/>
      <c r="DN117" s="1029"/>
      <c r="DO117" s="1029"/>
      <c r="DP117" s="1030"/>
      <c r="DQ117" s="1031" t="s">
        <v>426</v>
      </c>
      <c r="DR117" s="1029"/>
      <c r="DS117" s="1029"/>
      <c r="DT117" s="1029"/>
      <c r="DU117" s="1030"/>
      <c r="DV117" s="1032" t="s">
        <v>431</v>
      </c>
      <c r="DW117" s="1033"/>
      <c r="DX117" s="1033"/>
      <c r="DY117" s="1033"/>
      <c r="DZ117" s="1034"/>
    </row>
    <row r="118" spans="1:130" s="226" customFormat="1" ht="26.25" customHeight="1">
      <c r="A118" s="974" t="s">
        <v>420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418</v>
      </c>
      <c r="AB118" s="955"/>
      <c r="AC118" s="955"/>
      <c r="AD118" s="955"/>
      <c r="AE118" s="956"/>
      <c r="AF118" s="954" t="s">
        <v>297</v>
      </c>
      <c r="AG118" s="955"/>
      <c r="AH118" s="955"/>
      <c r="AI118" s="955"/>
      <c r="AJ118" s="956"/>
      <c r="AK118" s="954" t="s">
        <v>296</v>
      </c>
      <c r="AL118" s="955"/>
      <c r="AM118" s="955"/>
      <c r="AN118" s="955"/>
      <c r="AO118" s="956"/>
      <c r="AP118" s="1041" t="s">
        <v>419</v>
      </c>
      <c r="AQ118" s="1042"/>
      <c r="AR118" s="1042"/>
      <c r="AS118" s="1042"/>
      <c r="AT118" s="1043"/>
      <c r="AU118" s="970"/>
      <c r="AV118" s="971"/>
      <c r="AW118" s="971"/>
      <c r="AX118" s="971"/>
      <c r="AY118" s="971"/>
      <c r="AZ118" s="1044" t="s">
        <v>454</v>
      </c>
      <c r="BA118" s="1035"/>
      <c r="BB118" s="1035"/>
      <c r="BC118" s="1035"/>
      <c r="BD118" s="1035"/>
      <c r="BE118" s="1035"/>
      <c r="BF118" s="1035"/>
      <c r="BG118" s="1035"/>
      <c r="BH118" s="1035"/>
      <c r="BI118" s="1035"/>
      <c r="BJ118" s="1035"/>
      <c r="BK118" s="1035"/>
      <c r="BL118" s="1035"/>
      <c r="BM118" s="1035"/>
      <c r="BN118" s="1035"/>
      <c r="BO118" s="1035"/>
      <c r="BP118" s="1036"/>
      <c r="BQ118" s="1067" t="s">
        <v>431</v>
      </c>
      <c r="BR118" s="1068"/>
      <c r="BS118" s="1068"/>
      <c r="BT118" s="1068"/>
      <c r="BU118" s="1068"/>
      <c r="BV118" s="1068" t="s">
        <v>431</v>
      </c>
      <c r="BW118" s="1068"/>
      <c r="BX118" s="1068"/>
      <c r="BY118" s="1068"/>
      <c r="BZ118" s="1068"/>
      <c r="CA118" s="1068" t="s">
        <v>431</v>
      </c>
      <c r="CB118" s="1068"/>
      <c r="CC118" s="1068"/>
      <c r="CD118" s="1068"/>
      <c r="CE118" s="1068"/>
      <c r="CF118" s="984" t="s">
        <v>431</v>
      </c>
      <c r="CG118" s="985"/>
      <c r="CH118" s="985"/>
      <c r="CI118" s="985"/>
      <c r="CJ118" s="985"/>
      <c r="CK118" s="1015"/>
      <c r="CL118" s="1016"/>
      <c r="CM118" s="986" t="s">
        <v>455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426</v>
      </c>
      <c r="DH118" s="1029"/>
      <c r="DI118" s="1029"/>
      <c r="DJ118" s="1029"/>
      <c r="DK118" s="1030"/>
      <c r="DL118" s="1031" t="s">
        <v>429</v>
      </c>
      <c r="DM118" s="1029"/>
      <c r="DN118" s="1029"/>
      <c r="DO118" s="1029"/>
      <c r="DP118" s="1030"/>
      <c r="DQ118" s="1031" t="s">
        <v>426</v>
      </c>
      <c r="DR118" s="1029"/>
      <c r="DS118" s="1029"/>
      <c r="DT118" s="1029"/>
      <c r="DU118" s="1030"/>
      <c r="DV118" s="1032" t="s">
        <v>427</v>
      </c>
      <c r="DW118" s="1033"/>
      <c r="DX118" s="1033"/>
      <c r="DY118" s="1033"/>
      <c r="DZ118" s="1034"/>
    </row>
    <row r="119" spans="1:130" s="226" customFormat="1" ht="26.25" customHeight="1">
      <c r="A119" s="1128" t="s">
        <v>423</v>
      </c>
      <c r="B119" s="1014"/>
      <c r="C119" s="993" t="s">
        <v>424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431</v>
      </c>
      <c r="AB119" s="962"/>
      <c r="AC119" s="962"/>
      <c r="AD119" s="962"/>
      <c r="AE119" s="963"/>
      <c r="AF119" s="964" t="s">
        <v>444</v>
      </c>
      <c r="AG119" s="962"/>
      <c r="AH119" s="962"/>
      <c r="AI119" s="962"/>
      <c r="AJ119" s="963"/>
      <c r="AK119" s="964" t="s">
        <v>431</v>
      </c>
      <c r="AL119" s="962"/>
      <c r="AM119" s="962"/>
      <c r="AN119" s="962"/>
      <c r="AO119" s="963"/>
      <c r="AP119" s="965" t="s">
        <v>430</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456</v>
      </c>
      <c r="BP119" s="1076"/>
      <c r="BQ119" s="1067">
        <v>5088011</v>
      </c>
      <c r="BR119" s="1068"/>
      <c r="BS119" s="1068"/>
      <c r="BT119" s="1068"/>
      <c r="BU119" s="1068"/>
      <c r="BV119" s="1068">
        <v>5196849</v>
      </c>
      <c r="BW119" s="1068"/>
      <c r="BX119" s="1068"/>
      <c r="BY119" s="1068"/>
      <c r="BZ119" s="1068"/>
      <c r="CA119" s="1068">
        <v>5110114</v>
      </c>
      <c r="CB119" s="1068"/>
      <c r="CC119" s="1068"/>
      <c r="CD119" s="1068"/>
      <c r="CE119" s="1068"/>
      <c r="CF119" s="1069"/>
      <c r="CG119" s="1070"/>
      <c r="CH119" s="1070"/>
      <c r="CI119" s="1070"/>
      <c r="CJ119" s="1071"/>
      <c r="CK119" s="1017"/>
      <c r="CL119" s="1018"/>
      <c r="CM119" s="1072" t="s">
        <v>457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379</v>
      </c>
      <c r="DH119" s="1054"/>
      <c r="DI119" s="1054"/>
      <c r="DJ119" s="1054"/>
      <c r="DK119" s="1055"/>
      <c r="DL119" s="1053" t="s">
        <v>431</v>
      </c>
      <c r="DM119" s="1054"/>
      <c r="DN119" s="1054"/>
      <c r="DO119" s="1054"/>
      <c r="DP119" s="1055"/>
      <c r="DQ119" s="1053" t="s">
        <v>444</v>
      </c>
      <c r="DR119" s="1054"/>
      <c r="DS119" s="1054"/>
      <c r="DT119" s="1054"/>
      <c r="DU119" s="1055"/>
      <c r="DV119" s="1056" t="s">
        <v>379</v>
      </c>
      <c r="DW119" s="1057"/>
      <c r="DX119" s="1057"/>
      <c r="DY119" s="1057"/>
      <c r="DZ119" s="1058"/>
    </row>
    <row r="120" spans="1:130" s="226" customFormat="1" ht="26.25" customHeight="1">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431</v>
      </c>
      <c r="AB120" s="1029"/>
      <c r="AC120" s="1029"/>
      <c r="AD120" s="1029"/>
      <c r="AE120" s="1030"/>
      <c r="AF120" s="1031" t="s">
        <v>444</v>
      </c>
      <c r="AG120" s="1029"/>
      <c r="AH120" s="1029"/>
      <c r="AI120" s="1029"/>
      <c r="AJ120" s="1030"/>
      <c r="AK120" s="1031" t="s">
        <v>431</v>
      </c>
      <c r="AL120" s="1029"/>
      <c r="AM120" s="1029"/>
      <c r="AN120" s="1029"/>
      <c r="AO120" s="1030"/>
      <c r="AP120" s="1032" t="s">
        <v>427</v>
      </c>
      <c r="AQ120" s="1033"/>
      <c r="AR120" s="1033"/>
      <c r="AS120" s="1033"/>
      <c r="AT120" s="1034"/>
      <c r="AU120" s="1059" t="s">
        <v>458</v>
      </c>
      <c r="AV120" s="1060"/>
      <c r="AW120" s="1060"/>
      <c r="AX120" s="1060"/>
      <c r="AY120" s="1061"/>
      <c r="AZ120" s="1010" t="s">
        <v>459</v>
      </c>
      <c r="BA120" s="959"/>
      <c r="BB120" s="959"/>
      <c r="BC120" s="959"/>
      <c r="BD120" s="959"/>
      <c r="BE120" s="959"/>
      <c r="BF120" s="959"/>
      <c r="BG120" s="959"/>
      <c r="BH120" s="959"/>
      <c r="BI120" s="959"/>
      <c r="BJ120" s="959"/>
      <c r="BK120" s="959"/>
      <c r="BL120" s="959"/>
      <c r="BM120" s="959"/>
      <c r="BN120" s="959"/>
      <c r="BO120" s="959"/>
      <c r="BP120" s="960"/>
      <c r="BQ120" s="996">
        <v>2417899</v>
      </c>
      <c r="BR120" s="997"/>
      <c r="BS120" s="997"/>
      <c r="BT120" s="997"/>
      <c r="BU120" s="997"/>
      <c r="BV120" s="997">
        <v>2358716</v>
      </c>
      <c r="BW120" s="997"/>
      <c r="BX120" s="997"/>
      <c r="BY120" s="997"/>
      <c r="BZ120" s="997"/>
      <c r="CA120" s="997">
        <v>2446857</v>
      </c>
      <c r="CB120" s="997"/>
      <c r="CC120" s="997"/>
      <c r="CD120" s="997"/>
      <c r="CE120" s="997"/>
      <c r="CF120" s="1011">
        <v>161.1</v>
      </c>
      <c r="CG120" s="1012"/>
      <c r="CH120" s="1012"/>
      <c r="CI120" s="1012"/>
      <c r="CJ120" s="1012"/>
      <c r="CK120" s="1077" t="s">
        <v>460</v>
      </c>
      <c r="CL120" s="1078"/>
      <c r="CM120" s="1078"/>
      <c r="CN120" s="1078"/>
      <c r="CO120" s="1079"/>
      <c r="CP120" s="1085" t="s">
        <v>461</v>
      </c>
      <c r="CQ120" s="1086"/>
      <c r="CR120" s="1086"/>
      <c r="CS120" s="1086"/>
      <c r="CT120" s="1086"/>
      <c r="CU120" s="1086"/>
      <c r="CV120" s="1086"/>
      <c r="CW120" s="1086"/>
      <c r="CX120" s="1086"/>
      <c r="CY120" s="1086"/>
      <c r="CZ120" s="1086"/>
      <c r="DA120" s="1086"/>
      <c r="DB120" s="1086"/>
      <c r="DC120" s="1086"/>
      <c r="DD120" s="1086"/>
      <c r="DE120" s="1086"/>
      <c r="DF120" s="1087"/>
      <c r="DG120" s="996">
        <v>893426</v>
      </c>
      <c r="DH120" s="997"/>
      <c r="DI120" s="997"/>
      <c r="DJ120" s="997"/>
      <c r="DK120" s="997"/>
      <c r="DL120" s="997">
        <v>853290</v>
      </c>
      <c r="DM120" s="997"/>
      <c r="DN120" s="997"/>
      <c r="DO120" s="997"/>
      <c r="DP120" s="997"/>
      <c r="DQ120" s="997">
        <v>769058</v>
      </c>
      <c r="DR120" s="997"/>
      <c r="DS120" s="997"/>
      <c r="DT120" s="997"/>
      <c r="DU120" s="997"/>
      <c r="DV120" s="998">
        <v>50.6</v>
      </c>
      <c r="DW120" s="998"/>
      <c r="DX120" s="998"/>
      <c r="DY120" s="998"/>
      <c r="DZ120" s="999"/>
    </row>
    <row r="121" spans="1:130" s="226" customFormat="1" ht="26.25" customHeight="1">
      <c r="A121" s="1129"/>
      <c r="B121" s="1016"/>
      <c r="C121" s="1037" t="s">
        <v>462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427</v>
      </c>
      <c r="AB121" s="1029"/>
      <c r="AC121" s="1029"/>
      <c r="AD121" s="1029"/>
      <c r="AE121" s="1030"/>
      <c r="AF121" s="1031" t="s">
        <v>431</v>
      </c>
      <c r="AG121" s="1029"/>
      <c r="AH121" s="1029"/>
      <c r="AI121" s="1029"/>
      <c r="AJ121" s="1030"/>
      <c r="AK121" s="1031" t="s">
        <v>444</v>
      </c>
      <c r="AL121" s="1029"/>
      <c r="AM121" s="1029"/>
      <c r="AN121" s="1029"/>
      <c r="AO121" s="1030"/>
      <c r="AP121" s="1032" t="s">
        <v>431</v>
      </c>
      <c r="AQ121" s="1033"/>
      <c r="AR121" s="1033"/>
      <c r="AS121" s="1033"/>
      <c r="AT121" s="1034"/>
      <c r="AU121" s="1062"/>
      <c r="AV121" s="1063"/>
      <c r="AW121" s="1063"/>
      <c r="AX121" s="1063"/>
      <c r="AY121" s="1064"/>
      <c r="AZ121" s="1019" t="s">
        <v>463</v>
      </c>
      <c r="BA121" s="1020"/>
      <c r="BB121" s="1020"/>
      <c r="BC121" s="1020"/>
      <c r="BD121" s="1020"/>
      <c r="BE121" s="1020"/>
      <c r="BF121" s="1020"/>
      <c r="BG121" s="1020"/>
      <c r="BH121" s="1020"/>
      <c r="BI121" s="1020"/>
      <c r="BJ121" s="1020"/>
      <c r="BK121" s="1020"/>
      <c r="BL121" s="1020"/>
      <c r="BM121" s="1020"/>
      <c r="BN121" s="1020"/>
      <c r="BO121" s="1020"/>
      <c r="BP121" s="1021"/>
      <c r="BQ121" s="989">
        <v>240965</v>
      </c>
      <c r="BR121" s="990"/>
      <c r="BS121" s="990"/>
      <c r="BT121" s="990"/>
      <c r="BU121" s="990"/>
      <c r="BV121" s="990">
        <v>278405</v>
      </c>
      <c r="BW121" s="990"/>
      <c r="BX121" s="990"/>
      <c r="BY121" s="990"/>
      <c r="BZ121" s="990"/>
      <c r="CA121" s="990">
        <v>344031</v>
      </c>
      <c r="CB121" s="990"/>
      <c r="CC121" s="990"/>
      <c r="CD121" s="990"/>
      <c r="CE121" s="990"/>
      <c r="CF121" s="984">
        <v>22.6</v>
      </c>
      <c r="CG121" s="985"/>
      <c r="CH121" s="985"/>
      <c r="CI121" s="985"/>
      <c r="CJ121" s="985"/>
      <c r="CK121" s="1080"/>
      <c r="CL121" s="1081"/>
      <c r="CM121" s="1081"/>
      <c r="CN121" s="1081"/>
      <c r="CO121" s="1082"/>
      <c r="CP121" s="1090" t="s">
        <v>464</v>
      </c>
      <c r="CQ121" s="1091"/>
      <c r="CR121" s="1091"/>
      <c r="CS121" s="1091"/>
      <c r="CT121" s="1091"/>
      <c r="CU121" s="1091"/>
      <c r="CV121" s="1091"/>
      <c r="CW121" s="1091"/>
      <c r="CX121" s="1091"/>
      <c r="CY121" s="1091"/>
      <c r="CZ121" s="1091"/>
      <c r="DA121" s="1091"/>
      <c r="DB121" s="1091"/>
      <c r="DC121" s="1091"/>
      <c r="DD121" s="1091"/>
      <c r="DE121" s="1091"/>
      <c r="DF121" s="1092"/>
      <c r="DG121" s="989">
        <v>520090</v>
      </c>
      <c r="DH121" s="990"/>
      <c r="DI121" s="990"/>
      <c r="DJ121" s="990"/>
      <c r="DK121" s="990"/>
      <c r="DL121" s="990">
        <v>510205</v>
      </c>
      <c r="DM121" s="990"/>
      <c r="DN121" s="990"/>
      <c r="DO121" s="990"/>
      <c r="DP121" s="990"/>
      <c r="DQ121" s="990">
        <v>499315</v>
      </c>
      <c r="DR121" s="990"/>
      <c r="DS121" s="990"/>
      <c r="DT121" s="990"/>
      <c r="DU121" s="990"/>
      <c r="DV121" s="991">
        <v>32.9</v>
      </c>
      <c r="DW121" s="991"/>
      <c r="DX121" s="991"/>
      <c r="DY121" s="991"/>
      <c r="DZ121" s="992"/>
    </row>
    <row r="122" spans="1:130" s="226" customFormat="1" ht="26.25" customHeight="1">
      <c r="A122" s="1129"/>
      <c r="B122" s="1016"/>
      <c r="C122" s="986" t="s">
        <v>443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426</v>
      </c>
      <c r="AB122" s="1029"/>
      <c r="AC122" s="1029"/>
      <c r="AD122" s="1029"/>
      <c r="AE122" s="1030"/>
      <c r="AF122" s="1031" t="s">
        <v>427</v>
      </c>
      <c r="AG122" s="1029"/>
      <c r="AH122" s="1029"/>
      <c r="AI122" s="1029"/>
      <c r="AJ122" s="1030"/>
      <c r="AK122" s="1031" t="s">
        <v>431</v>
      </c>
      <c r="AL122" s="1029"/>
      <c r="AM122" s="1029"/>
      <c r="AN122" s="1029"/>
      <c r="AO122" s="1030"/>
      <c r="AP122" s="1032" t="s">
        <v>426</v>
      </c>
      <c r="AQ122" s="1033"/>
      <c r="AR122" s="1033"/>
      <c r="AS122" s="1033"/>
      <c r="AT122" s="1034"/>
      <c r="AU122" s="1062"/>
      <c r="AV122" s="1063"/>
      <c r="AW122" s="1063"/>
      <c r="AX122" s="1063"/>
      <c r="AY122" s="1064"/>
      <c r="AZ122" s="1044" t="s">
        <v>465</v>
      </c>
      <c r="BA122" s="1035"/>
      <c r="BB122" s="1035"/>
      <c r="BC122" s="1035"/>
      <c r="BD122" s="1035"/>
      <c r="BE122" s="1035"/>
      <c r="BF122" s="1035"/>
      <c r="BG122" s="1035"/>
      <c r="BH122" s="1035"/>
      <c r="BI122" s="1035"/>
      <c r="BJ122" s="1035"/>
      <c r="BK122" s="1035"/>
      <c r="BL122" s="1035"/>
      <c r="BM122" s="1035"/>
      <c r="BN122" s="1035"/>
      <c r="BO122" s="1035"/>
      <c r="BP122" s="1036"/>
      <c r="BQ122" s="1067">
        <v>2662662</v>
      </c>
      <c r="BR122" s="1068"/>
      <c r="BS122" s="1068"/>
      <c r="BT122" s="1068"/>
      <c r="BU122" s="1068"/>
      <c r="BV122" s="1068">
        <v>2910874</v>
      </c>
      <c r="BW122" s="1068"/>
      <c r="BX122" s="1068"/>
      <c r="BY122" s="1068"/>
      <c r="BZ122" s="1068"/>
      <c r="CA122" s="1068">
        <v>2583508</v>
      </c>
      <c r="CB122" s="1068"/>
      <c r="CC122" s="1068"/>
      <c r="CD122" s="1068"/>
      <c r="CE122" s="1068"/>
      <c r="CF122" s="1088">
        <v>170</v>
      </c>
      <c r="CG122" s="1089"/>
      <c r="CH122" s="1089"/>
      <c r="CI122" s="1089"/>
      <c r="CJ122" s="1089"/>
      <c r="CK122" s="1080"/>
      <c r="CL122" s="1081"/>
      <c r="CM122" s="1081"/>
      <c r="CN122" s="1081"/>
      <c r="CO122" s="1082"/>
      <c r="CP122" s="1090" t="s">
        <v>466</v>
      </c>
      <c r="CQ122" s="1091"/>
      <c r="CR122" s="1091"/>
      <c r="CS122" s="1091"/>
      <c r="CT122" s="1091"/>
      <c r="CU122" s="1091"/>
      <c r="CV122" s="1091"/>
      <c r="CW122" s="1091"/>
      <c r="CX122" s="1091"/>
      <c r="CY122" s="1091"/>
      <c r="CZ122" s="1091"/>
      <c r="DA122" s="1091"/>
      <c r="DB122" s="1091"/>
      <c r="DC122" s="1091"/>
      <c r="DD122" s="1091"/>
      <c r="DE122" s="1091"/>
      <c r="DF122" s="1092"/>
      <c r="DG122" s="989" t="s">
        <v>379</v>
      </c>
      <c r="DH122" s="990"/>
      <c r="DI122" s="990"/>
      <c r="DJ122" s="990"/>
      <c r="DK122" s="990"/>
      <c r="DL122" s="990" t="s">
        <v>431</v>
      </c>
      <c r="DM122" s="990"/>
      <c r="DN122" s="990"/>
      <c r="DO122" s="990"/>
      <c r="DP122" s="990"/>
      <c r="DQ122" s="990" t="s">
        <v>379</v>
      </c>
      <c r="DR122" s="990"/>
      <c r="DS122" s="990"/>
      <c r="DT122" s="990"/>
      <c r="DU122" s="990"/>
      <c r="DV122" s="991" t="s">
        <v>379</v>
      </c>
      <c r="DW122" s="991"/>
      <c r="DX122" s="991"/>
      <c r="DY122" s="991"/>
      <c r="DZ122" s="992"/>
    </row>
    <row r="123" spans="1:130" s="226" customFormat="1" ht="26.25" customHeight="1">
      <c r="A123" s="1129"/>
      <c r="B123" s="1016"/>
      <c r="C123" s="986" t="s">
        <v>450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379</v>
      </c>
      <c r="AB123" s="1029"/>
      <c r="AC123" s="1029"/>
      <c r="AD123" s="1029"/>
      <c r="AE123" s="1030"/>
      <c r="AF123" s="1031" t="s">
        <v>444</v>
      </c>
      <c r="AG123" s="1029"/>
      <c r="AH123" s="1029"/>
      <c r="AI123" s="1029"/>
      <c r="AJ123" s="1030"/>
      <c r="AK123" s="1031" t="s">
        <v>444</v>
      </c>
      <c r="AL123" s="1029"/>
      <c r="AM123" s="1029"/>
      <c r="AN123" s="1029"/>
      <c r="AO123" s="1030"/>
      <c r="AP123" s="1032" t="s">
        <v>379</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467</v>
      </c>
      <c r="BP123" s="1076"/>
      <c r="BQ123" s="1135">
        <v>5321526</v>
      </c>
      <c r="BR123" s="1136"/>
      <c r="BS123" s="1136"/>
      <c r="BT123" s="1136"/>
      <c r="BU123" s="1136"/>
      <c r="BV123" s="1136">
        <v>5547995</v>
      </c>
      <c r="BW123" s="1136"/>
      <c r="BX123" s="1136"/>
      <c r="BY123" s="1136"/>
      <c r="BZ123" s="1136"/>
      <c r="CA123" s="1136">
        <v>5374396</v>
      </c>
      <c r="CB123" s="1136"/>
      <c r="CC123" s="1136"/>
      <c r="CD123" s="1136"/>
      <c r="CE123" s="1136"/>
      <c r="CF123" s="1069"/>
      <c r="CG123" s="1070"/>
      <c r="CH123" s="1070"/>
      <c r="CI123" s="1070"/>
      <c r="CJ123" s="1071"/>
      <c r="CK123" s="1080"/>
      <c r="CL123" s="1081"/>
      <c r="CM123" s="1081"/>
      <c r="CN123" s="1081"/>
      <c r="CO123" s="1082"/>
      <c r="CP123" s="1090" t="s">
        <v>468</v>
      </c>
      <c r="CQ123" s="1091"/>
      <c r="CR123" s="1091"/>
      <c r="CS123" s="1091"/>
      <c r="CT123" s="1091"/>
      <c r="CU123" s="1091"/>
      <c r="CV123" s="1091"/>
      <c r="CW123" s="1091"/>
      <c r="CX123" s="1091"/>
      <c r="CY123" s="1091"/>
      <c r="CZ123" s="1091"/>
      <c r="DA123" s="1091"/>
      <c r="DB123" s="1091"/>
      <c r="DC123" s="1091"/>
      <c r="DD123" s="1091"/>
      <c r="DE123" s="1091"/>
      <c r="DF123" s="1092"/>
      <c r="DG123" s="1028" t="s">
        <v>379</v>
      </c>
      <c r="DH123" s="1029"/>
      <c r="DI123" s="1029"/>
      <c r="DJ123" s="1029"/>
      <c r="DK123" s="1030"/>
      <c r="DL123" s="1031" t="s">
        <v>444</v>
      </c>
      <c r="DM123" s="1029"/>
      <c r="DN123" s="1029"/>
      <c r="DO123" s="1029"/>
      <c r="DP123" s="1030"/>
      <c r="DQ123" s="1031" t="s">
        <v>429</v>
      </c>
      <c r="DR123" s="1029"/>
      <c r="DS123" s="1029"/>
      <c r="DT123" s="1029"/>
      <c r="DU123" s="1030"/>
      <c r="DV123" s="1032" t="s">
        <v>379</v>
      </c>
      <c r="DW123" s="1033"/>
      <c r="DX123" s="1033"/>
      <c r="DY123" s="1033"/>
      <c r="DZ123" s="1034"/>
    </row>
    <row r="124" spans="1:130" s="226" customFormat="1" ht="26.25" customHeight="1" thickBot="1">
      <c r="A124" s="1129"/>
      <c r="B124" s="1016"/>
      <c r="C124" s="986" t="s">
        <v>453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426</v>
      </c>
      <c r="AB124" s="1029"/>
      <c r="AC124" s="1029"/>
      <c r="AD124" s="1029"/>
      <c r="AE124" s="1030"/>
      <c r="AF124" s="1031" t="s">
        <v>444</v>
      </c>
      <c r="AG124" s="1029"/>
      <c r="AH124" s="1029"/>
      <c r="AI124" s="1029"/>
      <c r="AJ124" s="1030"/>
      <c r="AK124" s="1031" t="s">
        <v>379</v>
      </c>
      <c r="AL124" s="1029"/>
      <c r="AM124" s="1029"/>
      <c r="AN124" s="1029"/>
      <c r="AO124" s="1030"/>
      <c r="AP124" s="1032" t="s">
        <v>379</v>
      </c>
      <c r="AQ124" s="1033"/>
      <c r="AR124" s="1033"/>
      <c r="AS124" s="1033"/>
      <c r="AT124" s="1034"/>
      <c r="AU124" s="1131" t="s">
        <v>469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379</v>
      </c>
      <c r="BR124" s="1098"/>
      <c r="BS124" s="1098"/>
      <c r="BT124" s="1098"/>
      <c r="BU124" s="1098"/>
      <c r="BV124" s="1098" t="s">
        <v>429</v>
      </c>
      <c r="BW124" s="1098"/>
      <c r="BX124" s="1098"/>
      <c r="BY124" s="1098"/>
      <c r="BZ124" s="1098"/>
      <c r="CA124" s="1098" t="s">
        <v>379</v>
      </c>
      <c r="CB124" s="1098"/>
      <c r="CC124" s="1098"/>
      <c r="CD124" s="1098"/>
      <c r="CE124" s="1098"/>
      <c r="CF124" s="1099"/>
      <c r="CG124" s="1100"/>
      <c r="CH124" s="1100"/>
      <c r="CI124" s="1100"/>
      <c r="CJ124" s="1101"/>
      <c r="CK124" s="1083"/>
      <c r="CL124" s="1083"/>
      <c r="CM124" s="1083"/>
      <c r="CN124" s="1083"/>
      <c r="CO124" s="1084"/>
      <c r="CP124" s="1090" t="s">
        <v>470</v>
      </c>
      <c r="CQ124" s="1091"/>
      <c r="CR124" s="1091"/>
      <c r="CS124" s="1091"/>
      <c r="CT124" s="1091"/>
      <c r="CU124" s="1091"/>
      <c r="CV124" s="1091"/>
      <c r="CW124" s="1091"/>
      <c r="CX124" s="1091"/>
      <c r="CY124" s="1091"/>
      <c r="CZ124" s="1091"/>
      <c r="DA124" s="1091"/>
      <c r="DB124" s="1091"/>
      <c r="DC124" s="1091"/>
      <c r="DD124" s="1091"/>
      <c r="DE124" s="1091"/>
      <c r="DF124" s="1092"/>
      <c r="DG124" s="1075" t="s">
        <v>426</v>
      </c>
      <c r="DH124" s="1054"/>
      <c r="DI124" s="1054"/>
      <c r="DJ124" s="1054"/>
      <c r="DK124" s="1055"/>
      <c r="DL124" s="1053" t="s">
        <v>426</v>
      </c>
      <c r="DM124" s="1054"/>
      <c r="DN124" s="1054"/>
      <c r="DO124" s="1054"/>
      <c r="DP124" s="1055"/>
      <c r="DQ124" s="1053" t="s">
        <v>426</v>
      </c>
      <c r="DR124" s="1054"/>
      <c r="DS124" s="1054"/>
      <c r="DT124" s="1054"/>
      <c r="DU124" s="1055"/>
      <c r="DV124" s="1056" t="s">
        <v>426</v>
      </c>
      <c r="DW124" s="1057"/>
      <c r="DX124" s="1057"/>
      <c r="DY124" s="1057"/>
      <c r="DZ124" s="1058"/>
    </row>
    <row r="125" spans="1:130" s="226" customFormat="1" ht="26.25" customHeight="1">
      <c r="A125" s="1129"/>
      <c r="B125" s="1016"/>
      <c r="C125" s="986" t="s">
        <v>455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426</v>
      </c>
      <c r="AB125" s="1029"/>
      <c r="AC125" s="1029"/>
      <c r="AD125" s="1029"/>
      <c r="AE125" s="1030"/>
      <c r="AF125" s="1031" t="s">
        <v>426</v>
      </c>
      <c r="AG125" s="1029"/>
      <c r="AH125" s="1029"/>
      <c r="AI125" s="1029"/>
      <c r="AJ125" s="1030"/>
      <c r="AK125" s="1031" t="s">
        <v>426</v>
      </c>
      <c r="AL125" s="1029"/>
      <c r="AM125" s="1029"/>
      <c r="AN125" s="1029"/>
      <c r="AO125" s="1030"/>
      <c r="AP125" s="1032" t="s">
        <v>426</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471</v>
      </c>
      <c r="CL125" s="1078"/>
      <c r="CM125" s="1078"/>
      <c r="CN125" s="1078"/>
      <c r="CO125" s="1079"/>
      <c r="CP125" s="1010" t="s">
        <v>472</v>
      </c>
      <c r="CQ125" s="959"/>
      <c r="CR125" s="959"/>
      <c r="CS125" s="959"/>
      <c r="CT125" s="959"/>
      <c r="CU125" s="959"/>
      <c r="CV125" s="959"/>
      <c r="CW125" s="959"/>
      <c r="CX125" s="959"/>
      <c r="CY125" s="959"/>
      <c r="CZ125" s="959"/>
      <c r="DA125" s="959"/>
      <c r="DB125" s="959"/>
      <c r="DC125" s="959"/>
      <c r="DD125" s="959"/>
      <c r="DE125" s="959"/>
      <c r="DF125" s="960"/>
      <c r="DG125" s="996" t="s">
        <v>426</v>
      </c>
      <c r="DH125" s="997"/>
      <c r="DI125" s="997"/>
      <c r="DJ125" s="997"/>
      <c r="DK125" s="997"/>
      <c r="DL125" s="997" t="s">
        <v>426</v>
      </c>
      <c r="DM125" s="997"/>
      <c r="DN125" s="997"/>
      <c r="DO125" s="997"/>
      <c r="DP125" s="997"/>
      <c r="DQ125" s="997" t="s">
        <v>426</v>
      </c>
      <c r="DR125" s="997"/>
      <c r="DS125" s="997"/>
      <c r="DT125" s="997"/>
      <c r="DU125" s="997"/>
      <c r="DV125" s="998" t="s">
        <v>426</v>
      </c>
      <c r="DW125" s="998"/>
      <c r="DX125" s="998"/>
      <c r="DY125" s="998"/>
      <c r="DZ125" s="999"/>
    </row>
    <row r="126" spans="1:130" s="226" customFormat="1" ht="26.25" customHeight="1" thickBot="1">
      <c r="A126" s="1129"/>
      <c r="B126" s="1016"/>
      <c r="C126" s="986" t="s">
        <v>457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426</v>
      </c>
      <c r="AB126" s="1029"/>
      <c r="AC126" s="1029"/>
      <c r="AD126" s="1029"/>
      <c r="AE126" s="1030"/>
      <c r="AF126" s="1031" t="s">
        <v>426</v>
      </c>
      <c r="AG126" s="1029"/>
      <c r="AH126" s="1029"/>
      <c r="AI126" s="1029"/>
      <c r="AJ126" s="1030"/>
      <c r="AK126" s="1031" t="s">
        <v>426</v>
      </c>
      <c r="AL126" s="1029"/>
      <c r="AM126" s="1029"/>
      <c r="AN126" s="1029"/>
      <c r="AO126" s="1030"/>
      <c r="AP126" s="1032" t="s">
        <v>426</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473</v>
      </c>
      <c r="CQ126" s="1020"/>
      <c r="CR126" s="1020"/>
      <c r="CS126" s="1020"/>
      <c r="CT126" s="1020"/>
      <c r="CU126" s="1020"/>
      <c r="CV126" s="1020"/>
      <c r="CW126" s="1020"/>
      <c r="CX126" s="1020"/>
      <c r="CY126" s="1020"/>
      <c r="CZ126" s="1020"/>
      <c r="DA126" s="1020"/>
      <c r="DB126" s="1020"/>
      <c r="DC126" s="1020"/>
      <c r="DD126" s="1020"/>
      <c r="DE126" s="1020"/>
      <c r="DF126" s="1021"/>
      <c r="DG126" s="989" t="s">
        <v>426</v>
      </c>
      <c r="DH126" s="990"/>
      <c r="DI126" s="990"/>
      <c r="DJ126" s="990"/>
      <c r="DK126" s="990"/>
      <c r="DL126" s="990" t="s">
        <v>426</v>
      </c>
      <c r="DM126" s="990"/>
      <c r="DN126" s="990"/>
      <c r="DO126" s="990"/>
      <c r="DP126" s="990"/>
      <c r="DQ126" s="990" t="s">
        <v>426</v>
      </c>
      <c r="DR126" s="990"/>
      <c r="DS126" s="990"/>
      <c r="DT126" s="990"/>
      <c r="DU126" s="990"/>
      <c r="DV126" s="991" t="s">
        <v>426</v>
      </c>
      <c r="DW126" s="991"/>
      <c r="DX126" s="991"/>
      <c r="DY126" s="991"/>
      <c r="DZ126" s="992"/>
    </row>
    <row r="127" spans="1:130" s="226" customFormat="1" ht="26.25" customHeight="1">
      <c r="A127" s="1130"/>
      <c r="B127" s="1018"/>
      <c r="C127" s="1072" t="s">
        <v>474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426</v>
      </c>
      <c r="AB127" s="1029"/>
      <c r="AC127" s="1029"/>
      <c r="AD127" s="1029"/>
      <c r="AE127" s="1030"/>
      <c r="AF127" s="1031" t="s">
        <v>426</v>
      </c>
      <c r="AG127" s="1029"/>
      <c r="AH127" s="1029"/>
      <c r="AI127" s="1029"/>
      <c r="AJ127" s="1030"/>
      <c r="AK127" s="1031" t="s">
        <v>426</v>
      </c>
      <c r="AL127" s="1029"/>
      <c r="AM127" s="1029"/>
      <c r="AN127" s="1029"/>
      <c r="AO127" s="1030"/>
      <c r="AP127" s="1032" t="s">
        <v>426</v>
      </c>
      <c r="AQ127" s="1033"/>
      <c r="AR127" s="1033"/>
      <c r="AS127" s="1033"/>
      <c r="AT127" s="1034"/>
      <c r="AU127" s="262"/>
      <c r="AV127" s="262"/>
      <c r="AW127" s="262"/>
      <c r="AX127" s="1102" t="s">
        <v>475</v>
      </c>
      <c r="AY127" s="1103"/>
      <c r="AZ127" s="1103"/>
      <c r="BA127" s="1103"/>
      <c r="BB127" s="1103"/>
      <c r="BC127" s="1103"/>
      <c r="BD127" s="1103"/>
      <c r="BE127" s="1104"/>
      <c r="BF127" s="1105" t="s">
        <v>476</v>
      </c>
      <c r="BG127" s="1103"/>
      <c r="BH127" s="1103"/>
      <c r="BI127" s="1103"/>
      <c r="BJ127" s="1103"/>
      <c r="BK127" s="1103"/>
      <c r="BL127" s="1104"/>
      <c r="BM127" s="1105" t="s">
        <v>477</v>
      </c>
      <c r="BN127" s="1103"/>
      <c r="BO127" s="1103"/>
      <c r="BP127" s="1103"/>
      <c r="BQ127" s="1103"/>
      <c r="BR127" s="1103"/>
      <c r="BS127" s="1104"/>
      <c r="BT127" s="1105" t="s">
        <v>478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479</v>
      </c>
      <c r="CQ127" s="1020"/>
      <c r="CR127" s="1020"/>
      <c r="CS127" s="1020"/>
      <c r="CT127" s="1020"/>
      <c r="CU127" s="1020"/>
      <c r="CV127" s="1020"/>
      <c r="CW127" s="1020"/>
      <c r="CX127" s="1020"/>
      <c r="CY127" s="1020"/>
      <c r="CZ127" s="1020"/>
      <c r="DA127" s="1020"/>
      <c r="DB127" s="1020"/>
      <c r="DC127" s="1020"/>
      <c r="DD127" s="1020"/>
      <c r="DE127" s="1020"/>
      <c r="DF127" s="1021"/>
      <c r="DG127" s="989" t="s">
        <v>426</v>
      </c>
      <c r="DH127" s="990"/>
      <c r="DI127" s="990"/>
      <c r="DJ127" s="990"/>
      <c r="DK127" s="990"/>
      <c r="DL127" s="990" t="s">
        <v>426</v>
      </c>
      <c r="DM127" s="990"/>
      <c r="DN127" s="990"/>
      <c r="DO127" s="990"/>
      <c r="DP127" s="990"/>
      <c r="DQ127" s="990" t="s">
        <v>426</v>
      </c>
      <c r="DR127" s="990"/>
      <c r="DS127" s="990"/>
      <c r="DT127" s="990"/>
      <c r="DU127" s="990"/>
      <c r="DV127" s="991" t="s">
        <v>426</v>
      </c>
      <c r="DW127" s="991"/>
      <c r="DX127" s="991"/>
      <c r="DY127" s="991"/>
      <c r="DZ127" s="992"/>
    </row>
    <row r="128" spans="1:130" s="226" customFormat="1" ht="26.25" customHeight="1" thickBot="1">
      <c r="A128" s="1113" t="s">
        <v>480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481</v>
      </c>
      <c r="X128" s="1115"/>
      <c r="Y128" s="1115"/>
      <c r="Z128" s="1116"/>
      <c r="AA128" s="1117">
        <v>31311</v>
      </c>
      <c r="AB128" s="1118"/>
      <c r="AC128" s="1118"/>
      <c r="AD128" s="1118"/>
      <c r="AE128" s="1119"/>
      <c r="AF128" s="1120">
        <v>31148</v>
      </c>
      <c r="AG128" s="1118"/>
      <c r="AH128" s="1118"/>
      <c r="AI128" s="1118"/>
      <c r="AJ128" s="1119"/>
      <c r="AK128" s="1120">
        <v>29463</v>
      </c>
      <c r="AL128" s="1118"/>
      <c r="AM128" s="1118"/>
      <c r="AN128" s="1118"/>
      <c r="AO128" s="1119"/>
      <c r="AP128" s="1121"/>
      <c r="AQ128" s="1122"/>
      <c r="AR128" s="1122"/>
      <c r="AS128" s="1122"/>
      <c r="AT128" s="1123"/>
      <c r="AU128" s="262"/>
      <c r="AV128" s="262"/>
      <c r="AW128" s="262"/>
      <c r="AX128" s="958" t="s">
        <v>482</v>
      </c>
      <c r="AY128" s="959"/>
      <c r="AZ128" s="959"/>
      <c r="BA128" s="959"/>
      <c r="BB128" s="959"/>
      <c r="BC128" s="959"/>
      <c r="BD128" s="959"/>
      <c r="BE128" s="960"/>
      <c r="BF128" s="1124" t="s">
        <v>379</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483</v>
      </c>
      <c r="CQ128" s="1107"/>
      <c r="CR128" s="1107"/>
      <c r="CS128" s="1107"/>
      <c r="CT128" s="1107"/>
      <c r="CU128" s="1107"/>
      <c r="CV128" s="1107"/>
      <c r="CW128" s="1107"/>
      <c r="CX128" s="1107"/>
      <c r="CY128" s="1107"/>
      <c r="CZ128" s="1107"/>
      <c r="DA128" s="1107"/>
      <c r="DB128" s="1107"/>
      <c r="DC128" s="1107"/>
      <c r="DD128" s="1107"/>
      <c r="DE128" s="1107"/>
      <c r="DF128" s="1108"/>
      <c r="DG128" s="1109" t="s">
        <v>124</v>
      </c>
      <c r="DH128" s="1110"/>
      <c r="DI128" s="1110"/>
      <c r="DJ128" s="1110"/>
      <c r="DK128" s="1110"/>
      <c r="DL128" s="1110" t="s">
        <v>484</v>
      </c>
      <c r="DM128" s="1110"/>
      <c r="DN128" s="1110"/>
      <c r="DO128" s="1110"/>
      <c r="DP128" s="1110"/>
      <c r="DQ128" s="1110" t="s">
        <v>485</v>
      </c>
      <c r="DR128" s="1110"/>
      <c r="DS128" s="1110"/>
      <c r="DT128" s="1110"/>
      <c r="DU128" s="1110"/>
      <c r="DV128" s="1111" t="s">
        <v>124</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486</v>
      </c>
      <c r="X129" s="1144"/>
      <c r="Y129" s="1144"/>
      <c r="Z129" s="1145"/>
      <c r="AA129" s="1028">
        <v>1953617</v>
      </c>
      <c r="AB129" s="1029"/>
      <c r="AC129" s="1029"/>
      <c r="AD129" s="1029"/>
      <c r="AE129" s="1030"/>
      <c r="AF129" s="1031">
        <v>1906227</v>
      </c>
      <c r="AG129" s="1029"/>
      <c r="AH129" s="1029"/>
      <c r="AI129" s="1029"/>
      <c r="AJ129" s="1030"/>
      <c r="AK129" s="1031">
        <v>1862230</v>
      </c>
      <c r="AL129" s="1029"/>
      <c r="AM129" s="1029"/>
      <c r="AN129" s="1029"/>
      <c r="AO129" s="1030"/>
      <c r="AP129" s="1146"/>
      <c r="AQ129" s="1147"/>
      <c r="AR129" s="1147"/>
      <c r="AS129" s="1147"/>
      <c r="AT129" s="1148"/>
      <c r="AU129" s="264"/>
      <c r="AV129" s="264"/>
      <c r="AW129" s="264"/>
      <c r="AX129" s="1137" t="s">
        <v>487</v>
      </c>
      <c r="AY129" s="1020"/>
      <c r="AZ129" s="1020"/>
      <c r="BA129" s="1020"/>
      <c r="BB129" s="1020"/>
      <c r="BC129" s="1020"/>
      <c r="BD129" s="1020"/>
      <c r="BE129" s="1021"/>
      <c r="BF129" s="1138" t="s">
        <v>426</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489</v>
      </c>
      <c r="X130" s="1144"/>
      <c r="Y130" s="1144"/>
      <c r="Z130" s="1145"/>
      <c r="AA130" s="1028">
        <v>360104</v>
      </c>
      <c r="AB130" s="1029"/>
      <c r="AC130" s="1029"/>
      <c r="AD130" s="1029"/>
      <c r="AE130" s="1030"/>
      <c r="AF130" s="1031">
        <v>337132</v>
      </c>
      <c r="AG130" s="1029"/>
      <c r="AH130" s="1029"/>
      <c r="AI130" s="1029"/>
      <c r="AJ130" s="1030"/>
      <c r="AK130" s="1031">
        <v>342935</v>
      </c>
      <c r="AL130" s="1029"/>
      <c r="AM130" s="1029"/>
      <c r="AN130" s="1029"/>
      <c r="AO130" s="1030"/>
      <c r="AP130" s="1146"/>
      <c r="AQ130" s="1147"/>
      <c r="AR130" s="1147"/>
      <c r="AS130" s="1147"/>
      <c r="AT130" s="1148"/>
      <c r="AU130" s="264"/>
      <c r="AV130" s="264"/>
      <c r="AW130" s="264"/>
      <c r="AX130" s="1137" t="s">
        <v>490</v>
      </c>
      <c r="AY130" s="1020"/>
      <c r="AZ130" s="1020"/>
      <c r="BA130" s="1020"/>
      <c r="BB130" s="1020"/>
      <c r="BC130" s="1020"/>
      <c r="BD130" s="1020"/>
      <c r="BE130" s="1021"/>
      <c r="BF130" s="1174">
        <v>9.1999999999999993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491</v>
      </c>
      <c r="X131" s="1182"/>
      <c r="Y131" s="1182"/>
      <c r="Z131" s="1183"/>
      <c r="AA131" s="1075">
        <v>1593513</v>
      </c>
      <c r="AB131" s="1054"/>
      <c r="AC131" s="1054"/>
      <c r="AD131" s="1054"/>
      <c r="AE131" s="1055"/>
      <c r="AF131" s="1053">
        <v>1569095</v>
      </c>
      <c r="AG131" s="1054"/>
      <c r="AH131" s="1054"/>
      <c r="AI131" s="1054"/>
      <c r="AJ131" s="1055"/>
      <c r="AK131" s="1053">
        <v>1519295</v>
      </c>
      <c r="AL131" s="1054"/>
      <c r="AM131" s="1054"/>
      <c r="AN131" s="1054"/>
      <c r="AO131" s="1055"/>
      <c r="AP131" s="1184"/>
      <c r="AQ131" s="1185"/>
      <c r="AR131" s="1185"/>
      <c r="AS131" s="1185"/>
      <c r="AT131" s="1186"/>
      <c r="AU131" s="264"/>
      <c r="AV131" s="264"/>
      <c r="AW131" s="264"/>
      <c r="AX131" s="1156" t="s">
        <v>492</v>
      </c>
      <c r="AY131" s="1107"/>
      <c r="AZ131" s="1107"/>
      <c r="BA131" s="1107"/>
      <c r="BB131" s="1107"/>
      <c r="BC131" s="1107"/>
      <c r="BD131" s="1107"/>
      <c r="BE131" s="1108"/>
      <c r="BF131" s="1157" t="s">
        <v>124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494</v>
      </c>
      <c r="W132" s="1167"/>
      <c r="X132" s="1167"/>
      <c r="Y132" s="1167"/>
      <c r="Z132" s="1168"/>
      <c r="AA132" s="1169">
        <v>9.9287548959999992</v>
      </c>
      <c r="AB132" s="1170"/>
      <c r="AC132" s="1170"/>
      <c r="AD132" s="1170"/>
      <c r="AE132" s="1171"/>
      <c r="AF132" s="1172">
        <v>8.5393172499999999</v>
      </c>
      <c r="AG132" s="1170"/>
      <c r="AH132" s="1170"/>
      <c r="AI132" s="1170"/>
      <c r="AJ132" s="1171"/>
      <c r="AK132" s="1172">
        <v>9.2306629059999992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495</v>
      </c>
      <c r="W133" s="1150"/>
      <c r="X133" s="1150"/>
      <c r="Y133" s="1150"/>
      <c r="Z133" s="1151"/>
      <c r="AA133" s="1152">
        <v>9.6</v>
      </c>
      <c r="AB133" s="1153"/>
      <c r="AC133" s="1153"/>
      <c r="AD133" s="1153"/>
      <c r="AE133" s="1154"/>
      <c r="AF133" s="1152">
        <v>9.4</v>
      </c>
      <c r="AG133" s="1153"/>
      <c r="AH133" s="1153"/>
      <c r="AI133" s="1153"/>
      <c r="AJ133" s="1154"/>
      <c r="AK133" s="1152">
        <v>9.1999999999999993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U43DgMTZSuYwcYTDNW16ORm6R3QvTIpKotkLrW+lsmp+iCxcaf4GTeoH+vxMy+qIDpdlImsXgLw9RYRfTsdKEw==" saltValue="LC2Lgqua+33W4xQnYJSE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XPUluvteuG4WJ5fCBrGvhSSavuPp+C11YmdPaeHroL6NMD0z2LiTLr6x8t738/JDroQb94LTEPdeJUYdiQwJtQ==" saltValue="RY487pLK1nQ2rZHFYtZQ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42x08dycU+jUwqFMVZ33IrLAcs05w8JqCKd9iM8/MqOsTg64nHwiMI9Bbk0NNhPFvrnzuKGD9Zlfc9Q5CyVtOw==" saltValue="xTujLsclPN+wrIxtsOOD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499</v>
      </c>
      <c r="AP7" s="283"/>
      <c r="AQ7" s="284" t="s">
        <v>500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501</v>
      </c>
      <c r="AQ8" s="290" t="s">
        <v>502</v>
      </c>
      <c r="AR8" s="291" t="s">
        <v>503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504</v>
      </c>
      <c r="AL9" s="1193"/>
      <c r="AM9" s="1193"/>
      <c r="AN9" s="1194"/>
      <c r="AO9" s="292">
        <v>459801</v>
      </c>
      <c r="AP9" s="292">
        <v>129814</v>
      </c>
      <c r="AQ9" s="293">
        <v>189734</v>
      </c>
      <c r="AR9" s="294">
        <v>-31.6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505</v>
      </c>
      <c r="AL10" s="1193"/>
      <c r="AM10" s="1193"/>
      <c r="AN10" s="1194"/>
      <c r="AO10" s="295">
        <v>45864</v>
      </c>
      <c r="AP10" s="295">
        <v>12949</v>
      </c>
      <c r="AQ10" s="296">
        <v>22180</v>
      </c>
      <c r="AR10" s="297">
        <v>-41.6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506</v>
      </c>
      <c r="AL11" s="1193"/>
      <c r="AM11" s="1193"/>
      <c r="AN11" s="1194"/>
      <c r="AO11" s="295">
        <v>73933</v>
      </c>
      <c r="AP11" s="295">
        <v>20873</v>
      </c>
      <c r="AQ11" s="296">
        <v>28692</v>
      </c>
      <c r="AR11" s="297">
        <v>-27.3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507</v>
      </c>
      <c r="AL12" s="1193"/>
      <c r="AM12" s="1193"/>
      <c r="AN12" s="1194"/>
      <c r="AO12" s="295" t="s">
        <v>508</v>
      </c>
      <c r="AP12" s="295" t="s">
        <v>508</v>
      </c>
      <c r="AQ12" s="296">
        <v>4806</v>
      </c>
      <c r="AR12" s="297" t="s">
        <v>508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509</v>
      </c>
      <c r="AL13" s="1193"/>
      <c r="AM13" s="1193"/>
      <c r="AN13" s="1194"/>
      <c r="AO13" s="295" t="s">
        <v>508</v>
      </c>
      <c r="AP13" s="295" t="s">
        <v>508</v>
      </c>
      <c r="AQ13" s="296" t="s">
        <v>508</v>
      </c>
      <c r="AR13" s="297" t="s">
        <v>508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510</v>
      </c>
      <c r="AL14" s="1193"/>
      <c r="AM14" s="1193"/>
      <c r="AN14" s="1194"/>
      <c r="AO14" s="295">
        <v>15923</v>
      </c>
      <c r="AP14" s="295">
        <v>4495</v>
      </c>
      <c r="AQ14" s="296">
        <v>8976</v>
      </c>
      <c r="AR14" s="297">
        <v>-49.9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511</v>
      </c>
      <c r="AL15" s="1193"/>
      <c r="AM15" s="1193"/>
      <c r="AN15" s="1194"/>
      <c r="AO15" s="295" t="s">
        <v>508</v>
      </c>
      <c r="AP15" s="295" t="s">
        <v>508</v>
      </c>
      <c r="AQ15" s="296">
        <v>4161</v>
      </c>
      <c r="AR15" s="297" t="s">
        <v>508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512</v>
      </c>
      <c r="AL16" s="1196"/>
      <c r="AM16" s="1196"/>
      <c r="AN16" s="1197"/>
      <c r="AO16" s="295">
        <v>-36810</v>
      </c>
      <c r="AP16" s="295">
        <v>-10392</v>
      </c>
      <c r="AQ16" s="296">
        <v>-17989</v>
      </c>
      <c r="AR16" s="297">
        <v>-42.2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558711</v>
      </c>
      <c r="AP17" s="295">
        <v>157739</v>
      </c>
      <c r="AQ17" s="296">
        <v>240560</v>
      </c>
      <c r="AR17" s="297">
        <v>-34.4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517</v>
      </c>
      <c r="AL21" s="1188"/>
      <c r="AM21" s="1188"/>
      <c r="AN21" s="1189"/>
      <c r="AO21" s="307">
        <v>15.53</v>
      </c>
      <c r="AP21" s="308">
        <v>21.65</v>
      </c>
      <c r="AQ21" s="309">
        <v>-6.12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518</v>
      </c>
      <c r="AL22" s="1188"/>
      <c r="AM22" s="1188"/>
      <c r="AN22" s="1189"/>
      <c r="AO22" s="312">
        <v>97.5</v>
      </c>
      <c r="AP22" s="313">
        <v>95.4</v>
      </c>
      <c r="AQ22" s="314">
        <v>2.1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520</v>
      </c>
      <c r="AO27" s="273"/>
      <c r="AP27" s="273"/>
      <c r="AQ27" s="273"/>
      <c r="AR27" s="273"/>
      <c r="AS27" s="273"/>
      <c r="AT27" s="273"/>
    </row>
    <row r="28" spans="1:46" ht="17.2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499</v>
      </c>
      <c r="AP30" s="283"/>
      <c r="AQ30" s="284" t="s">
        <v>500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501</v>
      </c>
      <c r="AQ31" s="290" t="s">
        <v>502</v>
      </c>
      <c r="AR31" s="291" t="s">
        <v>503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523</v>
      </c>
      <c r="AL32" s="1204"/>
      <c r="AM32" s="1204"/>
      <c r="AN32" s="1205"/>
      <c r="AO32" s="322">
        <v>341204</v>
      </c>
      <c r="AP32" s="322">
        <v>96331</v>
      </c>
      <c r="AQ32" s="323">
        <v>139228</v>
      </c>
      <c r="AR32" s="324">
        <v>-30.8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524</v>
      </c>
      <c r="AL33" s="1204"/>
      <c r="AM33" s="1204"/>
      <c r="AN33" s="1205"/>
      <c r="AO33" s="322" t="s">
        <v>508</v>
      </c>
      <c r="AP33" s="322" t="s">
        <v>508</v>
      </c>
      <c r="AQ33" s="323" t="s">
        <v>508</v>
      </c>
      <c r="AR33" s="324" t="s">
        <v>508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525</v>
      </c>
      <c r="AL34" s="1204"/>
      <c r="AM34" s="1204"/>
      <c r="AN34" s="1205"/>
      <c r="AO34" s="322" t="s">
        <v>508</v>
      </c>
      <c r="AP34" s="322" t="s">
        <v>508</v>
      </c>
      <c r="AQ34" s="323">
        <v>5</v>
      </c>
      <c r="AR34" s="324" t="s">
        <v>508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526</v>
      </c>
      <c r="AL35" s="1204"/>
      <c r="AM35" s="1204"/>
      <c r="AN35" s="1205"/>
      <c r="AO35" s="322">
        <v>160310</v>
      </c>
      <c r="AP35" s="322">
        <v>45260</v>
      </c>
      <c r="AQ35" s="323">
        <v>32095</v>
      </c>
      <c r="AR35" s="324">
        <v>41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527</v>
      </c>
      <c r="AL36" s="1204"/>
      <c r="AM36" s="1204"/>
      <c r="AN36" s="1205"/>
      <c r="AO36" s="322">
        <v>11125</v>
      </c>
      <c r="AP36" s="322">
        <v>3141</v>
      </c>
      <c r="AQ36" s="323">
        <v>5254</v>
      </c>
      <c r="AR36" s="324">
        <v>-40.200000000000003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528</v>
      </c>
      <c r="AL37" s="1204"/>
      <c r="AM37" s="1204"/>
      <c r="AN37" s="1205"/>
      <c r="AO37" s="322" t="s">
        <v>508</v>
      </c>
      <c r="AP37" s="322" t="s">
        <v>508</v>
      </c>
      <c r="AQ37" s="323">
        <v>1384</v>
      </c>
      <c r="AR37" s="324" t="s">
        <v>508</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529</v>
      </c>
      <c r="AL38" s="1207"/>
      <c r="AM38" s="1207"/>
      <c r="AN38" s="1208"/>
      <c r="AO38" s="325" t="s">
        <v>508</v>
      </c>
      <c r="AP38" s="325" t="s">
        <v>508</v>
      </c>
      <c r="AQ38" s="326">
        <v>32</v>
      </c>
      <c r="AR38" s="314" t="s">
        <v>508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530</v>
      </c>
      <c r="AL39" s="1207"/>
      <c r="AM39" s="1207"/>
      <c r="AN39" s="1208"/>
      <c r="AO39" s="322">
        <v>-29463</v>
      </c>
      <c r="AP39" s="322">
        <v>-8318</v>
      </c>
      <c r="AQ39" s="323">
        <v>-8131</v>
      </c>
      <c r="AR39" s="324">
        <v>2.2999999999999998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531</v>
      </c>
      <c r="AL40" s="1204"/>
      <c r="AM40" s="1204"/>
      <c r="AN40" s="1205"/>
      <c r="AO40" s="322">
        <v>-342935</v>
      </c>
      <c r="AP40" s="322">
        <v>-96820</v>
      </c>
      <c r="AQ40" s="323">
        <v>-126394</v>
      </c>
      <c r="AR40" s="324">
        <v>-23.4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140241</v>
      </c>
      <c r="AP41" s="322">
        <v>39594</v>
      </c>
      <c r="AQ41" s="323">
        <v>43473</v>
      </c>
      <c r="AR41" s="324">
        <v>-8.9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499</v>
      </c>
      <c r="AN49" s="1200" t="s">
        <v>535</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536</v>
      </c>
      <c r="AO50" s="339" t="s">
        <v>537</v>
      </c>
      <c r="AP50" s="340" t="s">
        <v>538</v>
      </c>
      <c r="AQ50" s="341" t="s">
        <v>539</v>
      </c>
      <c r="AR50" s="342" t="s">
        <v>540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296526</v>
      </c>
      <c r="AN51" s="344">
        <v>78863</v>
      </c>
      <c r="AO51" s="345">
        <v>-47.1</v>
      </c>
      <c r="AP51" s="346">
        <v>316331</v>
      </c>
      <c r="AQ51" s="347">
        <v>38.6</v>
      </c>
      <c r="AR51" s="348">
        <v>-85.7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118092</v>
      </c>
      <c r="AN52" s="352">
        <v>31407</v>
      </c>
      <c r="AO52" s="353">
        <v>-45.1</v>
      </c>
      <c r="AP52" s="354">
        <v>106387</v>
      </c>
      <c r="AQ52" s="355">
        <v>22.8</v>
      </c>
      <c r="AR52" s="356">
        <v>-67.900000000000006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304883</v>
      </c>
      <c r="AN53" s="344">
        <v>82245</v>
      </c>
      <c r="AO53" s="345">
        <v>4.3</v>
      </c>
      <c r="AP53" s="346">
        <v>333013</v>
      </c>
      <c r="AQ53" s="347">
        <v>5.3</v>
      </c>
      <c r="AR53" s="348">
        <v>-1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163585</v>
      </c>
      <c r="AN54" s="352">
        <v>44129</v>
      </c>
      <c r="AO54" s="353">
        <v>40.5</v>
      </c>
      <c r="AP54" s="354">
        <v>126732</v>
      </c>
      <c r="AQ54" s="355">
        <v>19.100000000000001</v>
      </c>
      <c r="AR54" s="356">
        <v>21.4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203973</v>
      </c>
      <c r="AN55" s="344">
        <v>56129</v>
      </c>
      <c r="AO55" s="345">
        <v>-31.8</v>
      </c>
      <c r="AP55" s="346">
        <v>280458</v>
      </c>
      <c r="AQ55" s="347">
        <v>-15.8</v>
      </c>
      <c r="AR55" s="348">
        <v>-16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56330</v>
      </c>
      <c r="AN56" s="352">
        <v>15501</v>
      </c>
      <c r="AO56" s="353">
        <v>-64.900000000000006</v>
      </c>
      <c r="AP56" s="354">
        <v>127286</v>
      </c>
      <c r="AQ56" s="355">
        <v>0.4</v>
      </c>
      <c r="AR56" s="356">
        <v>-65.3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566612</v>
      </c>
      <c r="AN57" s="344">
        <v>157392</v>
      </c>
      <c r="AO57" s="345">
        <v>180.4</v>
      </c>
      <c r="AP57" s="346">
        <v>291945</v>
      </c>
      <c r="AQ57" s="347">
        <v>4.0999999999999996</v>
      </c>
      <c r="AR57" s="348">
        <v>176.3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356430</v>
      </c>
      <c r="AN58" s="352">
        <v>99008</v>
      </c>
      <c r="AO58" s="353">
        <v>538.70000000000005</v>
      </c>
      <c r="AP58" s="354">
        <v>127651</v>
      </c>
      <c r="AQ58" s="355">
        <v>0.3</v>
      </c>
      <c r="AR58" s="356">
        <v>538.4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471093</v>
      </c>
      <c r="AN59" s="344">
        <v>133002</v>
      </c>
      <c r="AO59" s="345">
        <v>-15.5</v>
      </c>
      <c r="AP59" s="346">
        <v>291173</v>
      </c>
      <c r="AQ59" s="347">
        <v>-0.3</v>
      </c>
      <c r="AR59" s="348">
        <v>-15.2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86165</v>
      </c>
      <c r="AN60" s="352">
        <v>24327</v>
      </c>
      <c r="AO60" s="353">
        <v>-75.400000000000006</v>
      </c>
      <c r="AP60" s="354">
        <v>119071</v>
      </c>
      <c r="AQ60" s="355">
        <v>-6.7</v>
      </c>
      <c r="AR60" s="356">
        <v>-68.7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368617</v>
      </c>
      <c r="AN61" s="359">
        <v>101526</v>
      </c>
      <c r="AO61" s="360">
        <v>18.100000000000001</v>
      </c>
      <c r="AP61" s="361">
        <v>302584</v>
      </c>
      <c r="AQ61" s="362">
        <v>6.4</v>
      </c>
      <c r="AR61" s="348">
        <v>11.7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156120</v>
      </c>
      <c r="AN62" s="352">
        <v>42874</v>
      </c>
      <c r="AO62" s="353">
        <v>78.8</v>
      </c>
      <c r="AP62" s="354">
        <v>121425</v>
      </c>
      <c r="AQ62" s="355">
        <v>7.2</v>
      </c>
      <c r="AR62" s="356">
        <v>71.599999999999994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Ot+tnkdvlRbA9rcgxk6wPTsWnVOqYOny9Yn00DS2FwIlxgA81i/2fYYPgJu0VTjhLfuJVDuoWqX1sYGSKU9I4Q==" saltValue="9h3npvLkOaQujOXySOiC/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election activeCell="AH85" sqref="AH85"/>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ogK6EgykaUGrnqivc6794vJG9lx+cO8KgJjpCoSwfSiyupL4tZ+p+wvUtFGSk6gkDn9TDIjzbyz/OyjE/hJmA==" saltValue="iUN/GrhGfggrXWJQRlBz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FEFEP65tlBbDmTvMIq8PBfsqDOfCFIWSQ1otE7e0iqqeeptLUZxAB9HtymNNJlNf/laQ2PipfMsw6gxVzMtTA==" saltValue="/vnc1DuwisyvjDkRt/O30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L45" sqref="L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12" t="s">
        <v>3</v>
      </c>
      <c r="D47" s="1212"/>
      <c r="E47" s="1213"/>
      <c r="F47" s="11">
        <v>51.97</v>
      </c>
      <c r="G47" s="12">
        <v>52.43</v>
      </c>
      <c r="H47" s="12">
        <v>53.03</v>
      </c>
      <c r="I47" s="12">
        <v>52.84</v>
      </c>
      <c r="J47" s="13">
        <v>53.16</v>
      </c>
    </row>
    <row r="48" spans="2:10" ht="57.75" customHeight="1">
      <c r="B48" s="14"/>
      <c r="C48" s="1214" t="s">
        <v>4</v>
      </c>
      <c r="D48" s="1214"/>
      <c r="E48" s="1215"/>
      <c r="F48" s="15">
        <v>15.06</v>
      </c>
      <c r="G48" s="16">
        <v>12.03</v>
      </c>
      <c r="H48" s="16">
        <v>13.45</v>
      </c>
      <c r="I48" s="16">
        <v>15.06</v>
      </c>
      <c r="J48" s="17">
        <v>10.09</v>
      </c>
    </row>
    <row r="49" spans="2:10" ht="57.75" customHeight="1" thickBot="1">
      <c r="B49" s="18"/>
      <c r="C49" s="1216" t="s">
        <v>5</v>
      </c>
      <c r="D49" s="1216"/>
      <c r="E49" s="1217"/>
      <c r="F49" s="19">
        <v>6.24</v>
      </c>
      <c r="G49" s="20" t="s">
        <v>556</v>
      </c>
      <c r="H49" s="20">
        <v>3.59</v>
      </c>
      <c r="I49" s="20" t="s">
        <v>557</v>
      </c>
      <c r="J49" s="21" t="s">
        <v>558</v>
      </c>
    </row>
    <row r="50" spans="2:10" ht="13.5" customHeight="1"/>
    <row r="51" spans="2:10" ht="13.5" hidden="1" customHeight="1"/>
    <row r="52" spans="2:10" ht="13.5" hidden="1" customHeight="1"/>
    <row r="53" spans="2:10" ht="13.5" hidden="1" customHeight="1"/>
  </sheetData>
  <sheetProtection algorithmName="SHA-512" hashValue="ZQQyGtogb01xkUCupKZf/qdVbDUSSHMxLUrIf5qwbY2ME2dU1yqfcGKUZF6cnUmezQP0jJxsFeJJF4Bl7S6Lfg==" saltValue="SFBWXuzD52jmxoB4Rdg6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kumamoto</cp:lastModifiedBy>
  <cp:lastPrinted>2019-11-19T07:56:10Z</cp:lastPrinted>
  <dcterms:created xsi:type="dcterms:W3CDTF">2019-02-14T05:13:16Z</dcterms:created>
  <dcterms:modified xsi:type="dcterms:W3CDTF">2019-11-19T07:59:15Z</dcterms:modified>
</cp:coreProperties>
</file>