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2" i="12" l="1"/>
  <c r="AA31" i="12"/>
  <c r="AA30" i="12"/>
  <c r="AA29" i="12"/>
  <c r="AA28" i="12"/>
  <c r="AA11" i="12"/>
  <c r="AA10" i="12"/>
  <c r="AA9" i="12"/>
  <c r="AA8" i="12"/>
  <c r="AA7"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O37" i="10"/>
  <c r="BE37" i="10"/>
  <c r="AM37" i="10"/>
  <c r="U37" i="10"/>
  <c r="BE36" i="10"/>
  <c r="AM36" i="10"/>
  <c r="AM35" i="10"/>
  <c r="AM34" i="10"/>
  <c r="C34" i="10"/>
  <c r="U34" i="10" l="1"/>
  <c r="U35" i="10" s="1"/>
  <c r="U36" i="10" s="1"/>
  <c r="C35" i="10"/>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<sst xmlns="http://schemas.openxmlformats.org/spreadsheetml/2006/main" count="1141" uniqueCount="600">
  <si>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</si>
  <si>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</si>
  <si>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</si>
  <si>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</si>
  <si>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</si>
  <si>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</si>
  <si>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</si>
  <si>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</si>
  <si>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</si>
  <si>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</si>
  <si>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</si>
  <si>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</si>
  <si>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</si>
  <si>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</si>
  <si>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</si>
  <si>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</si>
  <si>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</si>
  <si>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</si>
  <si>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</si>
  <si>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</si>
  <si>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</si>
  <si>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</si>
  <si>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</si>
  <si>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</si>
  <si>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</si>
  <si>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</si>
  <si>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</si>
  <si>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</si>
  <si>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</si>
  <si>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</si>
  <si>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</si>
  <si>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</si>
  <si>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</si>
  <si>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</si>
  <si>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</si>
  <si>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</si>
  <si>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</si>
  <si>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</si>
  <si>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</si>
  <si>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</si>
  <si>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</si>
  <si>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</si>
  <si>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</si>
  <si>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</si>
  <si>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</si>
  <si>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</si>
  <si>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</si>
  <si>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</si>
  <si>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</si>
  <si>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</si>
  <si>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</si>
  <si>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</si>
  <si>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</si>
  <si>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</si>
  <si>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</si>
  <si>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</si>
  <si>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</si>
  <si>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</si>
  <si>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</si>
  <si>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</si>
  <si>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</si>
  <si>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</si>
  <si>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</si>
  <si>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</si>
  <si>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</si>
  <si>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</si>
  <si>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</si>
  <si>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</si>
  <si>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</si>
  <si>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</si>
  <si>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</si>
  <si>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</si>
  <si>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</si>
  <si>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</si>
  <si>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</si>
  <si>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</si>
  <si>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</si>
  <si>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</si>
  <si>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</si>
  <si>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</si>
  <si>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</si>
  <si>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</si>
  <si>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</si>
  <si>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</si>
  <si>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</si>
  <si>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</si>
  <si>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</si>
  <si>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</si>
  <si>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</si>
  <si>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</si>
  <si>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五木村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</si>
  <si>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</si>
  <si>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</si>
  <si>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</si>
  <si>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</si>
  <si>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</si>
  <si>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</si>
  <si>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</si>
  <si>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</si>
  <si>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</si>
  <si>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</si>
  <si>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</si>
  <si>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</si>
  <si>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</si>
  <si>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</si>
  <si>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</si>
  <si>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</si>
  <si>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</si>
  <si>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</si>
  <si>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</si>
  <si>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</si>
  <si>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</si>
  <si>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</si>
  <si>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</si>
  <si>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</si>
  <si>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</si>
  <si>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</si>
  <si>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</si>
  <si>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</si>
  <si>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</si>
  <si>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</si>
  <si>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</si>
  <si>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</si>
  <si>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</si>
  <si>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</si>
  <si>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</si>
  <si>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</si>
  <si>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</si>
  <si>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</si>
  <si>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</si>
  <si>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</si>
  <si>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</si>
  <si>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</si>
  <si>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</si>
  <si>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</si>
  <si>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</si>
  <si>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</si>
  <si>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</si>
  <si>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</si>
  <si>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</si>
  <si>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</si>
  <si>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</si>
  <si>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</si>
  <si>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</si>
  <si>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</si>
  <si>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</si>
  <si>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</si>
  <si>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</si>
  <si>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</si>
  <si>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</si>
  <si>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</si>
  <si>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</si>
  <si>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</si>
  <si>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</si>
  <si>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</si>
  <si>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</si>
  <si>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</si>
  <si>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</si>
  <si>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</si>
  <si>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</si>
  <si>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</si>
  <si>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</si>
  <si>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</si>
  <si>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</si>
  <si>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</si>
  <si>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</si>
  <si>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</si>
  <si>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</si>
  <si>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</si>
  <si>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</si>
  <si>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</si>
  <si>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</si>
  <si>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</si>
  <si>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</si>
  <si>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</si>
  <si>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</si>
  <si>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</si>
  <si>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</si>
  <si>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</si>
  <si>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</si>
  <si>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</si>
  <si>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</si>
  <si>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</si>
  <si>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</si>
  <si>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</si>
  <si>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</si>
  <si>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</si>
  <si>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</si>
  <si>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</si>
  <si>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</si>
  <si>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</si>
  <si>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</si>
  <si>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</si>
  <si>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</si>
  <si>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</si>
  <si>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</si>
  <si>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</si>
  <si>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</si>
  <si>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</si>
  <si>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</si>
  <si>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</si>
  <si>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</si>
  <si>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</si>
  <si>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</si>
  <si>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</si>
  <si>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</si>
  <si>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</si>
  <si>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</si>
  <si>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熊本県五木村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</si>
  <si>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</si>
  <si>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</si>
  <si>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</si>
  <si>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</si>
  <si>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</si>
  <si>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</si>
  <si>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</si>
  <si>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</si>
  <si>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</si>
  <si>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</si>
  <si>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</si>
  <si>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</si>
  <si>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</si>
  <si>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</si>
  <si>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</si>
  <si>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</si>
  <si>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</si>
  <si>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</si>
  <si>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</si>
  <si>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</si>
  <si>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</si>
  <si>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</si>
  <si>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</si>
  <si>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</si>
  <si>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</si>
  <si>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</si>
  <si>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</si>
  <si>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</si>
  <si>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</si>
  <si>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</si>
  <si>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</si>
  <si>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</si>
  <si>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</si>
  <si>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</si>
  <si>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</si>
  <si>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</si>
  <si>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</si>
  <si>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</si>
  <si>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</si>
  <si>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</si>
  <si>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</si>
  <si>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</si>
  <si>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</si>
  <si>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</si>
  <si>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</si>
  <si>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</si>
  <si>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</si>
  <si>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</si>
  <si>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</si>
  <si>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</si>
  <si>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</si>
  <si>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</si>
  <si>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</si>
  <si>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</si>
  <si>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</si>
  <si>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</si>
  <si>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</si>
  <si>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</si>
  <si>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</si>
  <si>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</si>
  <si>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</si>
  <si>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</si>
  <si>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</si>
  <si>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</si>
  <si>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</si>
  <si>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</si>
  <si>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</si>
  <si>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</si>
  <si>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</si>
  <si>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</si>
  <si>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</si>
  <si>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</si>
  <si>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</si>
  <si>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</si>
  <si>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</si>
  <si>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</si>
  <si>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</si>
  <si>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</si>
  <si>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</si>
  <si>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</si>
  <si>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</si>
  <si>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</si>
  <si>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</si>
  <si>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</si>
  <si>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</si>
  <si>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</si>
  <si>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</si>
  <si>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</si>
  <si>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</si>
  <si>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</si>
  <si>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</si>
  <si>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</si>
  <si>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</si>
  <si>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</si>
  <si>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</si>
  <si>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</si>
  <si>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</si>
  <si>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</si>
  <si>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</si>
  <si>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</si>
  <si>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</si>
  <si>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</si>
  <si>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</si>
  <si>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</si>
  <si>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</si>
  <si>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</si>
  <si>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</si>
  <si>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</si>
  <si>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</si>
  <si>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</si>
  <si>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</si>
  <si>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</si>
  <si>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</si>
  <si>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</si>
  <si>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</si>
  <si>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</si>
  <si>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</si>
  <si>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</si>
  <si>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</si>
  <si>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</si>
  <si>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</si>
  <si>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</si>
  <si>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</si>
  <si>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</si>
  <si>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</si>
  <si>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</si>
  <si>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</si>
  <si>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</si>
  <si>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</si>
  <si>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</si>
  <si>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</si>
  <si>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</si>
  <si>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</si>
  <si>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</si>
  <si>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</si>
  <si>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</si>
  <si>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</si>
  <si>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</si>
  <si>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</si>
  <si>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</si>
  <si>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</si>
  <si>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</si>
  <si>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</si>
  <si>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</si>
  <si>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</si>
  <si>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</si>
  <si>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</si>
  <si>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</si>
  <si>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</si>
  <si>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熊本県五木村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</si>
  <si>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</si>
  <si>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</si>
  <si>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</si>
  <si>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</si>
  <si>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</si>
  <si>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</si>
  <si>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</si>
  <si>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</si>
  <si>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</si>
  <si>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</si>
  <si>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</si>
  <si>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</si>
  <si>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</si>
  <si>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</si>
  <si>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</si>
  <si>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</si>
  <si>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</si>
  <si>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</si>
  <si>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</si>
  <si>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</si>
  <si>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ダム対策事業特別会計</t>
    <phoneticPr fontId="5"/>
  </si>
  <si>
    <t>代替地上下水道事業特別会計</t>
    <phoneticPr fontId="5"/>
  </si>
  <si>
    <t>墓地公園特別会計</t>
    <phoneticPr fontId="5"/>
  </si>
  <si>
    <t>情報通信事業特別会計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</si>
  <si>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</si>
  <si>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</si>
  <si>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</si>
  <si>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</si>
  <si>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</si>
  <si>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</si>
  <si>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</si>
  <si>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</si>
  <si>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</si>
  <si>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</si>
  <si>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</si>
  <si>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</si>
  <si>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</si>
  <si>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</si>
  <si>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</si>
  <si>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</si>
  <si>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</si>
  <si>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</si>
  <si>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</si>
  <si>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</si>
  <si>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</si>
  <si>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</si>
  <si>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</si>
  <si>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</si>
  <si>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</si>
  <si>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</si>
  <si>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</si>
  <si>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</si>
  <si>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</si>
  <si>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</si>
  <si>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</si>
  <si>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</si>
  <si>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</si>
  <si>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</si>
  <si>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</si>
  <si>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</si>
  <si>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</si>
  <si>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</si>
  <si>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</si>
  <si>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</si>
  <si>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</si>
  <si>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</si>
  <si>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</si>
  <si>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</si>
  <si>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</si>
  <si>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</si>
  <si>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</si>
  <si>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</si>
  <si>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</si>
  <si>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</si>
  <si>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</si>
  <si>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</si>
  <si>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</si>
  <si>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</si>
  <si>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</si>
  <si>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</si>
  <si>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</si>
  <si>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</si>
  <si>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</si>
  <si>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</si>
  <si>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</si>
  <si>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</si>
  <si>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</si>
  <si>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</si>
  <si>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</si>
  <si>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</si>
  <si>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</si>
  <si>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</si>
  <si>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</si>
  <si>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</si>
  <si>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</si>
  <si>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</si>
  <si>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</si>
  <si>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</si>
  <si>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</si>
  <si>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</si>
  <si>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五木村農業集落排水事業特別会計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</si>
  <si>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</si>
  <si>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</si>
  <si>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五木村簡易水道事業特別会計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</si>
  <si>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</si>
  <si>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</si>
  <si>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</si>
  <si>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</si>
  <si>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</si>
  <si>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</si>
  <si>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</si>
  <si>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</si>
  <si>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</si>
  <si>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</si>
  <si>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</si>
  <si>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</si>
  <si>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</si>
  <si>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</si>
  <si>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</si>
  <si>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</si>
  <si>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</si>
  <si>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</si>
  <si>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</si>
  <si>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</si>
  <si>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</si>
  <si>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</si>
  <si>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</si>
  <si>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</si>
  <si>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</si>
  <si>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</si>
  <si>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</si>
  <si>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</si>
  <si>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</si>
  <si>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</si>
  <si>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</si>
  <si>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</si>
  <si>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</si>
  <si>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</si>
  <si>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</si>
  <si>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</si>
  <si>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</si>
  <si>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</si>
  <si>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</si>
  <si>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</si>
  <si>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</si>
  <si>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</si>
  <si>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</si>
  <si>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</si>
  <si>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</si>
  <si>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</si>
  <si>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</si>
  <si>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</si>
  <si>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</si>
  <si>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</si>
  <si>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</si>
  <si>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</si>
  <si>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</si>
  <si>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</si>
  <si>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</si>
  <si>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</si>
  <si>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</si>
  <si>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</si>
  <si>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</si>
  <si>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</si>
  <si>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</si>
  <si>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</si>
  <si>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</si>
  <si>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</si>
  <si>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</si>
  <si>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</si>
  <si>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</si>
  <si>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</si>
  <si>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</si>
  <si>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</si>
  <si>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</si>
  <si>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</si>
  <si>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</si>
  <si>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</si>
  <si>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</si>
  <si>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</si>
  <si>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</si>
  <si>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</si>
  <si>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</si>
  <si>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</si>
  <si>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</si>
  <si>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</si>
  <si>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</si>
  <si>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</si>
  <si>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</si>
  <si>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</si>
  <si>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</si>
  <si>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</si>
  <si>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</si>
  <si>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</si>
  <si>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</si>
  <si>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</si>
  <si>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</si>
  <si>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</si>
  <si>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4.65</t>
  </si>
  <si>
    <t>▲ 2.00</t>
  </si>
  <si>
    <t>▲ 12.25</t>
  </si>
  <si>
    <t>一般会計</t>
  </si>
  <si>
    <t>国民健康保険特別会計</t>
  </si>
  <si>
    <t>代替地上下水道事業特別会計</t>
  </si>
  <si>
    <t>介護保険特別会計</t>
  </si>
  <si>
    <t>墓地公園特別会計</t>
  </si>
  <si>
    <t>後期高齢者医療特別会計</t>
  </si>
  <si>
    <t>農業集落排水事業特別会計</t>
  </si>
  <si>
    <t>情報通信事業特別会計</t>
  </si>
  <si>
    <t>その他会計（赤字）</t>
  </si>
  <si>
    <t>その他会計（黒字）</t>
  </si>
  <si>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</si>
  <si>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シタ</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</si>
  <si>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</si>
  <si>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</si>
  <si>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</si>
  <si>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</si>
  <si>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</si>
  <si>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</si>
  <si>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五木村振興公社</t>
    <rPh sb="0" eb="3">
      <t>イツキムラ</t>
    </rPh>
    <rPh sb="3" eb="5">
      <t>シンコウ</t>
    </rPh>
    <rPh sb="5" eb="7">
      <t>コウシャ</t>
    </rPh>
    <phoneticPr fontId="2"/>
  </si>
  <si>
    <t>子守唄の里　五木</t>
    <rPh sb="0" eb="3">
      <t>コモリウタ</t>
    </rPh>
    <rPh sb="4" eb="5">
      <t>サト</t>
    </rPh>
    <rPh sb="6" eb="8">
      <t>イツキ</t>
    </rPh>
    <phoneticPr fontId="2"/>
  </si>
  <si>
    <t>くま川鉄道</t>
    <rPh sb="2" eb="3">
      <t>カワ</t>
    </rPh>
    <rPh sb="3" eb="5">
      <t>テツドウ</t>
    </rPh>
    <phoneticPr fontId="2"/>
  </si>
  <si>
    <t>－</t>
    <phoneticPr fontId="2"/>
  </si>
  <si>
    <t>公共施設整備基金</t>
    <phoneticPr fontId="11"/>
  </si>
  <si>
    <t>ダム対策特別基金</t>
    <phoneticPr fontId="11"/>
  </si>
  <si>
    <t>林業振興基金</t>
    <phoneticPr fontId="11"/>
  </si>
  <si>
    <t>社会福祉振興基金</t>
    <phoneticPr fontId="11"/>
  </si>
  <si>
    <t>人材育成基金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</si>
  <si>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</si>
  <si>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</si>
  <si>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</si>
  <si>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</si>
  <si>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</si>
  <si>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</si>
  <si>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</si>
  <si>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</si>
  <si>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</si>
  <si>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</si>
  <si>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</si>
  <si>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</si>
  <si>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地方債の新規発行を抑制してきた結果、将来負担比率は発生していない。
また、実質公債費率については類似団体よりも高い数値で推移しているが、過去に借入を行った過疎債の償還が終了したことにより実公債比率は改善している。
　今後大型施設建設に要した過疎債の償還が始まることにより、実質公債費率が上がる見込みである。</t>
    <rPh sb="1" eb="4">
      <t>チホウサイ</t>
    </rPh>
    <rPh sb="5" eb="7">
      <t>シンキ</t>
    </rPh>
    <rPh sb="7" eb="9">
      <t>ハッコウ</t>
    </rPh>
    <rPh sb="10" eb="12">
      <t>ヨクセイ</t>
    </rPh>
    <rPh sb="16" eb="18">
      <t>ケッカ</t>
    </rPh>
    <rPh sb="19" eb="21">
      <t>ショウライ</t>
    </rPh>
    <rPh sb="21" eb="23">
      <t>フタン</t>
    </rPh>
    <rPh sb="23" eb="25">
      <t>ヒリツ</t>
    </rPh>
    <rPh sb="26" eb="28">
      <t>ハッセイ</t>
    </rPh>
    <rPh sb="38" eb="40">
      <t>ジッシツ</t>
    </rPh>
    <rPh sb="40" eb="43">
      <t>コウサイヒ</t>
    </rPh>
    <rPh sb="43" eb="44">
      <t>リツ</t>
    </rPh>
    <rPh sb="49" eb="51">
      <t>ルイジ</t>
    </rPh>
    <rPh sb="51" eb="53">
      <t>ダンタイ</t>
    </rPh>
    <rPh sb="56" eb="57">
      <t>タカ</t>
    </rPh>
    <rPh sb="58" eb="60">
      <t>スウチ</t>
    </rPh>
    <rPh sb="61" eb="63">
      <t>スイイ</t>
    </rPh>
    <rPh sb="69" eb="71">
      <t>カコ</t>
    </rPh>
    <rPh sb="72" eb="73">
      <t>カ</t>
    </rPh>
    <rPh sb="73" eb="74">
      <t>ハイ</t>
    </rPh>
    <rPh sb="75" eb="76">
      <t>オコナ</t>
    </rPh>
    <rPh sb="78" eb="80">
      <t>カソ</t>
    </rPh>
    <rPh sb="80" eb="81">
      <t>サイ</t>
    </rPh>
    <rPh sb="82" eb="84">
      <t>ショウカン</t>
    </rPh>
    <rPh sb="85" eb="87">
      <t>シュウリョウ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</si>
</sst>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6027-49A3-9639-13AAD84F63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1173524</c:v>
                </c:pt>
                <c:pt idx="1">
                  <c:v>1398471</c:v>
                </c:pt>
                <c:pt idx="2">
                  <c:v>785368</c:v>
                </c:pt>
                <c:pt idx="3">
                  <c:v>921331</c:v>
                </c:pt>
                <c:pt idx="4">
                  <c:v>949679</c:v>
                </c:pt>
              </c:numCache>
            </c:numRef>
          </c:val>
          <c:smooth val="0"/>
          <c:extLst>
            <c:ext xmlns:c16="http://schemas.microsoft.com/office/drawing/2014/chart" uri="{C3380CC4-5D6E-409C-BE32-E72D297353CC}">
              <c16:uniqueId val="{00000001-6027-49A3-9639-13AAD84F6373}"/>
            </c:ext>
          </c:extLst>
        </c:ser>
        <c:dLbls>
          <c:showLegendKey val="0"/>
          <c:showVal val="0"/>
          <c:showCatName val="0"/>
          <c:showSerName val="0"/>
          <c:showPercent val="0"/>
          <c:showBubbleSize val="0"/>
        </c:dLbls>
        <c:marker val="1"/>
        <c:smooth val="0"/>
        <c:axId val="106184064"/>
        <c:axId val="113382912"/>
      </c:lineChart>
      <c:catAx>
        <c:axId val="106184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382912"/>
        <c:crosses val="autoZero"/>
        <c:auto val="1"/>
        <c:lblAlgn val="ctr"/>
        <c:lblOffset val="100"/>
        <c:tickLblSkip val="1"/>
        <c:tickMarkSkip val="1"/>
        <c:noMultiLvlLbl val="0"/>
      </c:catAx>
      <c:valAx>
        <c:axId val="113382912"/>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184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10.29</c:v>
                </c:pt>
                <c:pt idx="1">
                  <c:v>6.82</c:v>
                </c:pt>
                <c:pt idx="2">
                  <c:v>21.25</c:v>
                </c:pt>
                <c:pt idx="3">
                  <c:v>17.29</c:v>
                </c:pt>
                <c:pt idx="4">
                  <c:v>14.39</c:v>
                </c:pt>
              </c:numCache>
            </c:numRef>
          </c:val>
          <c:extLst>
            <c:ext xmlns:c16="http://schemas.microsoft.com/office/drawing/2014/chart" uri="{C3380CC4-5D6E-409C-BE32-E72D297353CC}">
              <c16:uniqueId val="{00000000-0132-497C-A9EC-AC3FB6E84C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55.25</c:v>
                </c:pt>
                <c:pt idx="1">
                  <c:v>68.08</c:v>
                </c:pt>
                <c:pt idx="2">
                  <c:v>57.16</c:v>
                </c:pt>
                <c:pt idx="3">
                  <c:v>72.569999999999993</c:v>
                </c:pt>
                <c:pt idx="4">
                  <c:v>74.569999999999993</c:v>
                </c:pt>
              </c:numCache>
            </c:numRef>
          </c:val>
          <c:extLst>
            <c:ext xmlns:c16="http://schemas.microsoft.com/office/drawing/2014/chart" uri="{C3380CC4-5D6E-409C-BE32-E72D297353CC}">
              <c16:uniqueId val="{00000001-0132-497C-A9EC-AC3FB6E84CDF}"/>
            </c:ext>
          </c:extLst>
        </c:ser>
        <c:dLbls>
          <c:showLegendKey val="0"/>
          <c:showVal val="0"/>
          <c:showCatName val="0"/>
          <c:showSerName val="0"/>
          <c:showPercent val="0"/>
          <c:showBubbleSize val="0"/>
        </c:dLbls>
        <c:gapWidth val="250"/>
        <c:overlap val="100"/>
        <c:axId val="127895424"/>
        <c:axId val="127901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4.28</c:v>
                </c:pt>
                <c:pt idx="1">
                  <c:v>-4.6500000000000004</c:v>
                </c:pt>
                <c:pt idx="2">
                  <c:v>6.27</c:v>
                </c:pt>
                <c:pt idx="3">
                  <c:v>-2</c:v>
                </c:pt>
                <c:pt idx="4">
                  <c:v>-12.25</c:v>
                </c:pt>
              </c:numCache>
            </c:numRef>
          </c:val>
          <c:smooth val="0"/>
          <c:extLst>
            <c:ext xmlns:c16="http://schemas.microsoft.com/office/drawing/2014/chart" uri="{C3380CC4-5D6E-409C-BE32-E72D297353CC}">
              <c16:uniqueId val="{00000002-0132-497C-A9EC-AC3FB6E84CDF}"/>
            </c:ext>
          </c:extLst>
        </c:ser>
        <c:dLbls>
          <c:showLegendKey val="0"/>
          <c:showVal val="0"/>
          <c:showCatName val="0"/>
          <c:showSerName val="0"/>
          <c:showPercent val="0"/>
          <c:showBubbleSize val="0"/>
        </c:dLbls>
        <c:marker val="1"/>
        <c:smooth val="0"/>
        <c:axId val="127895424"/>
        <c:axId val="127901696"/>
      </c:lineChart>
      <c:catAx>
        <c:axId val="12789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901696"/>
        <c:crosses val="autoZero"/>
        <c:auto val="1"/>
        <c:lblAlgn val="ctr"/>
        <c:lblOffset val="100"/>
        <c:tickLblSkip val="1"/>
        <c:tickMarkSkip val="1"/>
        <c:noMultiLvlLbl val="0"/>
      </c:catAx>
      <c:valAx>
        <c:axId val="12790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9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0.1</c:v>
                </c:pt>
                <c:pt idx="4">
                  <c:v>#N/A</c:v>
                </c:pt>
                <c:pt idx="5">
                  <c:v>0.13</c:v>
                </c:pt>
                <c:pt idx="6">
                  <c:v>#N/A</c:v>
                </c:pt>
                <c:pt idx="7">
                  <c:v>0.06</c:v>
                </c:pt>
                <c:pt idx="8">
                  <c:v>#N/A</c:v>
                </c:pt>
                <c:pt idx="9">
                  <c:v>0</c:v>
                </c:pt>
              </c:numCache>
            </c:numRef>
          </c:val>
          <c:extLst>
            <c:ext xmlns:c16="http://schemas.microsoft.com/office/drawing/2014/chart" uri="{C3380CC4-5D6E-409C-BE32-E72D297353CC}">
              <c16:uniqueId val="{00000000-3D5A-4CAF-8C04-25BC5C0D3A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5A-4CAF-8C04-25BC5C0D3ADD}"/>
            </c:ext>
          </c:extLst>
        </c:ser>
        <c:ser>
          <c:idx val="2"/>
          <c:order val="2"/>
          <c:tx>
            <c:strRef>
              <c:f>データシート!$A$29</c:f>
              <c:strCache>
                <c:ptCount val="1"/>
                <c:pt idx="0">
                  <c:v>情報通信事業特別会計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D5A-4CAF-8C04-25BC5C0D3ADD}"/>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3-3D5A-4CAF-8C04-25BC5C0D3AD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4-3D5A-4CAF-8C04-25BC5C0D3ADD}"/>
            </c:ext>
          </c:extLst>
        </c:ser>
        <c:ser>
          <c:idx val="5"/>
          <c:order val="5"/>
          <c:tx>
            <c:strRef>
              <c:f>データシート!$A$32</c:f>
              <c:strCache>
                <c:ptCount val="1"/>
                <c:pt idx="0">
                  <c:v>墓地公園特別会計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5-3D5A-4CAF-8C04-25BC5C0D3AD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0.66</c:v>
                </c:pt>
                <c:pt idx="2">
                  <c:v>#N/A</c:v>
                </c:pt>
                <c:pt idx="3">
                  <c:v>1.05</c:v>
                </c:pt>
                <c:pt idx="4">
                  <c:v>#N/A</c:v>
                </c:pt>
                <c:pt idx="5">
                  <c:v>0.57999999999999996</c:v>
                </c:pt>
                <c:pt idx="6">
                  <c:v>#N/A</c:v>
                </c:pt>
                <c:pt idx="7">
                  <c:v>0.73</c:v>
                </c:pt>
                <c:pt idx="8">
                  <c:v>#N/A</c:v>
                </c:pt>
                <c:pt idx="9">
                  <c:v>7.0000000000000007E-2</c:v>
                </c:pt>
              </c:numCache>
            </c:numRef>
          </c:val>
          <c:extLst>
            <c:ext xmlns:c16="http://schemas.microsoft.com/office/drawing/2014/chart" uri="{C3380CC4-5D6E-409C-BE32-E72D297353CC}">
              <c16:uniqueId val="{00000006-3D5A-4CAF-8C04-25BC5C0D3ADD}"/>
            </c:ext>
          </c:extLst>
        </c:ser>
        <c:ser>
          <c:idx val="7"/>
          <c:order val="7"/>
          <c:tx>
            <c:strRef>
              <c:f>データシート!$A$34</c:f>
              <c:strCache>
                <c:ptCount val="1"/>
                <c:pt idx="0">
                  <c:v>代替地上下水道事業特別会計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0.03</c:v>
                </c:pt>
                <c:pt idx="2">
                  <c:v>#N/A</c:v>
                </c:pt>
                <c:pt idx="3">
                  <c:v>0.03</c:v>
                </c:pt>
                <c:pt idx="4">
                  <c:v>#N/A</c:v>
                </c:pt>
                <c:pt idx="5">
                  <c:v>0.02</c:v>
                </c:pt>
                <c:pt idx="6">
                  <c:v>#N/A</c:v>
                </c:pt>
                <c:pt idx="7">
                  <c:v>0.03</c:v>
                </c:pt>
                <c:pt idx="8">
                  <c:v>#N/A</c:v>
                </c:pt>
                <c:pt idx="9">
                  <c:v>0.09</c:v>
                </c:pt>
              </c:numCache>
            </c:numRef>
          </c:val>
          <c:extLst>
            <c:ext xmlns:c16="http://schemas.microsoft.com/office/drawing/2014/chart" uri="{C3380CC4-5D6E-409C-BE32-E72D297353CC}">
              <c16:uniqueId val="{00000007-3D5A-4CAF-8C04-25BC5C0D3ADD}"/>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0.44</c:v>
                </c:pt>
                <c:pt idx="2">
                  <c:v>#N/A</c:v>
                </c:pt>
                <c:pt idx="3">
                  <c:v>0.39</c:v>
                </c:pt>
                <c:pt idx="4">
                  <c:v>#N/A</c:v>
                </c:pt>
                <c:pt idx="5">
                  <c:v>0.5</c:v>
                </c:pt>
                <c:pt idx="6">
                  <c:v>#N/A</c:v>
                </c:pt>
                <c:pt idx="7">
                  <c:v>0.57999999999999996</c:v>
                </c:pt>
                <c:pt idx="8">
                  <c:v>#N/A</c:v>
                </c:pt>
                <c:pt idx="9">
                  <c:v>1.63</c:v>
                </c:pt>
              </c:numCache>
            </c:numRef>
          </c:val>
          <c:extLst>
            <c:ext xmlns:c16="http://schemas.microsoft.com/office/drawing/2014/chart" uri="{C3380CC4-5D6E-409C-BE32-E72D297353CC}">
              <c16:uniqueId val="{00000008-3D5A-4CAF-8C04-25BC5C0D3A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10.67</c:v>
                </c:pt>
                <c:pt idx="2">
                  <c:v>#N/A</c:v>
                </c:pt>
                <c:pt idx="3">
                  <c:v>6.81</c:v>
                </c:pt>
                <c:pt idx="4">
                  <c:v>#N/A</c:v>
                </c:pt>
                <c:pt idx="5">
                  <c:v>21.21</c:v>
                </c:pt>
                <c:pt idx="6">
                  <c:v>#N/A</c:v>
                </c:pt>
                <c:pt idx="7">
                  <c:v>17.23</c:v>
                </c:pt>
                <c:pt idx="8">
                  <c:v>#N/A</c:v>
                </c:pt>
                <c:pt idx="9">
                  <c:v>14.26</c:v>
                </c:pt>
              </c:numCache>
            </c:numRef>
          </c:val>
          <c:extLst>
            <c:ext xmlns:c16="http://schemas.microsoft.com/office/drawing/2014/chart" uri="{C3380CC4-5D6E-409C-BE32-E72D297353CC}">
              <c16:uniqueId val="{00000009-3D5A-4CAF-8C04-25BC5C0D3ADD}"/>
            </c:ext>
          </c:extLst>
        </c:ser>
        <c:dLbls>
          <c:showLegendKey val="0"/>
          <c:showVal val="0"/>
          <c:showCatName val="0"/>
          <c:showSerName val="0"/>
          <c:showPercent val="0"/>
          <c:showBubbleSize val="0"/>
        </c:dLbls>
        <c:gapWidth val="150"/>
        <c:overlap val="100"/>
        <c:axId val="128417792"/>
        <c:axId val="128419328"/>
      </c:barChart>
      <c:catAx>
        <c:axId val="12841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419328"/>
        <c:crosses val="autoZero"/>
        <c:auto val="1"/>
        <c:lblAlgn val="ctr"/>
        <c:lblOffset val="100"/>
        <c:tickLblSkip val="1"/>
        <c:tickMarkSkip val="1"/>
        <c:noMultiLvlLbl val="0"/>
      </c:catAx>
      <c:valAx>
        <c:axId val="12841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17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249</c:v>
                </c:pt>
                <c:pt idx="5">
                  <c:v>238</c:v>
                </c:pt>
                <c:pt idx="8">
                  <c:v>216</c:v>
                </c:pt>
                <c:pt idx="11">
                  <c:v>213</c:v>
                </c:pt>
                <c:pt idx="14">
                  <c:v>188</c:v>
                </c:pt>
              </c:numCache>
            </c:numRef>
          </c:val>
          <c:extLst>
            <c:ext xmlns:c16="http://schemas.microsoft.com/office/drawing/2014/chart" uri="{C3380CC4-5D6E-409C-BE32-E72D297353CC}">
              <c16:uniqueId val="{00000000-3546-4BA6-B252-2F0FE9E716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46-4BA6-B252-2F0FE9E716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2</c:v>
                </c:pt>
                <c:pt idx="9">
                  <c:v>2</c:v>
                </c:pt>
                <c:pt idx="12">
                  <c:v>2</c:v>
                </c:pt>
              </c:numCache>
            </c:numRef>
          </c:val>
          <c:extLst>
            <c:ext xmlns:c16="http://schemas.microsoft.com/office/drawing/2014/chart" uri="{C3380CC4-5D6E-409C-BE32-E72D297353CC}">
              <c16:uniqueId val="{00000002-3546-4BA6-B252-2F0FE9E716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c:v>
                </c:pt>
                <c:pt idx="3">
                  <c:v>14</c:v>
                </c:pt>
                <c:pt idx="6">
                  <c:v>13</c:v>
                </c:pt>
                <c:pt idx="9">
                  <c:v>13</c:v>
                </c:pt>
                <c:pt idx="12">
                  <c:v>9</c:v>
                </c:pt>
              </c:numCache>
            </c:numRef>
          </c:val>
          <c:extLst>
            <c:ext xmlns:c16="http://schemas.microsoft.com/office/drawing/2014/chart" uri="{C3380CC4-5D6E-409C-BE32-E72D297353CC}">
              <c16:uniqueId val="{00000003-3546-4BA6-B252-2F0FE9E716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c:v>
                </c:pt>
                <c:pt idx="3">
                  <c:v>8</c:v>
                </c:pt>
                <c:pt idx="6">
                  <c:v>7</c:v>
                </c:pt>
                <c:pt idx="9">
                  <c:v>6</c:v>
                </c:pt>
                <c:pt idx="12">
                  <c:v>7</c:v>
                </c:pt>
              </c:numCache>
            </c:numRef>
          </c:val>
          <c:extLst>
            <c:ext xmlns:c16="http://schemas.microsoft.com/office/drawing/2014/chart" uri="{C3380CC4-5D6E-409C-BE32-E72D297353CC}">
              <c16:uniqueId val="{00000004-3546-4BA6-B252-2F0FE9E716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46-4BA6-B252-2F0FE9E716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46-4BA6-B252-2F0FE9E716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354</c:v>
                </c:pt>
                <c:pt idx="3">
                  <c:v>335</c:v>
                </c:pt>
                <c:pt idx="6">
                  <c:v>300</c:v>
                </c:pt>
                <c:pt idx="9">
                  <c:v>290</c:v>
                </c:pt>
                <c:pt idx="12">
                  <c:v>256</c:v>
                </c:pt>
              </c:numCache>
            </c:numRef>
          </c:val>
          <c:extLst>
            <c:ext xmlns:c16="http://schemas.microsoft.com/office/drawing/2014/chart" uri="{C3380CC4-5D6E-409C-BE32-E72D297353CC}">
              <c16:uniqueId val="{00000007-3546-4BA6-B252-2F0FE9E71637}"/>
            </c:ext>
          </c:extLst>
        </c:ser>
        <c:dLbls>
          <c:showLegendKey val="0"/>
          <c:showVal val="0"/>
          <c:showCatName val="0"/>
          <c:showSerName val="0"/>
          <c:showPercent val="0"/>
          <c:showBubbleSize val="0"/>
        </c:dLbls>
        <c:gapWidth val="100"/>
        <c:overlap val="100"/>
        <c:axId val="106020224"/>
        <c:axId val="128460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133</c:v>
                </c:pt>
                <c:pt idx="2">
                  <c:v>#N/A</c:v>
                </c:pt>
                <c:pt idx="3">
                  <c:v>#N/A</c:v>
                </c:pt>
                <c:pt idx="4">
                  <c:v>122</c:v>
                </c:pt>
                <c:pt idx="5">
                  <c:v>#N/A</c:v>
                </c:pt>
                <c:pt idx="6">
                  <c:v>#N/A</c:v>
                </c:pt>
                <c:pt idx="7">
                  <c:v>106</c:v>
                </c:pt>
                <c:pt idx="8">
                  <c:v>#N/A</c:v>
                </c:pt>
                <c:pt idx="9">
                  <c:v>#N/A</c:v>
                </c:pt>
                <c:pt idx="10">
                  <c:v>98</c:v>
                </c:pt>
                <c:pt idx="11">
                  <c:v>#N/A</c:v>
                </c:pt>
                <c:pt idx="12">
                  <c:v>#N/A</c:v>
                </c:pt>
                <c:pt idx="13">
                  <c:v>86</c:v>
                </c:pt>
                <c:pt idx="14">
                  <c:v>#N/A</c:v>
                </c:pt>
              </c:numCache>
            </c:numRef>
          </c:val>
          <c:smooth val="0"/>
          <c:extLst>
            <c:ext xmlns:c16="http://schemas.microsoft.com/office/drawing/2014/chart" uri="{C3380CC4-5D6E-409C-BE32-E72D297353CC}">
              <c16:uniqueId val="{00000008-3546-4BA6-B252-2F0FE9E71637}"/>
            </c:ext>
          </c:extLst>
        </c:ser>
        <c:dLbls>
          <c:showLegendKey val="0"/>
          <c:showVal val="0"/>
          <c:showCatName val="0"/>
          <c:showSerName val="0"/>
          <c:showPercent val="0"/>
          <c:showBubbleSize val="0"/>
        </c:dLbls>
        <c:marker val="1"/>
        <c:smooth val="0"/>
        <c:axId val="106020224"/>
        <c:axId val="128460288"/>
      </c:lineChart>
      <c:catAx>
        <c:axId val="10602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460288"/>
        <c:crosses val="autoZero"/>
        <c:auto val="1"/>
        <c:lblAlgn val="ctr"/>
        <c:lblOffset val="100"/>
        <c:tickLblSkip val="1"/>
        <c:tickMarkSkip val="1"/>
        <c:noMultiLvlLbl val="0"/>
      </c:catAx>
      <c:valAx>
        <c:axId val="12846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2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1820</c:v>
                </c:pt>
                <c:pt idx="5">
                  <c:v>1672</c:v>
                </c:pt>
                <c:pt idx="8">
                  <c:v>1704</c:v>
                </c:pt>
                <c:pt idx="11">
                  <c:v>1760</c:v>
                </c:pt>
                <c:pt idx="14">
                  <c:v>1847</c:v>
                </c:pt>
              </c:numCache>
            </c:numRef>
          </c:val>
          <c:extLst>
            <c:ext xmlns:c16="http://schemas.microsoft.com/office/drawing/2014/chart" uri="{C3380CC4-5D6E-409C-BE32-E72D297353CC}">
              <c16:uniqueId val="{00000000-A148-470E-A20A-916D197B2F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44</c:v>
                </c:pt>
                <c:pt idx="5">
                  <c:v>41</c:v>
                </c:pt>
                <c:pt idx="8">
                  <c:v>37</c:v>
                </c:pt>
                <c:pt idx="11">
                  <c:v>33</c:v>
                </c:pt>
                <c:pt idx="14">
                  <c:v>29</c:v>
                </c:pt>
              </c:numCache>
            </c:numRef>
          </c:val>
          <c:extLst>
            <c:ext xmlns:c16="http://schemas.microsoft.com/office/drawing/2014/chart" uri="{C3380CC4-5D6E-409C-BE32-E72D297353CC}">
              <c16:uniqueId val="{00000001-A148-470E-A20A-916D197B2F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2063</c:v>
                </c:pt>
                <c:pt idx="5">
                  <c:v>2011</c:v>
                </c:pt>
                <c:pt idx="8">
                  <c:v>1882</c:v>
                </c:pt>
                <c:pt idx="11">
                  <c:v>2175</c:v>
                </c:pt>
                <c:pt idx="14">
                  <c:v>2378</c:v>
                </c:pt>
              </c:numCache>
            </c:numRef>
          </c:val>
          <c:extLst>
            <c:ext xmlns:c16="http://schemas.microsoft.com/office/drawing/2014/chart" uri="{C3380CC4-5D6E-409C-BE32-E72D297353CC}">
              <c16:uniqueId val="{00000002-A148-470E-A20A-916D197B2F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48-470E-A20A-916D197B2F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48-470E-A20A-916D197B2F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48-470E-A20A-916D197B2F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578</c:v>
                </c:pt>
                <c:pt idx="3">
                  <c:v>527</c:v>
                </c:pt>
                <c:pt idx="6">
                  <c:v>546</c:v>
                </c:pt>
                <c:pt idx="9">
                  <c:v>494</c:v>
                </c:pt>
                <c:pt idx="12">
                  <c:v>466</c:v>
                </c:pt>
              </c:numCache>
            </c:numRef>
          </c:val>
          <c:extLst>
            <c:ext xmlns:c16="http://schemas.microsoft.com/office/drawing/2014/chart" uri="{C3380CC4-5D6E-409C-BE32-E72D297353CC}">
              <c16:uniqueId val="{00000006-A148-470E-A20A-916D197B2F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72</c:v>
                </c:pt>
                <c:pt idx="3">
                  <c:v>118</c:v>
                </c:pt>
                <c:pt idx="6">
                  <c:v>89</c:v>
                </c:pt>
                <c:pt idx="9">
                  <c:v>61</c:v>
                </c:pt>
                <c:pt idx="12">
                  <c:v>50</c:v>
                </c:pt>
              </c:numCache>
            </c:numRef>
          </c:val>
          <c:extLst>
            <c:ext xmlns:c16="http://schemas.microsoft.com/office/drawing/2014/chart" uri="{C3380CC4-5D6E-409C-BE32-E72D297353CC}">
              <c16:uniqueId val="{00000007-A148-470E-A20A-916D197B2F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88</c:v>
                </c:pt>
                <c:pt idx="3">
                  <c:v>81</c:v>
                </c:pt>
                <c:pt idx="6">
                  <c:v>74</c:v>
                </c:pt>
                <c:pt idx="9">
                  <c:v>68</c:v>
                </c:pt>
                <c:pt idx="12">
                  <c:v>69</c:v>
                </c:pt>
              </c:numCache>
            </c:numRef>
          </c:val>
          <c:extLst>
            <c:ext xmlns:c16="http://schemas.microsoft.com/office/drawing/2014/chart" uri="{C3380CC4-5D6E-409C-BE32-E72D297353CC}">
              <c16:uniqueId val="{00000008-A148-470E-A20A-916D197B2F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c:v>
                </c:pt>
                <c:pt idx="3">
                  <c:v>13</c:v>
                </c:pt>
                <c:pt idx="6">
                  <c:v>9</c:v>
                </c:pt>
                <c:pt idx="9">
                  <c:v>0</c:v>
                </c:pt>
                <c:pt idx="12">
                  <c:v>0</c:v>
                </c:pt>
              </c:numCache>
            </c:numRef>
          </c:val>
          <c:extLst>
            <c:ext xmlns:c16="http://schemas.microsoft.com/office/drawing/2014/chart" uri="{C3380CC4-5D6E-409C-BE32-E72D297353CC}">
              <c16:uniqueId val="{00000009-A148-470E-A20A-916D197B2F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2516</c:v>
                </c:pt>
                <c:pt idx="3">
                  <c:v>2341</c:v>
                </c:pt>
                <c:pt idx="6">
                  <c:v>2288</c:v>
                </c:pt>
                <c:pt idx="9">
                  <c:v>2353</c:v>
                </c:pt>
                <c:pt idx="12">
                  <c:v>2582</c:v>
                </c:pt>
              </c:numCache>
            </c:numRef>
          </c:val>
          <c:extLst>
            <c:ext xmlns:c16="http://schemas.microsoft.com/office/drawing/2014/chart" uri="{C3380CC4-5D6E-409C-BE32-E72D297353CC}">
              <c16:uniqueId val="{0000000A-A148-470E-A20A-916D197B2F7F}"/>
            </c:ext>
          </c:extLst>
        </c:ser>
        <c:dLbls>
          <c:showLegendKey val="0"/>
          <c:showVal val="0"/>
          <c:showCatName val="0"/>
          <c:showSerName val="0"/>
          <c:showPercent val="0"/>
          <c:showBubbleSize val="0"/>
        </c:dLbls>
        <c:gapWidth val="100"/>
        <c:overlap val="100"/>
        <c:axId val="114950528"/>
        <c:axId val="114952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148-470E-A20A-916D197B2F7F}"/>
            </c:ext>
          </c:extLst>
        </c:ser>
        <c:dLbls>
          <c:showLegendKey val="0"/>
          <c:showVal val="0"/>
          <c:showCatName val="0"/>
          <c:showSerName val="0"/>
          <c:showPercent val="0"/>
          <c:showBubbleSize val="0"/>
        </c:dLbls>
        <c:marker val="1"/>
        <c:smooth val="0"/>
        <c:axId val="114950528"/>
        <c:axId val="114952448"/>
      </c:lineChart>
      <c:catAx>
        <c:axId val="11495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952448"/>
        <c:crosses val="autoZero"/>
        <c:auto val="1"/>
        <c:lblAlgn val="ctr"/>
        <c:lblOffset val="100"/>
        <c:tickLblSkip val="1"/>
        <c:tickMarkSkip val="1"/>
        <c:noMultiLvlLbl val="0"/>
      </c:catAx>
      <c:valAx>
        <c:axId val="11495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5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853</c:v>
                </c:pt>
                <c:pt idx="1">
                  <c:v>1050</c:v>
                </c:pt>
                <c:pt idx="2">
                  <c:v>1050</c:v>
                </c:pt>
              </c:numCache>
            </c:numRef>
          </c:val>
          <c:extLst>
            <c:ext xmlns:c16="http://schemas.microsoft.com/office/drawing/2014/chart" uri="{C3380CC4-5D6E-409C-BE32-E72D297353CC}">
              <c16:uniqueId val="{00000000-BEAC-4692-99E7-440A357E48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114</c:v>
                </c:pt>
                <c:pt idx="1">
                  <c:v>167</c:v>
                </c:pt>
                <c:pt idx="2">
                  <c:v>162</c:v>
                </c:pt>
              </c:numCache>
            </c:numRef>
          </c:val>
          <c:extLst>
            <c:ext xmlns:c16="http://schemas.microsoft.com/office/drawing/2014/chart" uri="{C3380CC4-5D6E-409C-BE32-E72D297353CC}">
              <c16:uniqueId val="{00000001-BEAC-4692-99E7-440A357E48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917</c:v>
                </c:pt>
                <c:pt idx="1">
                  <c:v>904</c:v>
                </c:pt>
                <c:pt idx="2">
                  <c:v>1111</c:v>
                </c:pt>
              </c:numCache>
            </c:numRef>
          </c:val>
          <c:extLst>
            <c:ext xmlns:c16="http://schemas.microsoft.com/office/drawing/2014/chart" uri="{C3380CC4-5D6E-409C-BE32-E72D297353CC}">
              <c16:uniqueId val="{00000002-BEAC-4692-99E7-440A357E4865}"/>
            </c:ext>
          </c:extLst>
        </c:ser>
        <c:dLbls>
          <c:showLegendKey val="0"/>
          <c:showVal val="0"/>
          <c:showCatName val="0"/>
          <c:showSerName val="0"/>
          <c:showPercent val="0"/>
          <c:showBubbleSize val="0"/>
        </c:dLbls>
        <c:gapWidth val="120"/>
        <c:overlap val="100"/>
        <c:axId val="114825088"/>
        <c:axId val="114826624"/>
      </c:barChart>
      <c:catAx>
        <c:axId val="11482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4826624"/>
        <c:crosses val="autoZero"/>
        <c:auto val="1"/>
        <c:lblAlgn val="ctr"/>
        <c:lblOffset val="100"/>
        <c:tickLblSkip val="1"/>
        <c:tickMarkSkip val="1"/>
        <c:noMultiLvlLbl val="0"/>
      </c:catAx>
      <c:valAx>
        <c:axId val="1148266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482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{CA784DCB-319D-4EBD-9F06-42E183EF832A}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52B-4D48-BEB7-9A0E01B5EB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{9B4BAEEC-F605-42D3-ABA1-F8212A6465C9}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2B-4D48-BEB7-9A0E01B5EB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{B1224B1D-43D8-4BB8-9F2E-6EAA3D383640}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2B-4D48-BEB7-9A0E01B5EB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{93C32731-3B40-4A19-9B37-5AC3DEDA507F}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2B-4D48-BEB7-9A0E01B5EB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{B510C299-BE31-4EE7-85AD-8FD53F205B37}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2B-4D48-BEB7-9A0E01B5EB2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{4C5B43A6-CF1D-40AC-BE26-AC1146AC5420}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52B-4D48-BEB7-9A0E01B5EB2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{BD70473D-181D-464C-9D24-CED510C414C2}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52B-4D48-BEB7-9A0E01B5EB2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{9B23873F-596C-4672-83A1-E88202E58BEE}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52B-4D48-BEB7-9A0E01B5EB2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{515462C0-7A08-4919-A635-101E21141465}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52B-4D48-BEB7-9A0E01B5EB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52B-4D48-BEB7-9A0E01B5EB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{6B0A084E-D929-4B15-8B9A-8123288129AF}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52B-4D48-BEB7-9A0E01B5EB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{B30E3B32-4504-4218-A5E2-B167F67005AC}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2B-4D48-BEB7-9A0E01B5EB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{467D9AA6-0781-4959-B779-B2B013493B9F}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2B-4D48-BEB7-9A0E01B5EB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{BA6BBC9F-4871-4706-945F-0A2DAF43821D}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2B-4D48-BEB7-9A0E01B5EB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{9DEBC07E-BDD7-4AD8-9A0D-8A200C599532}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2B-4D48-BEB7-9A0E01B5EB2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{92C6F07E-FE5D-4F7B-89D4-597B59A48927}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52B-4D48-BEB7-9A0E01B5EB2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{B486D33C-746C-4622-A737-558FE9C81E32}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52B-4D48-BEB7-9A0E01B5EB2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{C7FD4341-7570-4176-84D6-5E46D9EEF638}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52B-4D48-BEB7-9A0E01B5EB2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{95B4B2FD-FF86-41A5-96E7-F5A5C6526BB7}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52B-4D48-BEB7-9A0E01B5EB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352B-4D48-BEB7-9A0E01B5EB29}"/>
            </c:ext>
          </c:extLst>
        </c:ser>
        <c:dLbls>
          <c:showLegendKey val="0"/>
          <c:showVal val="1"/>
          <c:showCatName val="0"/>
          <c:showSerName val="0"/>
          <c:showPercent val="0"/>
          <c:showBubbleSize val="0"/>
        </c:dLbls>
        <c:axId val="131732608"/>
        <c:axId val="131734528"/>
      </c:scatterChart>
      <c:valAx>
        <c:axId val="131732608"/>
        <c:scaling>
          <c:orientation val="minMax"/>
          <c:max val="67.599999999999994"/>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734528"/>
        <c:crosses val="autoZero"/>
        <c:crossBetween val="midCat"/>
      </c:valAx>
      <c:valAx>
        <c:axId val="1317345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732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{6B08915B-E52F-4E75-89C7-2BC2CB98D219}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BDC-4822-B659-B97BED462A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{7FB591E0-3A84-43A6-A7EA-2B46B582AF67}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DC-4822-B659-B97BED462A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{29D3C3AD-8BBD-4651-A88D-67ED0045CEC5}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DC-4822-B659-B97BED462A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{61567C52-0A3B-4594-9E59-B52BA86E6041}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DC-4822-B659-B97BED462A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{1B1CDD57-B2A0-4F01-B470-1C1319195664}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DC-4822-B659-B97BED462AF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{DD45065A-C014-43FC-B25B-35D31F789F09}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BDC-4822-B659-B97BED462AF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{9831EC49-80C5-46FC-99A9-3AA91BB05358}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BDC-4822-B659-B97BED462AF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{B8AB5599-3717-4621-8838-216E65D8AB17}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BDC-4822-B659-B97BED462AF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{B63E719F-FF75-40BE-83BA-DD2FD88F0460}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BDC-4822-B659-B97BED462A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9.6</c:v>
                </c:pt>
                <c:pt idx="16">
                  <c:v>9.1999999999999993</c:v>
                </c:pt>
                <c:pt idx="24">
                  <c:v>8.6</c:v>
                </c:pt>
                <c:pt idx="32">
                  <c:v>7.6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BDC-4822-B659-B97BED462A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{D471F871-43DA-430B-BB9E-16FDAEAF54C3}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BDC-4822-B659-B97BED462AF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{9276EF05-3006-45BE-8EAA-6B69A5F9E8D0}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DC-4822-B659-B97BED462A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{66A97C59-C9E5-4865-9470-95A5BD222441}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DC-4822-B659-B97BED462A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{D7594720-D6B2-4B8D-A276-7FAD5B0013A8}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DC-4822-B659-B97BED462A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{36D74131-4DAE-4B38-A416-0095DFEED239}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DC-4822-B659-B97BED462AF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{61A760FF-0BF8-4115-906F-D4C4DE53A19F}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BDC-4822-B659-B97BED462AF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{51517B88-7B2D-4B8E-B038-555B14F7576F}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BDC-4822-B659-B97BED462AF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{C3D9EA99-7880-459F-846E-F98A442189FF}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BDC-4822-B659-B97BED462AF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{F8E4A229-7E52-4B42-8F4F-6D0AE9279428}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BDC-4822-B659-B97BED462A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BDC-4822-B659-B97BED462AF7}"/>
            </c:ext>
          </c:extLst>
        </c:ser>
        <c:dLbls>
          <c:showLegendKey val="0"/>
          <c:showVal val="1"/>
          <c:showCatName val="0"/>
          <c:showSerName val="0"/>
          <c:showPercent val="0"/>
          <c:showBubbleSize val="0"/>
        </c:dLbls>
        <c:axId val="131562112"/>
        <c:axId val="131588864"/>
      </c:scatterChart>
      <c:valAx>
        <c:axId val="131562112"/>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588864"/>
        <c:crosses val="autoZero"/>
        <c:crossBetween val="midCat"/>
      </c:valAx>
      <c:valAx>
        <c:axId val="1315888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562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熊本県五木村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近年は、毎年度の元利償還金と算入公債費ともに減少基調にあり、実質公債費率の分子で見ても順調に減少してきている。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これは、過去に大型事業に対応するために発行した地方債（災害復旧事業債、過疎対策事業債、臨時地方道整備事業債）の償還が順次終了しているためである。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年度決算における県内市町村平均値を目標に、新発債の抑制や地方債現在高の総枠管理に努めていく。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熊本県五木村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これまで、将来負担額比率が生じていない。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過去に発行した公有林債や過疎対策事業債の償還が順調に進んでいることによる地方債現在高の減少や、控除財源としての財政調整基金と減債基金の充当可能基金額の増加等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今後も、地方債発行額の総枠管理等に努め、将来負担の軽減を図っていく。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熊本県五木村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その他基金である公共施設整備基金に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百万円、林業振興基金に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百万円積み立てた一方、元利償還等に充てるため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将来的に振興交付金事業が終了すること</a:t>
          </a:r>
          <a:r>
            <a:rPr kumimoji="1" lang="ja-JP" altLang="en-US" sz="1300">
              <a:solidFill>
                <a:schemeClr val="dk1"/>
              </a:solidFill>
              <a:effectLst/>
              <a:latin typeface="+mn-lt"/>
              <a:ea typeface="+mn-ea"/>
              <a:cs typeface="+mn-cs"/>
            </a:rPr>
            <a:t>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今後の社会情勢及び自然災害発生の想定を行いながら、基金の積立及び取り崩しを行う。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また、これまで建設してきた大型公共施設やインフラ施設等の更新や維持修繕経費に一定額の積み増しを行い、活用していく。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○公共施設整備基金・・・公共施設等の建設事業費及び維持管理費を補う。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○林業振興基金・・・林業・林産業の活性化を図る。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年度に策定した「公共施設総合管理計画」や、今後策定する「公共施設総合管理個別計画」に基づき、これからの維持修繕費用に充てるため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○林業振興基金・・・林業振興に係る事業に県の振興交付金が充当されているが、将来の振興交付金終了を見据え、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年度に策定した「公共施設総合管理計画」や、今後策定する「公共施設総合管理個別計画」に基づき、これからの</a:t>
          </a:r>
          <a:r>
            <a:rPr kumimoji="1" lang="ja-JP" altLang="en-US" sz="1300">
              <a:solidFill>
                <a:schemeClr val="dk1"/>
              </a:solidFill>
              <a:effectLst/>
              <a:latin typeface="+mn-lt"/>
              <a:ea typeface="+mn-ea"/>
              <a:cs typeface="+mn-cs"/>
            </a:rPr>
            <a:t>維持修繕費用</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○林業振興基金・・・五木産材の普及啓発や林業従事者育成等の林業振興に係る財源とする。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将来的に振興交付金事業が終了することや経済実情の変動及び自然災害を想定し、一定額の財源確保を行いつつ、特定目的基金への積替を行う。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元利償還金返済に充当するため、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「ふるさと五木村づくり計画」や「再建計画」による大型事業の償還が平成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年度から始まることから、今後その分の償還額に必要な額について基金の取り崩しを行う。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熊本県五木村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
1,131
252.92
3,571,073
3,359,132
202,712
1,408,615
2,581,770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Ｈ２８の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減価償却率は類似団体よりも低い傾向にあるが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今後は経年による減価償却率の上昇を見据え、公共施設個別管理計画を策定し順次適切な管理運営を行っていく。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0" name="直線コネクタ 69"/>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1"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2" name="直線コネクタ 71"/>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3"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4" name="直線コネクタ 73"/>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5"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6" name="フローチャート: 判断 75"/>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7" name="フローチャート: 判断 76"/>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8" name="フローチャート: 判断 77"/>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155363</xdr:rowOff>
    </xdr:from>
    <xdr:to>
      <xdr:col>19</xdr:col>
      <xdr:colOff>187325</xdr:colOff>
      <xdr:row>30</xdr:row>
      <xdr:rowOff>85513</xdr:rowOff>
    </xdr:to>
    <xdr:sp macro="" textlink="">
      <xdr:nvSpPr>
        <xdr:cNvPr id="84" name="楕円 83"/>
        <xdr:cNvSpPr/>
      </xdr:nvSpPr>
      <xdr:spPr>
        <a:xfrm>
          <a:off x="4000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129557</xdr:rowOff>
    </xdr:from>
    <xdr:ext cx="405111" cy="259045"/>
    <xdr:sp macro="" textlink="">
      <xdr:nvSpPr>
        <xdr:cNvPr id="85" name="n_1aveValue有形固定資産減価償却率"/>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6"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76640</xdr:rowOff>
    </xdr:from>
    <xdr:ext cx="405111" cy="259045"/>
    <xdr:sp macro="" textlink="">
      <xdr:nvSpPr>
        <xdr:cNvPr id="87" name="n_1mainValue有形固定資産減価償却率"/>
        <xdr:cNvSpPr txBox="1"/>
      </xdr:nvSpPr>
      <xdr:spPr>
        <a:xfrm>
          <a:off x="3836044"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債務償還可能年数は類似団体を下回っており、これは地方債の発行を抑制してきたためである。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引き続き適切に地方債を発行し、健全な財政運営に努める。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8" name="直線コネクタ 117"/>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1"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2" name="直線コネクタ 121"/>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3"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4" name="フローチャート: 判断 123"/>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170997</xdr:rowOff>
    </xdr:from>
    <xdr:to>
      <xdr:col>76</xdr:col>
      <xdr:colOff>73025</xdr:colOff>
      <xdr:row>33</xdr:row>
      <xdr:rowOff>101147</xdr:rowOff>
    </xdr:to>
    <xdr:sp macro="" textlink="">
      <xdr:nvSpPr>
        <xdr:cNvPr id="130" name="楕円 129"/>
        <xdr:cNvSpPr/>
      </xdr:nvSpPr>
      <xdr:spPr>
        <a:xfrm>
          <a:off x="147447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149424</xdr:rowOff>
    </xdr:from>
    <xdr:ext cx="340478" cy="259045"/>
    <xdr:sp macro="" textlink="">
      <xdr:nvSpPr>
        <xdr:cNvPr id="131" name="債務償還可能年数該当値テキスト"/>
        <xdr:cNvSpPr txBox="1"/>
      </xdr:nvSpPr>
      <xdr:spPr>
        <a:xfrm>
          <a:off x="14846300" y="6407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熊本県五木村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
1,131
252.92
3,571,073
3,359,132
202,712
1,408,615
2,581,770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147320</xdr:rowOff>
    </xdr:from>
    <xdr:to>
      <xdr:col>20</xdr:col>
      <xdr:colOff>38100</xdr:colOff>
      <xdr:row>41</xdr:row>
      <xdr:rowOff>77470</xdr:rowOff>
    </xdr:to>
    <xdr:sp macro="" textlink="">
      <xdr:nvSpPr>
        <xdr:cNvPr id="70" name="楕円 69"/>
        <xdr:cNvSpPr/>
      </xdr:nvSpPr>
      <xdr:spPr>
        <a:xfrm>
          <a:off x="3746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78757</xdr:rowOff>
    </xdr:from>
    <xdr:ext cx="405111" cy="259045"/>
    <xdr:sp macro="" textlink="">
      <xdr:nvSpPr>
        <xdr:cNvPr id="71"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2"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68597</xdr:rowOff>
    </xdr:from>
    <xdr:ext cx="405111" cy="259045"/>
    <xdr:sp macro="" textlink="">
      <xdr:nvSpPr>
        <xdr:cNvPr id="73" name="n_1mainValue【道路】&#10;有形固定資産減価償却率"/>
        <xdr:cNvSpPr txBox="1"/>
      </xdr:nvSpPr>
      <xdr:spPr>
        <a:xfrm>
          <a:off x="3582044"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5" name="テキスト ボックス 9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97" name="直線コネクタ 96"/>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98"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99" name="直線コネクタ 98"/>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0"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1" name="直線コネクタ 100"/>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2"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3" name="フローチャート: 判断 102"/>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4" name="フローチャート: 判断 103"/>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5" name="フローチャート: 判断 104"/>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101455</xdr:rowOff>
    </xdr:from>
    <xdr:to>
      <xdr:col>50</xdr:col>
      <xdr:colOff>165100</xdr:colOff>
      <xdr:row>40</xdr:row>
      <xdr:rowOff>31605</xdr:rowOff>
    </xdr:to>
    <xdr:sp macro="" textlink="">
      <xdr:nvSpPr>
        <xdr:cNvPr id="111" name="楕円 110"/>
        <xdr:cNvSpPr/>
      </xdr:nvSpPr>
      <xdr:spPr>
        <a:xfrm>
          <a:off x="9588500" y="67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90133</xdr:rowOff>
    </xdr:from>
    <xdr:ext cx="534377" cy="259045"/>
    <xdr:sp macro="" textlink="">
      <xdr:nvSpPr>
        <xdr:cNvPr id="112"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3"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48132</xdr:rowOff>
    </xdr:from>
    <xdr:ext cx="599010" cy="259045"/>
    <xdr:sp macro="" textlink="">
      <xdr:nvSpPr>
        <xdr:cNvPr id="114" name="n_1mainValue【道路】&#10;一人当たり延長"/>
        <xdr:cNvSpPr txBox="1"/>
      </xdr:nvSpPr>
      <xdr:spPr>
        <a:xfrm>
          <a:off x="9327094" y="656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39" name="直線コネクタ 138"/>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0"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1" name="直線コネクタ 140"/>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2"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3" name="直線コネクタ 142"/>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44"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45" name="フローチャート: 判断 144"/>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46" name="フローチャート: 判断 145"/>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47" name="フローチャート: 判断 146"/>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23495</xdr:rowOff>
    </xdr:from>
    <xdr:to>
      <xdr:col>20</xdr:col>
      <xdr:colOff>38100</xdr:colOff>
      <xdr:row>61</xdr:row>
      <xdr:rowOff>125095</xdr:rowOff>
    </xdr:to>
    <xdr:sp macro="" textlink="">
      <xdr:nvSpPr>
        <xdr:cNvPr id="153" name="楕円 152"/>
        <xdr:cNvSpPr/>
      </xdr:nvSpPr>
      <xdr:spPr>
        <a:xfrm>
          <a:off x="3746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120667</xdr:rowOff>
    </xdr:from>
    <xdr:ext cx="405111" cy="259045"/>
    <xdr:sp macro="" textlink="">
      <xdr:nvSpPr>
        <xdr:cNvPr id="154"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55"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116222</xdr:rowOff>
    </xdr:from>
    <xdr:ext cx="405111" cy="259045"/>
    <xdr:sp macro="" textlink="">
      <xdr:nvSpPr>
        <xdr:cNvPr id="156" name="n_1mainValue【橋りょう・トンネル】&#10;有形固定資産減価償却率"/>
        <xdr:cNvSpPr txBox="1"/>
      </xdr:nvSpPr>
      <xdr:spPr>
        <a:xfrm>
          <a:off x="3582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8" name="テキスト ボックス 16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0" name="テキスト ボックス 16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2" name="テキスト ボックス 17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4" name="テキスト ボックス 17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157586</xdr:rowOff>
    </xdr:from>
    <xdr:to>
      <xdr:col>54</xdr:col>
      <xdr:colOff>189865</xdr:colOff>
      <xdr:row>63</xdr:row>
      <xdr:rowOff>170037</xdr:rowOff>
    </xdr:to>
    <xdr:cxnSp macro="">
      <xdr:nvCxnSpPr>
        <xdr:cNvPr id="178" name="直線コネクタ 177"/>
        <xdr:cNvCxnSpPr/>
      </xdr:nvCxnSpPr>
      <xdr:spPr>
        <a:xfrm flipV="1">
          <a:off x="10476865" y="9930236"/>
          <a:ext cx="0" cy="10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2414</xdr:rowOff>
    </xdr:from>
    <xdr:ext cx="469744" cy="259045"/>
    <xdr:sp macro="" textlink="">
      <xdr:nvSpPr>
        <xdr:cNvPr id="179" name="【橋りょう・トンネル】&#10;一人当たり有形固定資産（償却資産）額最小値テキスト"/>
        <xdr:cNvSpPr txBox="1"/>
      </xdr:nvSpPr>
      <xdr:spPr>
        <a:xfrm>
          <a:off x="10515600" y="1097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170037</xdr:rowOff>
    </xdr:from>
    <xdr:to>
      <xdr:col>55</xdr:col>
      <xdr:colOff>88900</xdr:colOff>
      <xdr:row>63</xdr:row>
      <xdr:rowOff>170037</xdr:rowOff>
    </xdr:to>
    <xdr:cxnSp macro="">
      <xdr:nvCxnSpPr>
        <xdr:cNvPr id="180" name="直線コネクタ 179"/>
        <xdr:cNvCxnSpPr/>
      </xdr:nvCxnSpPr>
      <xdr:spPr>
        <a:xfrm>
          <a:off x="10388600" y="109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104263</xdr:rowOff>
    </xdr:from>
    <xdr:ext cx="690189" cy="259045"/>
    <xdr:sp macro="" textlink="">
      <xdr:nvSpPr>
        <xdr:cNvPr id="181" name="【橋りょう・トンネル】&#10;一人当たり有形固定資産（償却資産）額最大値テキスト"/>
        <xdr:cNvSpPr txBox="1"/>
      </xdr:nvSpPr>
      <xdr:spPr>
        <a:xfrm>
          <a:off x="10515600" y="97054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157586</xdr:rowOff>
    </xdr:from>
    <xdr:to>
      <xdr:col>55</xdr:col>
      <xdr:colOff>88900</xdr:colOff>
      <xdr:row>57</xdr:row>
      <xdr:rowOff>157586</xdr:rowOff>
    </xdr:to>
    <xdr:cxnSp macro="">
      <xdr:nvCxnSpPr>
        <xdr:cNvPr id="182" name="直線コネクタ 181"/>
        <xdr:cNvCxnSpPr/>
      </xdr:nvCxnSpPr>
      <xdr:spPr>
        <a:xfrm>
          <a:off x="10388600" y="993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21700</xdr:rowOff>
    </xdr:from>
    <xdr:ext cx="690189" cy="259045"/>
    <xdr:sp macro="" textlink="">
      <xdr:nvSpPr>
        <xdr:cNvPr id="183" name="【橋りょう・トンネル】&#10;一人当たり有形固定資産（償却資産）額平均値テキスト"/>
        <xdr:cNvSpPr txBox="1"/>
      </xdr:nvSpPr>
      <xdr:spPr>
        <a:xfrm>
          <a:off x="10515600" y="10651600"/>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43273</xdr:rowOff>
    </xdr:from>
    <xdr:to>
      <xdr:col>55</xdr:col>
      <xdr:colOff>50800</xdr:colOff>
      <xdr:row>62</xdr:row>
      <xdr:rowOff>144873</xdr:rowOff>
    </xdr:to>
    <xdr:sp macro="" textlink="">
      <xdr:nvSpPr>
        <xdr:cNvPr id="184" name="フローチャート: 判断 183"/>
        <xdr:cNvSpPr/>
      </xdr:nvSpPr>
      <xdr:spPr>
        <a:xfrm>
          <a:off x="10426700" y="106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54958</xdr:rowOff>
    </xdr:from>
    <xdr:to>
      <xdr:col>50</xdr:col>
      <xdr:colOff>165100</xdr:colOff>
      <xdr:row>62</xdr:row>
      <xdr:rowOff>156558</xdr:rowOff>
    </xdr:to>
    <xdr:sp macro="" textlink="">
      <xdr:nvSpPr>
        <xdr:cNvPr id="185" name="フローチャート: 判断 184"/>
        <xdr:cNvSpPr/>
      </xdr:nvSpPr>
      <xdr:spPr>
        <a:xfrm>
          <a:off x="9588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84270</xdr:rowOff>
    </xdr:from>
    <xdr:to>
      <xdr:col>46</xdr:col>
      <xdr:colOff>38100</xdr:colOff>
      <xdr:row>63</xdr:row>
      <xdr:rowOff>14420</xdr:rowOff>
    </xdr:to>
    <xdr:sp macro="" textlink="">
      <xdr:nvSpPr>
        <xdr:cNvPr id="186" name="フローチャート: 判断 185"/>
        <xdr:cNvSpPr/>
      </xdr:nvSpPr>
      <xdr:spPr>
        <a:xfrm>
          <a:off x="8699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131024</xdr:rowOff>
    </xdr:from>
    <xdr:to>
      <xdr:col>50</xdr:col>
      <xdr:colOff>165100</xdr:colOff>
      <xdr:row>57</xdr:row>
      <xdr:rowOff>61174</xdr:rowOff>
    </xdr:to>
    <xdr:sp macro="" textlink="">
      <xdr:nvSpPr>
        <xdr:cNvPr id="192" name="楕円 191"/>
        <xdr:cNvSpPr/>
      </xdr:nvSpPr>
      <xdr:spPr>
        <a:xfrm>
          <a:off x="9588500" y="973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62</xdr:row>
      <xdr:rowOff>147685</xdr:rowOff>
    </xdr:from>
    <xdr:ext cx="690189" cy="259045"/>
    <xdr:sp macro="" textlink="">
      <xdr:nvSpPr>
        <xdr:cNvPr id="193" name="n_1aveValue【橋りょう・トンネル】&#10;一人当たり有形固定資産（償却資産）額"/>
        <xdr:cNvSpPr txBox="1"/>
      </xdr:nvSpPr>
      <xdr:spPr>
        <a:xfrm>
          <a:off x="92815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30947</xdr:rowOff>
    </xdr:from>
    <xdr:ext cx="599010" cy="259045"/>
    <xdr:sp macro="" textlink="">
      <xdr:nvSpPr>
        <xdr:cNvPr id="194" name="n_2aveValue【橋りょう・トンネル】&#10;一人当たり有形固定資産（償却資産）額"/>
        <xdr:cNvSpPr txBox="1"/>
      </xdr:nvSpPr>
      <xdr:spPr>
        <a:xfrm>
          <a:off x="8450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77701</xdr:rowOff>
    </xdr:from>
    <xdr:ext cx="690189" cy="259045"/>
    <xdr:sp macro="" textlink="">
      <xdr:nvSpPr>
        <xdr:cNvPr id="195" name="n_1mainValue【橋りょう・トンネル】&#10;一人当たり有形固定資産（償却資産）額"/>
        <xdr:cNvSpPr txBox="1"/>
      </xdr:nvSpPr>
      <xdr:spPr>
        <a:xfrm>
          <a:off x="9281505" y="9507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6" name="テキスト ボックス 20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7" name="直線コネクタ 20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8" name="テキスト ボックス 20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9" name="直線コネクタ 20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0" name="テキスト ボックス 20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1" name="直線コネクタ 21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2" name="テキスト ボックス 21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3" name="直線コネクタ 21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4" name="テキスト ボックス 21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5" name="直線コネクタ 21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6" name="テキスト ボックス 21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20" name="直線コネクタ 219"/>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21"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22" name="直線コネクタ 221"/>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4" name="直線コネクタ 22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25"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26" name="フローチャート: 判断 225"/>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27" name="フローチャート: 判断 226"/>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28" name="フローチャート: 判断 227"/>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234" name="楕円 233"/>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6366</xdr:rowOff>
    </xdr:from>
    <xdr:ext cx="405111" cy="259045"/>
    <xdr:sp macro="" textlink="">
      <xdr:nvSpPr>
        <xdr:cNvPr id="235"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36"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237" name="n_1main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8" name="直線コネクタ 24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9" name="テキスト ボックス 24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0" name="直線コネクタ 24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51" name="テキスト ボックス 25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2" name="直線コネクタ 25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53" name="テキスト ボックス 25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4" name="直線コネクタ 25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55" name="テキスト ボックス 25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6" name="直線コネクタ 25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57" name="テキスト ボックス 25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59" name="テキスト ボックス 25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61" name="直線コネクタ 260"/>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62"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63" name="直線コネクタ 262"/>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64"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65" name="直線コネクタ 264"/>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66"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67" name="フローチャート: 判断 266"/>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68" name="フローチャート: 判断 267"/>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69" name="フローチャート: 判断 268"/>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120765</xdr:rowOff>
    </xdr:from>
    <xdr:to>
      <xdr:col>50</xdr:col>
      <xdr:colOff>165100</xdr:colOff>
      <xdr:row>86</xdr:row>
      <xdr:rowOff>50915</xdr:rowOff>
    </xdr:to>
    <xdr:sp macro="" textlink="">
      <xdr:nvSpPr>
        <xdr:cNvPr id="275" name="楕円 274"/>
        <xdr:cNvSpPr/>
      </xdr:nvSpPr>
      <xdr:spPr>
        <a:xfrm>
          <a:off x="9588500" y="146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10405</xdr:rowOff>
    </xdr:from>
    <xdr:ext cx="469744" cy="259045"/>
    <xdr:sp macro="" textlink="">
      <xdr:nvSpPr>
        <xdr:cNvPr id="276"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77"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42042</xdr:rowOff>
    </xdr:from>
    <xdr:ext cx="469744" cy="259045"/>
    <xdr:sp macro="" textlink="">
      <xdr:nvSpPr>
        <xdr:cNvPr id="278" name="n_1mainValue【公営住宅】&#10;一人当たり面積"/>
        <xdr:cNvSpPr txBox="1"/>
      </xdr:nvSpPr>
      <xdr:spPr>
        <a:xfrm>
          <a:off x="9391727" y="1478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6" name="テキスト ボックス 30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6" name="テキスト ボックス 31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20" name="直線コネクタ 31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2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22" name="直線コネクタ 32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4" name="直線コネクタ 32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25"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26" name="フローチャート: 判断 32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27" name="フローチャート: 判断 326"/>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28" name="フローチャート: 判断 32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169092</xdr:rowOff>
    </xdr:from>
    <xdr:to>
      <xdr:col>81</xdr:col>
      <xdr:colOff>101600</xdr:colOff>
      <xdr:row>37</xdr:row>
      <xdr:rowOff>99242</xdr:rowOff>
    </xdr:to>
    <xdr:sp macro="" textlink="">
      <xdr:nvSpPr>
        <xdr:cNvPr id="334" name="楕円 333"/>
        <xdr:cNvSpPr/>
      </xdr:nvSpPr>
      <xdr:spPr>
        <a:xfrm>
          <a:off x="15430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78213</xdr:rowOff>
    </xdr:from>
    <xdr:ext cx="405111" cy="259045"/>
    <xdr:sp macro="" textlink="">
      <xdr:nvSpPr>
        <xdr:cNvPr id="335"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36"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90369</xdr:rowOff>
    </xdr:from>
    <xdr:ext cx="405111" cy="259045"/>
    <xdr:sp macro="" textlink="">
      <xdr:nvSpPr>
        <xdr:cNvPr id="337" name="n_1mainValue【認定こども園・幼稚園・保育所】&#10;有形固定資産減価償却率"/>
        <xdr:cNvSpPr txBox="1"/>
      </xdr:nvSpPr>
      <xdr:spPr>
        <a:xfrm>
          <a:off x="152660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8" name="直線コネクタ 3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9" name="テキスト ボックス 34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0" name="直線コネクタ 3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1" name="テキスト ボックス 35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2" name="直線コネクタ 3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3" name="テキスト ボックス 35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4" name="直線コネクタ 3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5" name="テキスト ボックス 35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6" name="直線コネクタ 3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7" name="テキスト ボックス 35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61" name="直線コネクタ 360"/>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62"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63" name="直線コネクタ 362"/>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64"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65" name="直線コネクタ 364"/>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66"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67" name="フローチャート: 判断 366"/>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68" name="フローチャート: 判断 367"/>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69" name="フローチャート: 判断 368"/>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xdr:rowOff>
    </xdr:from>
    <xdr:to>
      <xdr:col>112</xdr:col>
      <xdr:colOff>38100</xdr:colOff>
      <xdr:row>39</xdr:row>
      <xdr:rowOff>104140</xdr:rowOff>
    </xdr:to>
    <xdr:sp macro="" textlink="">
      <xdr:nvSpPr>
        <xdr:cNvPr id="375" name="楕円 374"/>
        <xdr:cNvSpPr/>
      </xdr:nvSpPr>
      <xdr:spPr>
        <a:xfrm>
          <a:off x="2127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102887</xdr:rowOff>
    </xdr:from>
    <xdr:ext cx="469744" cy="259045"/>
    <xdr:sp macro="" textlink="">
      <xdr:nvSpPr>
        <xdr:cNvPr id="376"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377"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120667</xdr:rowOff>
    </xdr:from>
    <xdr:ext cx="469744" cy="259045"/>
    <xdr:sp macro="" textlink="">
      <xdr:nvSpPr>
        <xdr:cNvPr id="378" name="n_1main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1" name="テキスト ボックス 3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9" name="テキスト ボックス 39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03" name="直線コネクタ 402"/>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04"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05" name="直線コネクタ 404"/>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06"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07" name="直線コネクタ 406"/>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08"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09" name="フローチャート: 判断 40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10" name="フローチャート: 判断 409"/>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11" name="フローチャート: 判断 410"/>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417" name="楕円 416"/>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126382</xdr:rowOff>
    </xdr:from>
    <xdr:ext cx="405111" cy="259045"/>
    <xdr:sp macro="" textlink="">
      <xdr:nvSpPr>
        <xdr:cNvPr id="418"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19"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19067</xdr:rowOff>
    </xdr:from>
    <xdr:ext cx="405111" cy="259045"/>
    <xdr:sp macro="" textlink="">
      <xdr:nvSpPr>
        <xdr:cNvPr id="420" name="n_1mainValue【学校施設】&#10;有形固定資産減価償却率"/>
        <xdr:cNvSpPr txBox="1"/>
      </xdr:nvSpPr>
      <xdr:spPr>
        <a:xfrm>
          <a:off x="15266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1" name="直線コネクタ 4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2" name="テキスト ボックス 4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3" name="直線コネクタ 4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4" name="テキスト ボックス 4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5" name="直線コネクタ 4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36" name="テキスト ボックス 43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7" name="直線コネクタ 4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38" name="テキスト ボックス 43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9" name="直線コネクタ 4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40" name="テキスト ボックス 4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2" name="テキスト ボックス 4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44" name="直線コネクタ 443"/>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45"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46" name="直線コネクタ 445"/>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47"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48" name="直線コネクタ 447"/>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49"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50" name="フローチャート: 判断 449"/>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51" name="フローチャート: 判断 450"/>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52" name="フローチャート: 判断 451"/>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126670</xdr:rowOff>
    </xdr:from>
    <xdr:to>
      <xdr:col>112</xdr:col>
      <xdr:colOff>38100</xdr:colOff>
      <xdr:row>62</xdr:row>
      <xdr:rowOff>56820</xdr:rowOff>
    </xdr:to>
    <xdr:sp macro="" textlink="">
      <xdr:nvSpPr>
        <xdr:cNvPr id="458" name="楕円 457"/>
        <xdr:cNvSpPr/>
      </xdr:nvSpPr>
      <xdr:spPr>
        <a:xfrm>
          <a:off x="21272500" y="105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137863</xdr:rowOff>
    </xdr:from>
    <xdr:ext cx="469744" cy="259045"/>
    <xdr:sp macro="" textlink="">
      <xdr:nvSpPr>
        <xdr:cNvPr id="459"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60"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73347</xdr:rowOff>
    </xdr:from>
    <xdr:ext cx="469744" cy="259045"/>
    <xdr:sp macro="" textlink="">
      <xdr:nvSpPr>
        <xdr:cNvPr id="461" name="n_1mainValue【学校施設】&#10;一人当たり面積"/>
        <xdr:cNvSpPr txBox="1"/>
      </xdr:nvSpPr>
      <xdr:spPr>
        <a:xfrm>
          <a:off x="21075727" y="103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03" name="直線コネクタ 502"/>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04"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05" name="直線コネクタ 504"/>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7" name="直線コネクタ 50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08"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09" name="フローチャート: 判断 508"/>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10" name="フローチャート: 判断 509"/>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11" name="フローチャート: 判断 510"/>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5806</xdr:rowOff>
    </xdr:from>
    <xdr:to>
      <xdr:col>81</xdr:col>
      <xdr:colOff>101600</xdr:colOff>
      <xdr:row>103</xdr:row>
      <xdr:rowOff>107406</xdr:rowOff>
    </xdr:to>
    <xdr:sp macro="" textlink="">
      <xdr:nvSpPr>
        <xdr:cNvPr id="517" name="楕円 516"/>
        <xdr:cNvSpPr/>
      </xdr:nvSpPr>
      <xdr:spPr>
        <a:xfrm>
          <a:off x="15430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118127</xdr:rowOff>
    </xdr:from>
    <xdr:ext cx="405111" cy="259045"/>
    <xdr:sp macro="" textlink="">
      <xdr:nvSpPr>
        <xdr:cNvPr id="518"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19"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123933</xdr:rowOff>
    </xdr:from>
    <xdr:ext cx="405111" cy="259045"/>
    <xdr:sp macro="" textlink="">
      <xdr:nvSpPr>
        <xdr:cNvPr id="520" name="n_1mainValue【公民館】&#10;有形固定資産減価償却率"/>
        <xdr:cNvSpPr txBox="1"/>
      </xdr:nvSpPr>
      <xdr:spPr>
        <a:xfrm>
          <a:off x="152660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8" name="正方形/長方形 5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9" name="テキスト ボックス 5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0" name="直線コネクタ 5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1" name="直線コネクタ 5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2" name="テキスト ボックス 5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3" name="直線コネクタ 5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4" name="テキスト ボックス 5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5" name="直線コネクタ 5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6" name="テキスト ボックス 5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7" name="直線コネクタ 5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8" name="テキスト ボックス 5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9" name="直線コネクタ 5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0" name="テキスト ボックス 5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1" name="直線コネクタ 5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2" name="テキスト ボックス 5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44" name="直線コネクタ 543"/>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45"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46" name="直線コネクタ 545"/>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47"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48" name="直線コネクタ 547"/>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49"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50" name="フローチャート: 判断 549"/>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51" name="フローチャート: 判断 550"/>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52" name="フローチャート: 判断 551"/>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3" name="テキスト ボックス 5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61213</xdr:rowOff>
    </xdr:from>
    <xdr:to>
      <xdr:col>112</xdr:col>
      <xdr:colOff>38100</xdr:colOff>
      <xdr:row>106</xdr:row>
      <xdr:rowOff>162813</xdr:rowOff>
    </xdr:to>
    <xdr:sp macro="" textlink="">
      <xdr:nvSpPr>
        <xdr:cNvPr id="558" name="楕円 557"/>
        <xdr:cNvSpPr/>
      </xdr:nvSpPr>
      <xdr:spPr>
        <a:xfrm>
          <a:off x="21272500" y="182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47262</xdr:rowOff>
    </xdr:from>
    <xdr:ext cx="469744" cy="259045"/>
    <xdr:sp macro="" textlink="">
      <xdr:nvSpPr>
        <xdr:cNvPr id="559" name="n_1aveValue【公民館】&#10;一人当たり面積"/>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560"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7890</xdr:rowOff>
    </xdr:from>
    <xdr:ext cx="469744" cy="259045"/>
    <xdr:sp macro="" textlink="">
      <xdr:nvSpPr>
        <xdr:cNvPr id="561" name="n_1mainValue【公民館】&#10;一人当たり面積"/>
        <xdr:cNvSpPr txBox="1"/>
      </xdr:nvSpPr>
      <xdr:spPr>
        <a:xfrm>
          <a:off x="21075727" y="1801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減価償却率は類似団体よりも低い傾向、もしくは同等の傾向にあるが今後は経年による減価償却率の上昇を見据え、公共施設個別管理計画を策定し順次適切な管理運営を行っていく。</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熊本県五木村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
1,131
252.92
3,571,073
3,359,132
202,712
1,408,615
2,581,770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69215</xdr:rowOff>
    </xdr:from>
    <xdr:to>
      <xdr:col>20</xdr:col>
      <xdr:colOff>38100</xdr:colOff>
      <xdr:row>56</xdr:row>
      <xdr:rowOff>170815</xdr:rowOff>
    </xdr:to>
    <xdr:sp macro="" textlink="">
      <xdr:nvSpPr>
        <xdr:cNvPr id="88" name="楕円 87"/>
        <xdr:cNvSpPr/>
      </xdr:nvSpPr>
      <xdr:spPr>
        <a:xfrm>
          <a:off x="3746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15892</xdr:rowOff>
    </xdr:from>
    <xdr:ext cx="405111" cy="259045"/>
    <xdr:sp macro="" textlink="">
      <xdr:nvSpPr>
        <xdr:cNvPr id="89" name="n_1mainValue【体育館・プール】&#10;有形固定資産減価償却率"/>
        <xdr:cNvSpPr txBox="1"/>
      </xdr:nvSpPr>
      <xdr:spPr>
        <a:xfrm>
          <a:off x="358204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0" name="直線コネクタ 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1" name="テキスト ボックス 10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2" name="直線コネクタ 1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3" name="テキスト ボックス 10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4" name="直線コネクタ 1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5" name="テキスト ボックス 10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6" name="直線コネクタ 1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7" name="テキスト ボックス 10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8" name="直線コネクタ 1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9" name="テキスト ボックス 10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0" name="直線コネクタ 1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1" name="テキスト ボックス 110"/>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3" name="テキスト ボックス 112"/>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5" name="直線コネクタ 114"/>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6"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17" name="直線コネクタ 116"/>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18"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19" name="直線コネクタ 118"/>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0"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1" name="フローチャート: 判断 120"/>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2" name="フローチャート: 判断 121"/>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3"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4" name="フローチャート: 判断 123"/>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5"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127671</xdr:rowOff>
    </xdr:from>
    <xdr:to>
      <xdr:col>50</xdr:col>
      <xdr:colOff>165100</xdr:colOff>
      <xdr:row>63</xdr:row>
      <xdr:rowOff>57821</xdr:rowOff>
    </xdr:to>
    <xdr:sp macro="" textlink="">
      <xdr:nvSpPr>
        <xdr:cNvPr id="131" name="楕円 130"/>
        <xdr:cNvSpPr/>
      </xdr:nvSpPr>
      <xdr:spPr>
        <a:xfrm>
          <a:off x="9588500" y="107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74348</xdr:rowOff>
    </xdr:from>
    <xdr:ext cx="469744" cy="259045"/>
    <xdr:sp macro="" textlink="">
      <xdr:nvSpPr>
        <xdr:cNvPr id="132" name="n_1mainValue【体育館・プール】&#10;一人当たり面積"/>
        <xdr:cNvSpPr txBox="1"/>
      </xdr:nvSpPr>
      <xdr:spPr>
        <a:xfrm>
          <a:off x="9391727" y="1053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1" name="テキスト ボックス 1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2" name="直線コネクタ 1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3" name="直線コネクタ 14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4" name="テキスト ボックス 14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5" name="直線コネクタ 14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6" name="テキスト ボックス 14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7" name="直線コネクタ 14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48" name="テキスト ボックス 14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49" name="直線コネクタ 14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0" name="テキスト ボックス 14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1" name="直線コネクタ 15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2" name="テキスト ボックス 15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3" name="直線コネクタ 15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4" name="テキスト ボックス 15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58" name="直線コネクタ 157"/>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59"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0" name="直線コネクタ 159"/>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1"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2" name="直線コネクタ 16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3"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64" name="フローチャート: 判断 163"/>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65" name="フローチャート: 判断 164"/>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66"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67" name="フローチャート: 判断 166"/>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68"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9" name="テキスト ボックス 1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0" name="テキスト ボックス 1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1" name="テキスト ボックス 1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2" name="テキスト ボックス 1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3" name="テキスト ボックス 1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174" name="楕円 173"/>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120727</xdr:colOff>
      <xdr:row>75</xdr:row>
      <xdr:rowOff>146248</xdr:rowOff>
    </xdr:from>
    <xdr:ext cx="469744" cy="259045"/>
    <xdr:sp macro="" textlink="">
      <xdr:nvSpPr>
        <xdr:cNvPr id="175" name="n_1mainValue【福祉施設】&#10;有形固定資産減価償却率"/>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6" name="正方形/長方形 1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7" name="正方形/長方形 1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8" name="正方形/長方形 1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9" name="正方形/長方形 1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0" name="正方形/長方形 1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1" name="正方形/長方形 1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2" name="正方形/長方形 1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3" name="正方形/長方形 1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4" name="テキスト ボックス 1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5" name="直線コネクタ 1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6" name="直線コネクタ 18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7" name="テキスト ボックス 18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8" name="直線コネクタ 18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9" name="テキスト ボックス 18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0" name="直線コネクタ 18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1" name="テキスト ボックス 19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2" name="直線コネクタ 19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3" name="テキスト ボックス 19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4" name="直線コネクタ 19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5" name="テキスト ボックス 19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6" name="直線コネクタ 1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7" name="テキスト ボックス 1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199" name="直線コネクタ 198"/>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0"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01" name="直線コネクタ 200"/>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02"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03" name="直線コネクタ 202"/>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04"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05" name="フローチャート: 判断 204"/>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06" name="フローチャート: 判断 205"/>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07"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08" name="フローチャート: 判断 207"/>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09"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0" name="テキスト ボックス 2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1" name="テキスト ボックス 2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2" name="テキスト ボックス 2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3" name="テキスト ボックス 2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4" name="テキスト ボックス 2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164464</xdr:rowOff>
    </xdr:from>
    <xdr:to>
      <xdr:col>50</xdr:col>
      <xdr:colOff>165100</xdr:colOff>
      <xdr:row>86</xdr:row>
      <xdr:rowOff>94614</xdr:rowOff>
    </xdr:to>
    <xdr:sp macro="" textlink="">
      <xdr:nvSpPr>
        <xdr:cNvPr id="215" name="楕円 214"/>
        <xdr:cNvSpPr/>
      </xdr:nvSpPr>
      <xdr:spPr>
        <a:xfrm>
          <a:off x="9588500" y="147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85741</xdr:rowOff>
    </xdr:from>
    <xdr:ext cx="469744" cy="259045"/>
    <xdr:sp macro="" textlink="">
      <xdr:nvSpPr>
        <xdr:cNvPr id="216" name="n_1mainValue【福祉施設】&#10;一人当たり面積"/>
        <xdr:cNvSpPr txBox="1"/>
      </xdr:nvSpPr>
      <xdr:spPr>
        <a:xfrm>
          <a:off x="9391727" y="148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4" name="正方形/長方形 2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5" name="正方形/長方形 2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6" name="正方形/長方形 2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7" name="正方形/長方形 2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8" name="正方形/長方形 2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9" name="正方形/長方形 2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0" name="正方形/長方形 2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1" name="正方形/長方形 2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2" name="正方形/長方形 2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3" name="正方形/長方形 2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4" name="正方形/長方形 2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5" name="正方形/長方形 2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6" name="正方形/長方形 2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7" name="正方形/長方形 2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8" name="正方形/長方形 2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9" name="正方形/長方形 2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0" name="正方形/長方形 2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1" name="テキスト ボックス 2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2" name="直線コネクタ 2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3" name="テキスト ボックス 2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4" name="直線コネクタ 2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5" name="テキスト ボックス 2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6" name="直線コネクタ 2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7" name="テキスト ボックス 2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8" name="直線コネクタ 2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9" name="テキスト ボックス 2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0" name="直線コネクタ 2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1" name="テキスト ボックス 2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2" name="直線コネクタ 2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3" name="テキスト ボックス 2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4" name="直線コネクタ 2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5" name="テキスト ボックス 2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57" name="直線コネクタ 256"/>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58"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59" name="直線コネクタ 258"/>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60"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61" name="直線コネクタ 2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62"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63" name="フローチャート: 判断 262"/>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64" name="フローチャート: 判断 263"/>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65"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66" name="フローチャート: 判断 265"/>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67"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8" name="テキスト ボックス 2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9" name="テキスト ボックス 2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0" name="テキスト ボックス 2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1" name="テキスト ボックス 2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2" name="テキスト ボックス 2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6350</xdr:rowOff>
    </xdr:from>
    <xdr:to>
      <xdr:col>81</xdr:col>
      <xdr:colOff>101600</xdr:colOff>
      <xdr:row>40</xdr:row>
      <xdr:rowOff>107950</xdr:rowOff>
    </xdr:to>
    <xdr:sp macro="" textlink="">
      <xdr:nvSpPr>
        <xdr:cNvPr id="273" name="楕円 272"/>
        <xdr:cNvSpPr/>
      </xdr:nvSpPr>
      <xdr:spPr>
        <a:xfrm>
          <a:off x="15430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99077</xdr:rowOff>
    </xdr:from>
    <xdr:ext cx="405111" cy="259045"/>
    <xdr:sp macro="" textlink="">
      <xdr:nvSpPr>
        <xdr:cNvPr id="274" name="n_1mainValue【一般廃棄物処理施設】&#10;有形固定資産減価償却率"/>
        <xdr:cNvSpPr txBox="1"/>
      </xdr:nvSpPr>
      <xdr:spPr>
        <a:xfrm>
          <a:off x="152660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5" name="正方形/長方形 2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6" name="正方形/長方形 2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7" name="正方形/長方形 2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8" name="正方形/長方形 2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9" name="正方形/長方形 2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0" name="正方形/長方形 2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1" name="正方形/長方形 2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2" name="正方形/長方形 2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3" name="テキスト ボックス 2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4" name="直線コネクタ 2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85" name="直線コネクタ 2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86" name="テキスト ボックス 2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87" name="直線コネクタ 2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88" name="テキスト ボックス 28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89" name="直線コネクタ 2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90" name="テキスト ボックス 2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91" name="直線コネクタ 2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92" name="テキスト ボックス 29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93" name="直線コネクタ 2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94" name="テキスト ボックス 2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5" name="直線コネクタ 2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96" name="テキスト ボックス 29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98" name="直線コネクタ 297"/>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99"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00" name="直線コネクタ 299"/>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01"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02" name="直線コネクタ 301"/>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03"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04" name="フローチャート: 判断 303"/>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05" name="フローチャート: 判断 304"/>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306" name="n_1aveValue【一般廃棄物処理施設】&#10;一人当たり有形固定資産（償却資産）額"/>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07" name="フローチャート: 判断 306"/>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08"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9" name="テキスト ボックス 3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0" name="テキスト ボックス 3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1" name="テキスト ボックス 3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2" name="テキスト ボックス 3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3" name="テキスト ボックス 3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63322</xdr:rowOff>
    </xdr:from>
    <xdr:to>
      <xdr:col>112</xdr:col>
      <xdr:colOff>38100</xdr:colOff>
      <xdr:row>39</xdr:row>
      <xdr:rowOff>164922</xdr:rowOff>
    </xdr:to>
    <xdr:sp macro="" textlink="">
      <xdr:nvSpPr>
        <xdr:cNvPr id="314" name="楕円 313"/>
        <xdr:cNvSpPr/>
      </xdr:nvSpPr>
      <xdr:spPr>
        <a:xfrm>
          <a:off x="21272500" y="67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9999</xdr:rowOff>
    </xdr:from>
    <xdr:ext cx="599010" cy="259045"/>
    <xdr:sp macro="" textlink="">
      <xdr:nvSpPr>
        <xdr:cNvPr id="315" name="n_1mainValue【一般廃棄物処理施設】&#10;一人当たり有形固定資産（償却資産）額"/>
        <xdr:cNvSpPr txBox="1"/>
      </xdr:nvSpPr>
      <xdr:spPr>
        <a:xfrm>
          <a:off x="21011095" y="65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4" name="テキスト ボックス 3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5" name="直線コネクタ 3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26" name="直線コネクタ 3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27" name="テキスト ボックス 32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8" name="直線コネクタ 3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9" name="テキスト ボックス 3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0" name="直線コネクタ 3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1" name="テキスト ボックス 3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2" name="直線コネクタ 3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3" name="テキスト ボックス 3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4" name="直線コネクタ 3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5" name="テキスト ボックス 3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6" name="直線コネクタ 3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37" name="テキスト ボックス 33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8" name="直線コネクタ 3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9" name="テキスト ボックス 33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41" name="直線コネクタ 340"/>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42"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43" name="直線コネクタ 342"/>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4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45" name="直線コネクタ 34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346"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47" name="フローチャート: 判断 346"/>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48" name="フローチャート: 判断 347"/>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349"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50" name="フローチャート: 判断 349"/>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351"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52" name="テキスト ボックス 3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3" name="テキスト ボックス 3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4" name="テキスト ボックス 3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5" name="テキスト ボックス 3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6" name="テキスト ボックス 3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357" name="楕円 356"/>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25599</xdr:rowOff>
    </xdr:from>
    <xdr:ext cx="405111" cy="259045"/>
    <xdr:sp macro="" textlink="">
      <xdr:nvSpPr>
        <xdr:cNvPr id="358" name="n_1mainValue【保健センター・保健所】&#10;有形固定資産減価償却率"/>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9" name="正方形/長方形 3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0" name="正方形/長方形 3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1" name="正方形/長方形 3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2" name="正方形/長方形 3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3" name="正方形/長方形 3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4" name="正方形/長方形 3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5" name="正方形/長方形 3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6" name="正方形/長方形 3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7" name="テキスト ボックス 3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8" name="直線コネクタ 3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9" name="直線コネクタ 3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0" name="テキスト ボックス 3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1" name="直線コネクタ 3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2" name="テキスト ボックス 3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3" name="直線コネクタ 3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4" name="テキスト ボックス 3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5" name="直線コネクタ 3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6" name="テキスト ボックス 3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7" name="直線コネクタ 3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8" name="テキスト ボックス 3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9" name="直線コネクタ 3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0" name="テキスト ボックス 3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82" name="直線コネクタ 381"/>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83"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84" name="直線コネクタ 383"/>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85"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86" name="直線コネクタ 385"/>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87"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88" name="フローチャート: 判断 387"/>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89" name="フローチャート: 判断 388"/>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390" name="n_1aveValue【保健センター・保健所】&#10;一人当たり面積"/>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91" name="フローチャート: 判断 390"/>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92"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93" name="テキスト ボックス 3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4" name="テキスト ボックス 3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5" name="テキスト ボックス 3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6" name="テキスト ボックス 3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7" name="テキスト ボックス 3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154178</xdr:rowOff>
    </xdr:from>
    <xdr:to>
      <xdr:col>112</xdr:col>
      <xdr:colOff>38100</xdr:colOff>
      <xdr:row>57</xdr:row>
      <xdr:rowOff>84328</xdr:rowOff>
    </xdr:to>
    <xdr:sp macro="" textlink="">
      <xdr:nvSpPr>
        <xdr:cNvPr id="398" name="楕円 397"/>
        <xdr:cNvSpPr/>
      </xdr:nvSpPr>
      <xdr:spPr>
        <a:xfrm>
          <a:off x="21272500" y="97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55</xdr:row>
      <xdr:rowOff>100855</xdr:rowOff>
    </xdr:from>
    <xdr:ext cx="469744" cy="259045"/>
    <xdr:sp macro="" textlink="">
      <xdr:nvSpPr>
        <xdr:cNvPr id="399" name="n_1mainValue【保健センター・保健所】&#10;一人当たり面積"/>
        <xdr:cNvSpPr txBox="1"/>
      </xdr:nvSpPr>
      <xdr:spPr>
        <a:xfrm>
          <a:off x="21075727" y="953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0" name="正方形/長方形 3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1" name="正方形/長方形 4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2" name="正方形/長方形 4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3" name="正方形/長方形 4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4" name="正方形/長方形 4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5" name="正方形/長方形 4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6" name="正方形/長方形 4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7" name="正方形/長方形 4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8" name="テキスト ボックス 4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9" name="直線コネクタ 4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10" name="直線コネクタ 4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11" name="テキスト ボックス 41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2" name="直線コネクタ 4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3" name="テキスト ボックス 4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4" name="直線コネクタ 4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5" name="テキスト ボックス 4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6" name="直線コネクタ 4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7" name="テキスト ボックス 4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8" name="直線コネクタ 4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9" name="テキスト ボックス 4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0" name="直線コネクタ 4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21" name="テキスト ボックス 42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2" name="直線コネクタ 4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3" name="テキスト ボックス 4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25" name="直線コネクタ 424"/>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26"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27" name="直線コネクタ 426"/>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9" name="直線コネクタ 42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30"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31" name="フローチャート: 判断 430"/>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32" name="フローチャート: 判断 431"/>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433"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34" name="フローチャート: 判断 433"/>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35"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6" name="テキスト ボックス 4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7" name="テキスト ボックス 4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8" name="テキスト ボックス 4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9" name="テキスト ボックス 4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0" name="テキスト ボックス 4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126093</xdr:rowOff>
    </xdr:from>
    <xdr:to>
      <xdr:col>81</xdr:col>
      <xdr:colOff>101600</xdr:colOff>
      <xdr:row>80</xdr:row>
      <xdr:rowOff>56243</xdr:rowOff>
    </xdr:to>
    <xdr:sp macro="" textlink="">
      <xdr:nvSpPr>
        <xdr:cNvPr id="441" name="楕円 440"/>
        <xdr:cNvSpPr/>
      </xdr:nvSpPr>
      <xdr:spPr>
        <a:xfrm>
          <a:off x="15430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72770</xdr:rowOff>
    </xdr:from>
    <xdr:ext cx="405111" cy="259045"/>
    <xdr:sp macro="" textlink="">
      <xdr:nvSpPr>
        <xdr:cNvPr id="442" name="n_1mainValue【消防施設】&#10;有形固定資産減価償却率"/>
        <xdr:cNvSpPr txBox="1"/>
      </xdr:nvSpPr>
      <xdr:spPr>
        <a:xfrm>
          <a:off x="152660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3" name="正方形/長方形 4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4" name="正方形/長方形 4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5" name="正方形/長方形 4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6" name="正方形/長方形 4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7" name="正方形/長方形 4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8" name="正方形/長方形 4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9" name="正方形/長方形 4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0" name="正方形/長方形 4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1" name="テキスト ボックス 4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2" name="直線コネクタ 4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3" name="直線コネクタ 4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4" name="テキスト ボックス 4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5" name="直線コネクタ 4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6" name="テキスト ボックス 4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7" name="直線コネクタ 4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8" name="テキスト ボックス 4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9" name="直線コネクタ 4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0" name="テキスト ボックス 4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1" name="直線コネクタ 4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2" name="テキスト ボックス 4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3" name="直線コネクタ 4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4" name="テキスト ボックス 4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66" name="直線コネクタ 465"/>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67"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68" name="直線コネクタ 467"/>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69"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70" name="直線コネクタ 469"/>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71"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72" name="フローチャート: 判断 471"/>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73" name="フローチャート: 判断 472"/>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474"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75" name="フローチャート: 判断 474"/>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76"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7" name="テキスト ボックス 4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8" name="テキスト ボックス 4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9" name="テキスト ボックス 4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0" name="テキスト ボックス 4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1" name="テキスト ボックス 4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146938</xdr:rowOff>
    </xdr:from>
    <xdr:to>
      <xdr:col>112</xdr:col>
      <xdr:colOff>38100</xdr:colOff>
      <xdr:row>85</xdr:row>
      <xdr:rowOff>77088</xdr:rowOff>
    </xdr:to>
    <xdr:sp macro="" textlink="">
      <xdr:nvSpPr>
        <xdr:cNvPr id="482" name="楕円 481"/>
        <xdr:cNvSpPr/>
      </xdr:nvSpPr>
      <xdr:spPr>
        <a:xfrm>
          <a:off x="21272500" y="145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93615</xdr:rowOff>
    </xdr:from>
    <xdr:ext cx="469744" cy="259045"/>
    <xdr:sp macro="" textlink="">
      <xdr:nvSpPr>
        <xdr:cNvPr id="483" name="n_1mainValue【消防施設】&#10;一人当たり面積"/>
        <xdr:cNvSpPr txBox="1"/>
      </xdr:nvSpPr>
      <xdr:spPr>
        <a:xfrm>
          <a:off x="21075727" y="1432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正方形/長方形 4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2" name="テキスト ボックス 4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3" name="直線コネクタ 4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4" name="直線コネクタ 4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5" name="テキスト ボックス 4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6" name="直線コネクタ 4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7" name="テキスト ボックス 4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8" name="直線コネクタ 4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9" name="テキスト ボックス 4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0" name="直線コネクタ 4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1" name="テキスト ボックス 5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2" name="直線コネクタ 5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3" name="テキスト ボックス 5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4" name="直線コネクタ 5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5" name="テキスト ボックス 5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6" name="直線コネクタ 5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7" name="テキスト ボックス 5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09" name="直線コネクタ 508"/>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10"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11" name="直線コネクタ 510"/>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3" name="直線コネクタ 5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14"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15" name="フローチャート: 判断 514"/>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16" name="フローチャート: 判断 515"/>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17"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18" name="フローチャート: 判断 517"/>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19"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0" name="テキスト ボックス 5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1" name="テキスト ボックス 5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2" name="テキスト ボックス 5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3" name="テキスト ボックス 5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4" name="テキスト ボックス 5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156029</xdr:rowOff>
    </xdr:from>
    <xdr:to>
      <xdr:col>81</xdr:col>
      <xdr:colOff>101600</xdr:colOff>
      <xdr:row>103</xdr:row>
      <xdr:rowOff>86179</xdr:rowOff>
    </xdr:to>
    <xdr:sp macro="" textlink="">
      <xdr:nvSpPr>
        <xdr:cNvPr id="525" name="楕円 524"/>
        <xdr:cNvSpPr/>
      </xdr:nvSpPr>
      <xdr:spPr>
        <a:xfrm>
          <a:off x="15430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102706</xdr:rowOff>
    </xdr:from>
    <xdr:ext cx="405111" cy="259045"/>
    <xdr:sp macro="" textlink="">
      <xdr:nvSpPr>
        <xdr:cNvPr id="526" name="n_1mainValue【庁舎】&#10;有形固定資産減価償却率"/>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7" name="正方形/長方形 5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8" name="正方形/長方形 5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9" name="正方形/長方形 5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0" name="正方形/長方形 5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1" name="正方形/長方形 5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2" name="正方形/長方形 5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3" name="正方形/長方形 5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4" name="正方形/長方形 5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5" name="テキスト ボックス 5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6" name="直線コネクタ 5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7" name="直線コネクタ 5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8" name="テキスト ボックス 5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9" name="直線コネクタ 5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40" name="テキスト ボックス 5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41" name="直線コネクタ 5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42" name="テキスト ボックス 5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3" name="直線コネクタ 5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4" name="テキスト ボックス 5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5" name="直線コネクタ 5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6" name="テキスト ボックス 5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48" name="直線コネクタ 547"/>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49"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50" name="直線コネクタ 549"/>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51"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52" name="直線コネクタ 551"/>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53"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54" name="フローチャート: 判断 553"/>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55" name="フローチャート: 判断 554"/>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556"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57" name="フローチャート: 判断 556"/>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58"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152730</xdr:rowOff>
    </xdr:from>
    <xdr:to>
      <xdr:col>112</xdr:col>
      <xdr:colOff>38100</xdr:colOff>
      <xdr:row>105</xdr:row>
      <xdr:rowOff>82880</xdr:rowOff>
    </xdr:to>
    <xdr:sp macro="" textlink="">
      <xdr:nvSpPr>
        <xdr:cNvPr id="564" name="楕円 563"/>
        <xdr:cNvSpPr/>
      </xdr:nvSpPr>
      <xdr:spPr>
        <a:xfrm>
          <a:off x="21272500" y="179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99407</xdr:rowOff>
    </xdr:from>
    <xdr:ext cx="469744" cy="259045"/>
    <xdr:sp macro="" textlink="">
      <xdr:nvSpPr>
        <xdr:cNvPr id="565" name="n_1mainValue【庁舎】&#10;一人当たり面積"/>
        <xdr:cNvSpPr txBox="1"/>
      </xdr:nvSpPr>
      <xdr:spPr>
        <a:xfrm>
          <a:off x="21075727" y="1775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6" name="正方形/長方形 5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8" name="テキスト ボックス 5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各施設の一人当たり面積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は類似団体よりも突出して高い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過疎化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が進んだことによるものである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保健センターや廃棄物処理施設は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老朽化が進んでいるため減価償却率は類似団体よりも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高く、一方で体育館やプール、福祉施設や消防</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施設等は類似団体よりも低い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傾向にある。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今後は公共施設個別管理計画を策定し、順次適切な管理運営を行っていく。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熊本県五木村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
1,131
252.92
3,571,073
3,359,132
202,712
1,408,615
2,581,770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年度決算における財政力指数は、対前年度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となったものの、急激な人口構造の変化や、県内ワーストの高齢化率</a:t>
          </a:r>
          <a:r>
            <a:rPr kumimoji="1" lang="en-US" altLang="ja-JP" sz="1300">
              <a:latin typeface="ＭＳ Ｐゴシック" panose="020B0600070205080204" pitchFamily="50" charset="-128"/>
              <a:ea typeface="ＭＳ Ｐゴシック" panose="020B0600070205080204" pitchFamily="50" charset="-128"/>
            </a:rPr>
            <a:t>47.5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H31.1.1)</a:t>
          </a:r>
          <a:r>
            <a:rPr kumimoji="1" lang="ja-JP" altLang="en-US" sz="1300">
              <a:latin typeface="ＭＳ Ｐゴシック" panose="020B0600070205080204" pitchFamily="50" charset="-128"/>
              <a:ea typeface="ＭＳ Ｐゴシック" panose="020B0600070205080204" pitchFamily="50" charset="-128"/>
            </a:rPr>
            <a:t>に加え、村内に基幹となる産業もないこと等により、慢性的に財政基盤が脆弱で、全国平均や県内市町村平均を大きく下回ってい。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現在、財政の健全化を確保しながら「ふるさと五木村づくり計画」や「再建計画」に基づく事業を推進しており、今後も歳入の確保と歳出削減の取り組みを継続し、財政基盤の強化に務める。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108796</xdr:rowOff>
    </xdr:to>
    <xdr:cxnSp macro="">
      <xdr:nvCxnSpPr>
        <xdr:cNvPr id="68" name="直線コネクタ 67"/>
        <xdr:cNvCxnSpPr/>
      </xdr:nvCxnSpPr>
      <xdr:spPr>
        <a:xfrm flipV="1">
          <a:off x="4114800" y="76365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116840</xdr:rowOff>
    </xdr:to>
    <xdr:cxnSp macro="">
      <xdr:nvCxnSpPr>
        <xdr:cNvPr id="71" name="直線コネクタ 70"/>
        <xdr:cNvCxnSpPr/>
      </xdr:nvCxnSpPr>
      <xdr:spPr>
        <a:xfrm flipV="1">
          <a:off x="3225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87" name="楕円 86"/>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153687</xdr:rowOff>
    </xdr:from>
    <xdr:ext cx="762000" cy="259045"/>
    <xdr:sp macro="" textlink="">
      <xdr:nvSpPr>
        <xdr:cNvPr id="88" name="財政力該当値テキスト"/>
        <xdr:cNvSpPr txBox="1"/>
      </xdr:nvSpPr>
      <xdr:spPr>
        <a:xfrm>
          <a:off x="50419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年度決算において、</a:t>
          </a:r>
          <a:r>
            <a:rPr kumimoji="1" lang="en-US" altLang="ja-JP" sz="1300">
              <a:solidFill>
                <a:schemeClr val="dk1"/>
              </a:solidFill>
              <a:effectLst/>
              <a:latin typeface="+mn-lt"/>
              <a:ea typeface="+mn-ea"/>
              <a:cs typeface="+mn-cs"/>
            </a:rPr>
            <a:t>4.7</a:t>
          </a:r>
          <a:r>
            <a:rPr kumimoji="1" lang="ja-JP" altLang="en-US" sz="1300">
              <a:solidFill>
                <a:schemeClr val="dk1"/>
              </a:solidFill>
              <a:effectLst/>
              <a:latin typeface="+mn-lt"/>
              <a:ea typeface="+mn-ea"/>
              <a:cs typeface="+mn-cs"/>
            </a:rPr>
            <a:t>ポイントの悪化となっており</a:t>
          </a:r>
          <a:r>
            <a:rPr kumimoji="1" lang="ja-JP" altLang="ja-JP" sz="1300">
              <a:solidFill>
                <a:schemeClr val="dk1"/>
              </a:solidFill>
              <a:effectLst/>
              <a:latin typeface="+mn-lt"/>
              <a:ea typeface="+mn-ea"/>
              <a:cs typeface="+mn-cs"/>
            </a:rPr>
            <a:t>、類似団体平均よりも高水準となっている。</a:t>
          </a:r>
          <a:endParaRPr lang="ja-JP" altLang="ja-JP" sz="1300">
            <a:effectLst/>
          </a:endParaRPr>
        </a:p>
        <a:p>
          <a:r>
            <a:rPr kumimoji="1" lang="ja-JP" altLang="ja-JP" sz="1300">
              <a:solidFill>
                <a:schemeClr val="dk1"/>
              </a:solidFill>
              <a:effectLst/>
              <a:latin typeface="+mn-lt"/>
              <a:ea typeface="+mn-ea"/>
              <a:cs typeface="+mn-cs"/>
            </a:rPr>
            <a:t>　今後は、平成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迫った「ふるさと五木村づくり計画」や「再建計画」に基づく事業の終期を見据え、事務事業の見直しをさらに進めるとともに、全ての事務事業の優先度や必要度を厳しく点検し、優先度の低い事務事業について、計画的に廃止・縮小を進めるほか、民間委託の検討や指定管理者制度の積極的な活用により、経常経費の削減に努める。</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71301</xdr:rowOff>
    </xdr:from>
    <xdr:to>
      <xdr:col>23</xdr:col>
      <xdr:colOff>133350</xdr:colOff>
      <xdr:row>66</xdr:row>
      <xdr:rowOff>61867</xdr:rowOff>
    </xdr:to>
    <xdr:cxnSp macro="">
      <xdr:nvCxnSpPr>
        <xdr:cNvPr id="133" name="直線コネクタ 132"/>
        <xdr:cNvCxnSpPr/>
      </xdr:nvCxnSpPr>
      <xdr:spPr>
        <a:xfrm>
          <a:off x="4114800" y="11215551"/>
          <a:ext cx="8382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71301</xdr:rowOff>
    </xdr:from>
    <xdr:to>
      <xdr:col>19</xdr:col>
      <xdr:colOff>133350</xdr:colOff>
      <xdr:row>66</xdr:row>
      <xdr:rowOff>58420</xdr:rowOff>
    </xdr:to>
    <xdr:cxnSp macro="">
      <xdr:nvCxnSpPr>
        <xdr:cNvPr id="136" name="直線コネクタ 135"/>
        <xdr:cNvCxnSpPr/>
      </xdr:nvCxnSpPr>
      <xdr:spPr>
        <a:xfrm flipV="1">
          <a:off x="3225800" y="11215551"/>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66</xdr:row>
      <xdr:rowOff>72209</xdr:rowOff>
    </xdr:to>
    <xdr:cxnSp macro="">
      <xdr:nvCxnSpPr>
        <xdr:cNvPr id="139" name="直線コネクタ 138"/>
        <xdr:cNvCxnSpPr/>
      </xdr:nvCxnSpPr>
      <xdr:spPr>
        <a:xfrm flipV="1">
          <a:off x="2336800" y="1137412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128088</xdr:rowOff>
    </xdr:from>
    <xdr:to>
      <xdr:col>11</xdr:col>
      <xdr:colOff>31750</xdr:colOff>
      <xdr:row>66</xdr:row>
      <xdr:rowOff>72209</xdr:rowOff>
    </xdr:to>
    <xdr:cxnSp macro="">
      <xdr:nvCxnSpPr>
        <xdr:cNvPr id="142" name="直線コネクタ 141"/>
        <xdr:cNvCxnSpPr/>
      </xdr:nvCxnSpPr>
      <xdr:spPr>
        <a:xfrm>
          <a:off x="1447800" y="10929438"/>
          <a:ext cx="889000" cy="4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11067</xdr:rowOff>
    </xdr:from>
    <xdr:to>
      <xdr:col>23</xdr:col>
      <xdr:colOff>184150</xdr:colOff>
      <xdr:row>66</xdr:row>
      <xdr:rowOff>112667</xdr:rowOff>
    </xdr:to>
    <xdr:sp macro="" textlink="">
      <xdr:nvSpPr>
        <xdr:cNvPr id="152" name="楕円 151"/>
        <xdr:cNvSpPr/>
      </xdr:nvSpPr>
      <xdr:spPr>
        <a:xfrm>
          <a:off x="4902200" y="113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154594</xdr:rowOff>
    </xdr:from>
    <xdr:ext cx="762000" cy="259045"/>
    <xdr:sp macro="" textlink="">
      <xdr:nvSpPr>
        <xdr:cNvPr id="153" name="財政構造の弾力性該当値テキスト"/>
        <xdr:cNvSpPr txBox="1"/>
      </xdr:nvSpPr>
      <xdr:spPr>
        <a:xfrm>
          <a:off x="5041900" y="112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20501</xdr:rowOff>
    </xdr:from>
    <xdr:to>
      <xdr:col>19</xdr:col>
      <xdr:colOff>184150</xdr:colOff>
      <xdr:row>65</xdr:row>
      <xdr:rowOff>122101</xdr:rowOff>
    </xdr:to>
    <xdr:sp macro="" textlink="">
      <xdr:nvSpPr>
        <xdr:cNvPr id="154" name="楕円 153"/>
        <xdr:cNvSpPr/>
      </xdr:nvSpPr>
      <xdr:spPr>
        <a:xfrm>
          <a:off x="4064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106878</xdr:rowOff>
    </xdr:from>
    <xdr:ext cx="736600" cy="259045"/>
    <xdr:sp macro="" textlink="">
      <xdr:nvSpPr>
        <xdr:cNvPr id="155" name="テキスト ボックス 154"/>
        <xdr:cNvSpPr txBox="1"/>
      </xdr:nvSpPr>
      <xdr:spPr>
        <a:xfrm>
          <a:off x="3733800" y="1125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6" name="楕円 155"/>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7" name="テキスト ボックス 156"/>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21409</xdr:rowOff>
    </xdr:from>
    <xdr:to>
      <xdr:col>11</xdr:col>
      <xdr:colOff>82550</xdr:colOff>
      <xdr:row>66</xdr:row>
      <xdr:rowOff>123009</xdr:rowOff>
    </xdr:to>
    <xdr:sp macro="" textlink="">
      <xdr:nvSpPr>
        <xdr:cNvPr id="158" name="楕円 157"/>
        <xdr:cNvSpPr/>
      </xdr:nvSpPr>
      <xdr:spPr>
        <a:xfrm>
          <a:off x="2286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107786</xdr:rowOff>
    </xdr:from>
    <xdr:ext cx="762000" cy="259045"/>
    <xdr:sp macro="" textlink="">
      <xdr:nvSpPr>
        <xdr:cNvPr id="159" name="テキスト ボックス 158"/>
        <xdr:cNvSpPr txBox="1"/>
      </xdr:nvSpPr>
      <xdr:spPr>
        <a:xfrm>
          <a:off x="1955800" y="1142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77288</xdr:rowOff>
    </xdr:from>
    <xdr:to>
      <xdr:col>7</xdr:col>
      <xdr:colOff>31750</xdr:colOff>
      <xdr:row>64</xdr:row>
      <xdr:rowOff>7438</xdr:rowOff>
    </xdr:to>
    <xdr:sp macro="" textlink="">
      <xdr:nvSpPr>
        <xdr:cNvPr id="160" name="楕円 159"/>
        <xdr:cNvSpPr/>
      </xdr:nvSpPr>
      <xdr:spPr>
        <a:xfrm>
          <a:off x="1397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163665</xdr:rowOff>
    </xdr:from>
    <xdr:ext cx="762000" cy="259045"/>
    <xdr:sp macro="" textlink="">
      <xdr:nvSpPr>
        <xdr:cNvPr id="161" name="テキスト ボックス 160"/>
        <xdr:cNvSpPr txBox="1"/>
      </xdr:nvSpPr>
      <xdr:spPr>
        <a:xfrm>
          <a:off x="1066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近年悪化の状況が継続しており、類団体平均より高水準となっている。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人口が</a:t>
          </a:r>
          <a:r>
            <a:rPr kumimoji="1" lang="en-US" altLang="ja-JP" sz="1300">
              <a:latin typeface="ＭＳ Ｐゴシック" panose="020B0600070205080204" pitchFamily="50" charset="-128"/>
              <a:ea typeface="ＭＳ Ｐゴシック" panose="020B0600070205080204" pitchFamily="50" charset="-128"/>
            </a:rPr>
            <a:t>1,055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国調）と少ないため、相対的に高くならざるを得ず、当該指標を用いた団体間比較は実効性に乏しい。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また、人口に比して面積が</a:t>
          </a:r>
          <a:r>
            <a:rPr kumimoji="1" lang="en-US" altLang="ja-JP" sz="1300">
              <a:latin typeface="ＭＳ Ｐゴシック" panose="020B0600070205080204" pitchFamily="50" charset="-128"/>
              <a:ea typeface="ＭＳ Ｐゴシック" panose="020B0600070205080204" pitchFamily="50" charset="-128"/>
            </a:rPr>
            <a:t>252.9㎡</a:t>
          </a:r>
          <a:r>
            <a:rPr kumimoji="1" lang="ja-JP" altLang="en-US" sz="1300">
              <a:latin typeface="ＭＳ Ｐゴシック" panose="020B0600070205080204" pitchFamily="50" charset="-128"/>
              <a:ea typeface="ＭＳ Ｐゴシック" panose="020B0600070205080204" pitchFamily="50" charset="-128"/>
            </a:rPr>
            <a:t>と広いこともあり、道路など公共施設の維持管理費用を増大させる大きな要因となっている。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さらに、早急な事業完了に向けて大規模に進めている地籍調査事業に要する委託料も指標悪化の一因となっている。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31910</xdr:rowOff>
    </xdr:from>
    <xdr:to>
      <xdr:col>23</xdr:col>
      <xdr:colOff>133350</xdr:colOff>
      <xdr:row>86</xdr:row>
      <xdr:rowOff>56494</xdr:rowOff>
    </xdr:to>
    <xdr:cxnSp macro="">
      <xdr:nvCxnSpPr>
        <xdr:cNvPr id="197" name="直線コネクタ 196"/>
        <xdr:cNvCxnSpPr/>
      </xdr:nvCxnSpPr>
      <xdr:spPr>
        <a:xfrm>
          <a:off x="4114800" y="14776610"/>
          <a:ext cx="838200" cy="2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13819</xdr:rowOff>
    </xdr:from>
    <xdr:to>
      <xdr:col>19</xdr:col>
      <xdr:colOff>133350</xdr:colOff>
      <xdr:row>86</xdr:row>
      <xdr:rowOff>31910</xdr:rowOff>
    </xdr:to>
    <xdr:cxnSp macro="">
      <xdr:nvCxnSpPr>
        <xdr:cNvPr id="200" name="直線コネクタ 199"/>
        <xdr:cNvCxnSpPr/>
      </xdr:nvCxnSpPr>
      <xdr:spPr>
        <a:xfrm>
          <a:off x="3225800" y="14758519"/>
          <a:ext cx="889000" cy="1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150465</xdr:rowOff>
    </xdr:from>
    <xdr:to>
      <xdr:col>15</xdr:col>
      <xdr:colOff>82550</xdr:colOff>
      <xdr:row>86</xdr:row>
      <xdr:rowOff>13819</xdr:rowOff>
    </xdr:to>
    <xdr:cxnSp macro="">
      <xdr:nvCxnSpPr>
        <xdr:cNvPr id="203" name="直線コネクタ 202"/>
        <xdr:cNvCxnSpPr/>
      </xdr:nvCxnSpPr>
      <xdr:spPr>
        <a:xfrm>
          <a:off x="2336800" y="14723715"/>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42904</xdr:rowOff>
    </xdr:from>
    <xdr:to>
      <xdr:col>11</xdr:col>
      <xdr:colOff>31750</xdr:colOff>
      <xdr:row>85</xdr:row>
      <xdr:rowOff>150465</xdr:rowOff>
    </xdr:to>
    <xdr:cxnSp macro="">
      <xdr:nvCxnSpPr>
        <xdr:cNvPr id="206" name="直線コネクタ 205"/>
        <xdr:cNvCxnSpPr/>
      </xdr:nvCxnSpPr>
      <xdr:spPr>
        <a:xfrm>
          <a:off x="1447800" y="14616154"/>
          <a:ext cx="889000" cy="10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5694</xdr:rowOff>
    </xdr:from>
    <xdr:to>
      <xdr:col>23</xdr:col>
      <xdr:colOff>184150</xdr:colOff>
      <xdr:row>86</xdr:row>
      <xdr:rowOff>107294</xdr:rowOff>
    </xdr:to>
    <xdr:sp macro="" textlink="">
      <xdr:nvSpPr>
        <xdr:cNvPr id="216" name="楕円 215"/>
        <xdr:cNvSpPr/>
      </xdr:nvSpPr>
      <xdr:spPr>
        <a:xfrm>
          <a:off x="4902200" y="147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149221</xdr:rowOff>
    </xdr:from>
    <xdr:ext cx="762000" cy="259045"/>
    <xdr:sp macro="" textlink="">
      <xdr:nvSpPr>
        <xdr:cNvPr id="217" name="人件費・物件費等の状況該当値テキスト"/>
        <xdr:cNvSpPr txBox="1"/>
      </xdr:nvSpPr>
      <xdr:spPr>
        <a:xfrm>
          <a:off x="5041900" y="1472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152560</xdr:rowOff>
    </xdr:from>
    <xdr:to>
      <xdr:col>19</xdr:col>
      <xdr:colOff>184150</xdr:colOff>
      <xdr:row>86</xdr:row>
      <xdr:rowOff>82710</xdr:rowOff>
    </xdr:to>
    <xdr:sp macro="" textlink="">
      <xdr:nvSpPr>
        <xdr:cNvPr id="218" name="楕円 217"/>
        <xdr:cNvSpPr/>
      </xdr:nvSpPr>
      <xdr:spPr>
        <a:xfrm>
          <a:off x="4064000" y="147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67487</xdr:rowOff>
    </xdr:from>
    <xdr:ext cx="736600" cy="259045"/>
    <xdr:sp macro="" textlink="">
      <xdr:nvSpPr>
        <xdr:cNvPr id="219" name="テキスト ボックス 218"/>
        <xdr:cNvSpPr txBox="1"/>
      </xdr:nvSpPr>
      <xdr:spPr>
        <a:xfrm>
          <a:off x="3733800" y="14812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134469</xdr:rowOff>
    </xdr:from>
    <xdr:to>
      <xdr:col>15</xdr:col>
      <xdr:colOff>133350</xdr:colOff>
      <xdr:row>86</xdr:row>
      <xdr:rowOff>64619</xdr:rowOff>
    </xdr:to>
    <xdr:sp macro="" textlink="">
      <xdr:nvSpPr>
        <xdr:cNvPr id="220" name="楕円 219"/>
        <xdr:cNvSpPr/>
      </xdr:nvSpPr>
      <xdr:spPr>
        <a:xfrm>
          <a:off x="3175000" y="147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49396</xdr:rowOff>
    </xdr:from>
    <xdr:ext cx="762000" cy="259045"/>
    <xdr:sp macro="" textlink="">
      <xdr:nvSpPr>
        <xdr:cNvPr id="221" name="テキスト ボックス 220"/>
        <xdr:cNvSpPr txBox="1"/>
      </xdr:nvSpPr>
      <xdr:spPr>
        <a:xfrm>
          <a:off x="2844800" y="1479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99665</xdr:rowOff>
    </xdr:from>
    <xdr:to>
      <xdr:col>11</xdr:col>
      <xdr:colOff>82550</xdr:colOff>
      <xdr:row>86</xdr:row>
      <xdr:rowOff>29815</xdr:rowOff>
    </xdr:to>
    <xdr:sp macro="" textlink="">
      <xdr:nvSpPr>
        <xdr:cNvPr id="222" name="楕円 221"/>
        <xdr:cNvSpPr/>
      </xdr:nvSpPr>
      <xdr:spPr>
        <a:xfrm>
          <a:off x="2286000" y="146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14592</xdr:rowOff>
    </xdr:from>
    <xdr:ext cx="762000" cy="259045"/>
    <xdr:sp macro="" textlink="">
      <xdr:nvSpPr>
        <xdr:cNvPr id="223" name="テキスト ボックス 222"/>
        <xdr:cNvSpPr txBox="1"/>
      </xdr:nvSpPr>
      <xdr:spPr>
        <a:xfrm>
          <a:off x="1955800" y="147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163554</xdr:rowOff>
    </xdr:from>
    <xdr:to>
      <xdr:col>7</xdr:col>
      <xdr:colOff>31750</xdr:colOff>
      <xdr:row>85</xdr:row>
      <xdr:rowOff>93704</xdr:rowOff>
    </xdr:to>
    <xdr:sp macro="" textlink="">
      <xdr:nvSpPr>
        <xdr:cNvPr id="224" name="楕円 223"/>
        <xdr:cNvSpPr/>
      </xdr:nvSpPr>
      <xdr:spPr>
        <a:xfrm>
          <a:off x="1397000" y="145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78481</xdr:rowOff>
    </xdr:from>
    <xdr:ext cx="762000" cy="259045"/>
    <xdr:sp macro="" textlink="">
      <xdr:nvSpPr>
        <xdr:cNvPr id="225" name="テキスト ボックス 224"/>
        <xdr:cNvSpPr txBox="1"/>
      </xdr:nvSpPr>
      <xdr:spPr>
        <a:xfrm>
          <a:off x="1066800" y="1465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年度決算におけるラスパイレス指数は、対前年度と同じ数値となったが、類団体平均値より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ポイント少ない数値となった。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要因としては、退職した職員の代わりに新規の職員を採用したこと等によるものによる。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しかしながら、高年齢の職員が多いことにより平均年齢が高いことなど、職員の年齢構成がいびつであることから、今後も当分の間は類団体平均値より若干高水準で推移するものと思われる。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なお、前年度数値を引用している。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2539</xdr:rowOff>
    </xdr:to>
    <xdr:cxnSp macro="">
      <xdr:nvCxnSpPr>
        <xdr:cNvPr id="255" name="直線コネクタ 254"/>
        <xdr:cNvCxnSpPr/>
      </xdr:nvCxnSpPr>
      <xdr:spPr>
        <a:xfrm>
          <a:off x="16179800" y="14918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141288</xdr:rowOff>
    </xdr:to>
    <xdr:cxnSp macro="">
      <xdr:nvCxnSpPr>
        <xdr:cNvPr id="258" name="直線コネクタ 257"/>
        <xdr:cNvCxnSpPr/>
      </xdr:nvCxnSpPr>
      <xdr:spPr>
        <a:xfrm flipV="1">
          <a:off x="15290800" y="14918689"/>
          <a:ext cx="889000" cy="13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141288</xdr:rowOff>
    </xdr:from>
    <xdr:to>
      <xdr:col>72</xdr:col>
      <xdr:colOff>203200</xdr:colOff>
      <xdr:row>88</xdr:row>
      <xdr:rowOff>6032</xdr:rowOff>
    </xdr:to>
    <xdr:cxnSp macro="">
      <xdr:nvCxnSpPr>
        <xdr:cNvPr id="261" name="直線コネクタ 260"/>
        <xdr:cNvCxnSpPr/>
      </xdr:nvCxnSpPr>
      <xdr:spPr>
        <a:xfrm flipV="1">
          <a:off x="14401800" y="1505743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62864</xdr:rowOff>
    </xdr:from>
    <xdr:to>
      <xdr:col>68</xdr:col>
      <xdr:colOff>152400</xdr:colOff>
      <xdr:row>88</xdr:row>
      <xdr:rowOff>6032</xdr:rowOff>
    </xdr:to>
    <xdr:cxnSp macro="">
      <xdr:nvCxnSpPr>
        <xdr:cNvPr id="264" name="直線コネクタ 263"/>
        <xdr:cNvCxnSpPr/>
      </xdr:nvCxnSpPr>
      <xdr:spPr>
        <a:xfrm>
          <a:off x="13512800" y="14979014"/>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4" name="楕円 273"/>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139716</xdr:rowOff>
    </xdr:from>
    <xdr:ext cx="762000" cy="259045"/>
    <xdr:sp macro="" textlink="">
      <xdr:nvSpPr>
        <xdr:cNvPr id="275" name="給与水準   （国との比較）該当値テキスト"/>
        <xdr:cNvSpPr txBox="1"/>
      </xdr:nvSpPr>
      <xdr:spPr>
        <a:xfrm>
          <a:off x="171069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6" name="楕円 275"/>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77" name="テキスト ボックス 276"/>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78" name="楕円 277"/>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79" name="テキスト ボックス 278"/>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126682</xdr:rowOff>
    </xdr:from>
    <xdr:to>
      <xdr:col>68</xdr:col>
      <xdr:colOff>203200</xdr:colOff>
      <xdr:row>88</xdr:row>
      <xdr:rowOff>56832</xdr:rowOff>
    </xdr:to>
    <xdr:sp macro="" textlink="">
      <xdr:nvSpPr>
        <xdr:cNvPr id="280" name="楕円 279"/>
        <xdr:cNvSpPr/>
      </xdr:nvSpPr>
      <xdr:spPr>
        <a:xfrm>
          <a:off x="14351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41609</xdr:rowOff>
    </xdr:from>
    <xdr:ext cx="762000" cy="259045"/>
    <xdr:sp macro="" textlink="">
      <xdr:nvSpPr>
        <xdr:cNvPr id="281" name="テキスト ボックス 280"/>
        <xdr:cNvSpPr txBox="1"/>
      </xdr:nvSpPr>
      <xdr:spPr>
        <a:xfrm>
          <a:off x="14020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12064</xdr:rowOff>
    </xdr:from>
    <xdr:to>
      <xdr:col>64</xdr:col>
      <xdr:colOff>152400</xdr:colOff>
      <xdr:row>87</xdr:row>
      <xdr:rowOff>113664</xdr:rowOff>
    </xdr:to>
    <xdr:sp macro="" textlink="">
      <xdr:nvSpPr>
        <xdr:cNvPr id="282" name="楕円 281"/>
        <xdr:cNvSpPr/>
      </xdr:nvSpPr>
      <xdr:spPr>
        <a:xfrm>
          <a:off x="13462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98441</xdr:rowOff>
    </xdr:from>
    <xdr:ext cx="762000" cy="259045"/>
    <xdr:sp macro="" textlink="">
      <xdr:nvSpPr>
        <xdr:cNvPr id="283" name="テキスト ボックス 282"/>
        <xdr:cNvSpPr txBox="1"/>
      </xdr:nvSpPr>
      <xdr:spPr>
        <a:xfrm>
          <a:off x="13131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類団体平均値より高水準となっているが、人口が</a:t>
          </a:r>
          <a:r>
            <a:rPr kumimoji="1" lang="en-US" altLang="ja-JP" sz="1300">
              <a:latin typeface="ＭＳ Ｐゴシック" panose="020B0600070205080204" pitchFamily="50" charset="-128"/>
              <a:ea typeface="ＭＳ Ｐゴシック" panose="020B0600070205080204" pitchFamily="50" charset="-128"/>
            </a:rPr>
            <a:t>1,055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国調）と少ないため、相対的に高くならざるを得ず、当該指標を用いた団体間比較は実効性に乏しい。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なお、村再建計画に基づく事業量の増等に対応するために受け入れている国・県職員の期間満了等により、中期的には若干低下するものと思われる。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31166</xdr:rowOff>
    </xdr:from>
    <xdr:to>
      <xdr:col>81</xdr:col>
      <xdr:colOff>44450</xdr:colOff>
      <xdr:row>64</xdr:row>
      <xdr:rowOff>56744</xdr:rowOff>
    </xdr:to>
    <xdr:cxnSp macro="">
      <xdr:nvCxnSpPr>
        <xdr:cNvPr id="315" name="直線コネクタ 314"/>
        <xdr:cNvCxnSpPr/>
      </xdr:nvCxnSpPr>
      <xdr:spPr>
        <a:xfrm>
          <a:off x="16179800" y="11003966"/>
          <a:ext cx="8382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31166</xdr:rowOff>
    </xdr:from>
    <xdr:to>
      <xdr:col>77</xdr:col>
      <xdr:colOff>44450</xdr:colOff>
      <xdr:row>64</xdr:row>
      <xdr:rowOff>31890</xdr:rowOff>
    </xdr:to>
    <xdr:cxnSp macro="">
      <xdr:nvCxnSpPr>
        <xdr:cNvPr id="318" name="直線コネクタ 317"/>
        <xdr:cNvCxnSpPr/>
      </xdr:nvCxnSpPr>
      <xdr:spPr>
        <a:xfrm flipV="1">
          <a:off x="15290800" y="1100396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155321</xdr:rowOff>
    </xdr:from>
    <xdr:to>
      <xdr:col>72</xdr:col>
      <xdr:colOff>203200</xdr:colOff>
      <xdr:row>64</xdr:row>
      <xdr:rowOff>31890</xdr:rowOff>
    </xdr:to>
    <xdr:cxnSp macro="">
      <xdr:nvCxnSpPr>
        <xdr:cNvPr id="321" name="直線コネクタ 320"/>
        <xdr:cNvCxnSpPr/>
      </xdr:nvCxnSpPr>
      <xdr:spPr>
        <a:xfrm>
          <a:off x="14401800" y="10956671"/>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99822</xdr:rowOff>
    </xdr:from>
    <xdr:to>
      <xdr:col>68</xdr:col>
      <xdr:colOff>152400</xdr:colOff>
      <xdr:row>63</xdr:row>
      <xdr:rowOff>155321</xdr:rowOff>
    </xdr:to>
    <xdr:cxnSp macro="">
      <xdr:nvCxnSpPr>
        <xdr:cNvPr id="324" name="直線コネクタ 323"/>
        <xdr:cNvCxnSpPr/>
      </xdr:nvCxnSpPr>
      <xdr:spPr>
        <a:xfrm>
          <a:off x="13512800" y="10901172"/>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5944</xdr:rowOff>
    </xdr:from>
    <xdr:to>
      <xdr:col>81</xdr:col>
      <xdr:colOff>95250</xdr:colOff>
      <xdr:row>64</xdr:row>
      <xdr:rowOff>107544</xdr:rowOff>
    </xdr:to>
    <xdr:sp macro="" textlink="">
      <xdr:nvSpPr>
        <xdr:cNvPr id="334" name="楕円 333"/>
        <xdr:cNvSpPr/>
      </xdr:nvSpPr>
      <xdr:spPr>
        <a:xfrm>
          <a:off x="16967200" y="1097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149471</xdr:rowOff>
    </xdr:from>
    <xdr:ext cx="762000" cy="259045"/>
    <xdr:sp macro="" textlink="">
      <xdr:nvSpPr>
        <xdr:cNvPr id="335" name="定員管理の状況該当値テキスト"/>
        <xdr:cNvSpPr txBox="1"/>
      </xdr:nvSpPr>
      <xdr:spPr>
        <a:xfrm>
          <a:off x="17106900" y="1095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151816</xdr:rowOff>
    </xdr:from>
    <xdr:to>
      <xdr:col>77</xdr:col>
      <xdr:colOff>95250</xdr:colOff>
      <xdr:row>64</xdr:row>
      <xdr:rowOff>81966</xdr:rowOff>
    </xdr:to>
    <xdr:sp macro="" textlink="">
      <xdr:nvSpPr>
        <xdr:cNvPr id="336" name="楕円 335"/>
        <xdr:cNvSpPr/>
      </xdr:nvSpPr>
      <xdr:spPr>
        <a:xfrm>
          <a:off x="16129000" y="1095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66743</xdr:rowOff>
    </xdr:from>
    <xdr:ext cx="736600" cy="259045"/>
    <xdr:sp macro="" textlink="">
      <xdr:nvSpPr>
        <xdr:cNvPr id="337" name="テキスト ボックス 336"/>
        <xdr:cNvSpPr txBox="1"/>
      </xdr:nvSpPr>
      <xdr:spPr>
        <a:xfrm>
          <a:off x="15798800" y="11039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152540</xdr:rowOff>
    </xdr:from>
    <xdr:to>
      <xdr:col>73</xdr:col>
      <xdr:colOff>44450</xdr:colOff>
      <xdr:row>64</xdr:row>
      <xdr:rowOff>82690</xdr:rowOff>
    </xdr:to>
    <xdr:sp macro="" textlink="">
      <xdr:nvSpPr>
        <xdr:cNvPr id="338" name="楕円 337"/>
        <xdr:cNvSpPr/>
      </xdr:nvSpPr>
      <xdr:spPr>
        <a:xfrm>
          <a:off x="15240000" y="1095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67467</xdr:rowOff>
    </xdr:from>
    <xdr:ext cx="762000" cy="259045"/>
    <xdr:sp macro="" textlink="">
      <xdr:nvSpPr>
        <xdr:cNvPr id="339" name="テキスト ボックス 338"/>
        <xdr:cNvSpPr txBox="1"/>
      </xdr:nvSpPr>
      <xdr:spPr>
        <a:xfrm>
          <a:off x="14909800" y="1104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104521</xdr:rowOff>
    </xdr:from>
    <xdr:to>
      <xdr:col>68</xdr:col>
      <xdr:colOff>203200</xdr:colOff>
      <xdr:row>64</xdr:row>
      <xdr:rowOff>34671</xdr:rowOff>
    </xdr:to>
    <xdr:sp macro="" textlink="">
      <xdr:nvSpPr>
        <xdr:cNvPr id="340" name="楕円 339"/>
        <xdr:cNvSpPr/>
      </xdr:nvSpPr>
      <xdr:spPr>
        <a:xfrm>
          <a:off x="14351000" y="109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19448</xdr:rowOff>
    </xdr:from>
    <xdr:ext cx="762000" cy="259045"/>
    <xdr:sp macro="" textlink="">
      <xdr:nvSpPr>
        <xdr:cNvPr id="341" name="テキスト ボックス 340"/>
        <xdr:cNvSpPr txBox="1"/>
      </xdr:nvSpPr>
      <xdr:spPr>
        <a:xfrm>
          <a:off x="14020800" y="1099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49022</xdr:rowOff>
    </xdr:from>
    <xdr:to>
      <xdr:col>64</xdr:col>
      <xdr:colOff>152400</xdr:colOff>
      <xdr:row>63</xdr:row>
      <xdr:rowOff>150622</xdr:rowOff>
    </xdr:to>
    <xdr:sp macro="" textlink="">
      <xdr:nvSpPr>
        <xdr:cNvPr id="342" name="楕円 341"/>
        <xdr:cNvSpPr/>
      </xdr:nvSpPr>
      <xdr:spPr>
        <a:xfrm>
          <a:off x="13462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135399</xdr:rowOff>
    </xdr:from>
    <xdr:ext cx="762000" cy="259045"/>
    <xdr:sp macro="" textlink="">
      <xdr:nvSpPr>
        <xdr:cNvPr id="343" name="テキスト ボックス 342"/>
        <xdr:cNvSpPr txBox="1"/>
      </xdr:nvSpPr>
      <xdr:spPr>
        <a:xfrm>
          <a:off x="13131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年度決算における実質公債費率は、対前年度１ポイント改善し、過去最低の値となっている。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要因としては、過去に発行した公有林債や過疎対策事業債の償還が終了したことが上げられる。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今後も類団体平均</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％を目標に、新発債の抑制など地方債現在高総枠管理に努めていく。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73660</xdr:rowOff>
    </xdr:to>
    <xdr:cxnSp macro="">
      <xdr:nvCxnSpPr>
        <xdr:cNvPr id="376" name="直線コネクタ 375"/>
        <xdr:cNvCxnSpPr/>
      </xdr:nvCxnSpPr>
      <xdr:spPr>
        <a:xfrm flipV="1">
          <a:off x="16179800" y="719412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121920</xdr:rowOff>
    </xdr:to>
    <xdr:cxnSp macro="">
      <xdr:nvCxnSpPr>
        <xdr:cNvPr id="379" name="直線コネクタ 378"/>
        <xdr:cNvCxnSpPr/>
      </xdr:nvCxnSpPr>
      <xdr:spPr>
        <a:xfrm flipV="1">
          <a:off x="15290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42</xdr:row>
      <xdr:rowOff>154094</xdr:rowOff>
    </xdr:to>
    <xdr:cxnSp macro="">
      <xdr:nvCxnSpPr>
        <xdr:cNvPr id="382" name="直線コネクタ 381"/>
        <xdr:cNvCxnSpPr/>
      </xdr:nvCxnSpPr>
      <xdr:spPr>
        <a:xfrm flipV="1">
          <a:off x="14401800" y="73228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79163</xdr:rowOff>
    </xdr:to>
    <xdr:cxnSp macro="">
      <xdr:nvCxnSpPr>
        <xdr:cNvPr id="385" name="直線コネクタ 384"/>
        <xdr:cNvCxnSpPr/>
      </xdr:nvCxnSpPr>
      <xdr:spPr>
        <a:xfrm flipV="1">
          <a:off x="13512800" y="73549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395" name="楕円 394"/>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396" name="公債費負担の状況該当値テキスト"/>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397" name="楕円 396"/>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98" name="テキスト ボックス 397"/>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399" name="楕円 398"/>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0" name="テキスト ボックス 399"/>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1" name="楕円 400"/>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2" name="テキスト ボックス 401"/>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03" name="楕円 402"/>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04" name="テキスト ボックス 403"/>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年度決算以降、比率が出ていない。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要因としては、過去に発行した公有林債や過疎対策事業債の償還が進んでいることなどによる地方債現在高の減少や、控除財源としての財政調整基金と減債基金の充当可能基金額の増加等によるものである。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今後も地方債発行額の総枠管理等に努め、将来負担の軽減を図っていく。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熊本県五木村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
1,131
252.92
3,571,073
3,359,132
202,712
1,408,615
2,581,770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職員の高年齢化による平均年齢の高年齢化により、平成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年度以降は類団体平均値よりも高水準となっている。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年度から本格的に実施している村再建計画に基づく事業量の増等に対応するために受け入れている国・県職員の期間満了等により、中期的には若干低下するものと思われる。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147574</xdr:rowOff>
    </xdr:to>
    <xdr:cxnSp macro="">
      <xdr:nvCxnSpPr>
        <xdr:cNvPr id="64" name="直線コネクタ 63"/>
        <xdr:cNvCxnSpPr/>
      </xdr:nvCxnSpPr>
      <xdr:spPr>
        <a:xfrm>
          <a:off x="3987800" y="64592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115570</xdr:rowOff>
    </xdr:to>
    <xdr:cxnSp macro="">
      <xdr:nvCxnSpPr>
        <xdr:cNvPr id="67" name="直線コネクタ 66"/>
        <xdr:cNvCxnSpPr/>
      </xdr:nvCxnSpPr>
      <xdr:spPr>
        <a:xfrm>
          <a:off x="3098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115570</xdr:rowOff>
    </xdr:to>
    <xdr:cxnSp macro="">
      <xdr:nvCxnSpPr>
        <xdr:cNvPr id="70" name="直線コネクタ 69"/>
        <xdr:cNvCxnSpPr/>
      </xdr:nvCxnSpPr>
      <xdr:spPr>
        <a:xfrm>
          <a:off x="2209800" y="6386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37</xdr:row>
      <xdr:rowOff>42418</xdr:rowOff>
    </xdr:to>
    <xdr:cxnSp macro="">
      <xdr:nvCxnSpPr>
        <xdr:cNvPr id="73" name="直線コネクタ 72"/>
        <xdr:cNvCxnSpPr/>
      </xdr:nvCxnSpPr>
      <xdr:spPr>
        <a:xfrm>
          <a:off x="1320800" y="62214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96774</xdr:rowOff>
    </xdr:from>
    <xdr:to>
      <xdr:col>24</xdr:col>
      <xdr:colOff>76200</xdr:colOff>
      <xdr:row>38</xdr:row>
      <xdr:rowOff>26924</xdr:rowOff>
    </xdr:to>
    <xdr:sp macro="" textlink="">
      <xdr:nvSpPr>
        <xdr:cNvPr id="83" name="楕円 82"/>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68851</xdr:rowOff>
    </xdr:from>
    <xdr:ext cx="762000" cy="259045"/>
    <xdr:sp macro="" textlink="">
      <xdr:nvSpPr>
        <xdr:cNvPr id="84" name="人件費該当値テキスト"/>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物件費は対前年度</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要因として、村再建計画に基づく大型建設事業に係る設計委託料の増大のほか、急激な高齢化や不在地主の増加に伴い、緊急性を増している地籍調査事業に係る委託料が物件費を押し上げる要因とな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今後も中期的にはこの傾向が続くと思われるが、類団体平均値を目標に、</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、公共施設管理の民間委託や指定管理者制度導入の検討を進めていく。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22497</xdr:rowOff>
    </xdr:from>
    <xdr:to>
      <xdr:col>82</xdr:col>
      <xdr:colOff>107950</xdr:colOff>
      <xdr:row>19</xdr:row>
      <xdr:rowOff>66584</xdr:rowOff>
    </xdr:to>
    <xdr:cxnSp macro="">
      <xdr:nvCxnSpPr>
        <xdr:cNvPr id="127" name="直線コネクタ 126"/>
        <xdr:cNvCxnSpPr/>
      </xdr:nvCxnSpPr>
      <xdr:spPr>
        <a:xfrm>
          <a:off x="15671800" y="3108597"/>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22497</xdr:rowOff>
    </xdr:from>
    <xdr:to>
      <xdr:col>78</xdr:col>
      <xdr:colOff>69850</xdr:colOff>
      <xdr:row>19</xdr:row>
      <xdr:rowOff>151493</xdr:rowOff>
    </xdr:to>
    <xdr:cxnSp macro="">
      <xdr:nvCxnSpPr>
        <xdr:cNvPr id="130" name="直線コネクタ 129"/>
        <xdr:cNvCxnSpPr/>
      </xdr:nvCxnSpPr>
      <xdr:spPr>
        <a:xfrm flipV="1">
          <a:off x="14782800" y="3108597"/>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92710</xdr:rowOff>
    </xdr:from>
    <xdr:to>
      <xdr:col>73</xdr:col>
      <xdr:colOff>180975</xdr:colOff>
      <xdr:row>19</xdr:row>
      <xdr:rowOff>151493</xdr:rowOff>
    </xdr:to>
    <xdr:cxnSp macro="">
      <xdr:nvCxnSpPr>
        <xdr:cNvPr id="133" name="直線コネクタ 132"/>
        <xdr:cNvCxnSpPr/>
      </xdr:nvCxnSpPr>
      <xdr:spPr>
        <a:xfrm>
          <a:off x="13893800" y="33502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109038</xdr:rowOff>
    </xdr:from>
    <xdr:to>
      <xdr:col>69</xdr:col>
      <xdr:colOff>92075</xdr:colOff>
      <xdr:row>19</xdr:row>
      <xdr:rowOff>92710</xdr:rowOff>
    </xdr:to>
    <xdr:cxnSp macro="">
      <xdr:nvCxnSpPr>
        <xdr:cNvPr id="136" name="直線コネクタ 135"/>
        <xdr:cNvCxnSpPr/>
      </xdr:nvCxnSpPr>
      <xdr:spPr>
        <a:xfrm>
          <a:off x="13004800" y="302368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15784</xdr:rowOff>
    </xdr:from>
    <xdr:to>
      <xdr:col>82</xdr:col>
      <xdr:colOff>158750</xdr:colOff>
      <xdr:row>19</xdr:row>
      <xdr:rowOff>117384</xdr:rowOff>
    </xdr:to>
    <xdr:sp macro="" textlink="">
      <xdr:nvSpPr>
        <xdr:cNvPr id="146" name="楕円 145"/>
        <xdr:cNvSpPr/>
      </xdr:nvSpPr>
      <xdr:spPr>
        <a:xfrm>
          <a:off x="16459200" y="327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159311</xdr:rowOff>
    </xdr:from>
    <xdr:ext cx="762000" cy="259045"/>
    <xdr:sp macro="" textlink="">
      <xdr:nvSpPr>
        <xdr:cNvPr id="147" name="物件費該当値テキスト"/>
        <xdr:cNvSpPr txBox="1"/>
      </xdr:nvSpPr>
      <xdr:spPr>
        <a:xfrm>
          <a:off x="16598900" y="324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143147</xdr:rowOff>
    </xdr:from>
    <xdr:to>
      <xdr:col>78</xdr:col>
      <xdr:colOff>120650</xdr:colOff>
      <xdr:row>18</xdr:row>
      <xdr:rowOff>73297</xdr:rowOff>
    </xdr:to>
    <xdr:sp macro="" textlink="">
      <xdr:nvSpPr>
        <xdr:cNvPr id="148" name="楕円 147"/>
        <xdr:cNvSpPr/>
      </xdr:nvSpPr>
      <xdr:spPr>
        <a:xfrm>
          <a:off x="15621000" y="30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58074</xdr:rowOff>
    </xdr:from>
    <xdr:ext cx="736600" cy="259045"/>
    <xdr:sp macro="" textlink="">
      <xdr:nvSpPr>
        <xdr:cNvPr id="149" name="テキスト ボックス 148"/>
        <xdr:cNvSpPr txBox="1"/>
      </xdr:nvSpPr>
      <xdr:spPr>
        <a:xfrm>
          <a:off x="15290800" y="314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100693</xdr:rowOff>
    </xdr:from>
    <xdr:to>
      <xdr:col>74</xdr:col>
      <xdr:colOff>31750</xdr:colOff>
      <xdr:row>20</xdr:row>
      <xdr:rowOff>30843</xdr:rowOff>
    </xdr:to>
    <xdr:sp macro="" textlink="">
      <xdr:nvSpPr>
        <xdr:cNvPr id="150" name="楕円 149"/>
        <xdr:cNvSpPr/>
      </xdr:nvSpPr>
      <xdr:spPr>
        <a:xfrm>
          <a:off x="14732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15620</xdr:rowOff>
    </xdr:from>
    <xdr:ext cx="762000" cy="259045"/>
    <xdr:sp macro="" textlink="">
      <xdr:nvSpPr>
        <xdr:cNvPr id="151" name="テキスト ボックス 150"/>
        <xdr:cNvSpPr txBox="1"/>
      </xdr:nvSpPr>
      <xdr:spPr>
        <a:xfrm>
          <a:off x="14401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41910</xdr:rowOff>
    </xdr:from>
    <xdr:to>
      <xdr:col>69</xdr:col>
      <xdr:colOff>142875</xdr:colOff>
      <xdr:row>19</xdr:row>
      <xdr:rowOff>143510</xdr:rowOff>
    </xdr:to>
    <xdr:sp macro="" textlink="">
      <xdr:nvSpPr>
        <xdr:cNvPr id="152" name="楕円 151"/>
        <xdr:cNvSpPr/>
      </xdr:nvSpPr>
      <xdr:spPr>
        <a:xfrm>
          <a:off x="13843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128287</xdr:rowOff>
    </xdr:from>
    <xdr:ext cx="762000" cy="259045"/>
    <xdr:sp macro="" textlink="">
      <xdr:nvSpPr>
        <xdr:cNvPr id="153" name="テキスト ボックス 152"/>
        <xdr:cNvSpPr txBox="1"/>
      </xdr:nvSpPr>
      <xdr:spPr>
        <a:xfrm>
          <a:off x="13512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58238</xdr:rowOff>
    </xdr:from>
    <xdr:to>
      <xdr:col>65</xdr:col>
      <xdr:colOff>53975</xdr:colOff>
      <xdr:row>17</xdr:row>
      <xdr:rowOff>159838</xdr:rowOff>
    </xdr:to>
    <xdr:sp macro="" textlink="">
      <xdr:nvSpPr>
        <xdr:cNvPr id="154" name="楕円 153"/>
        <xdr:cNvSpPr/>
      </xdr:nvSpPr>
      <xdr:spPr>
        <a:xfrm>
          <a:off x="12954000" y="29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144615</xdr:rowOff>
    </xdr:from>
    <xdr:ext cx="762000" cy="259045"/>
    <xdr:sp macro="" textlink="">
      <xdr:nvSpPr>
        <xdr:cNvPr id="155" name="テキスト ボックス 154"/>
        <xdr:cNvSpPr txBox="1"/>
      </xdr:nvSpPr>
      <xdr:spPr>
        <a:xfrm>
          <a:off x="12623800" y="305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年度決算における扶助費の割合は、対前年度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少子高齢化等を受けた人口構造の変化により、扶助費の増大が全国共通の喫緊の課題となる中、本村では年少人口や老年人口も少ないため、類団体平均値よりも低水準で推移してきた。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今後も中期的にはこの状況が続くと思われる。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88900</xdr:rowOff>
    </xdr:to>
    <xdr:cxnSp macro="">
      <xdr:nvCxnSpPr>
        <xdr:cNvPr id="187" name="直線コネクタ 186"/>
        <xdr:cNvCxnSpPr/>
      </xdr:nvCxnSpPr>
      <xdr:spPr>
        <a:xfrm>
          <a:off x="3987800" y="9271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50800</xdr:rowOff>
    </xdr:to>
    <xdr:cxnSp macro="">
      <xdr:nvCxnSpPr>
        <xdr:cNvPr id="190" name="直線コネクタ 189"/>
        <xdr:cNvCxnSpPr/>
      </xdr:nvCxnSpPr>
      <xdr:spPr>
        <a:xfrm flipV="1">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76200</xdr:rowOff>
    </xdr:to>
    <xdr:cxnSp macro="">
      <xdr:nvCxnSpPr>
        <xdr:cNvPr id="193" name="直線コネクタ 192"/>
        <xdr:cNvCxnSpPr/>
      </xdr:nvCxnSpPr>
      <xdr:spPr>
        <a:xfrm flipV="1">
          <a:off x="2209800" y="9309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88900</xdr:rowOff>
    </xdr:to>
    <xdr:cxnSp macro="">
      <xdr:nvCxnSpPr>
        <xdr:cNvPr id="196" name="直線コネクタ 195"/>
        <xdr:cNvCxnSpPr/>
      </xdr:nvCxnSpPr>
      <xdr:spPr>
        <a:xfrm flipV="1">
          <a:off x="1320800" y="933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6" name="楕円 205"/>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7"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8" name="楕円 207"/>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9" name="テキスト ボックス 208"/>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0" name="楕円 209"/>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1" name="テキスト ボックス 210"/>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12" name="楕円 211"/>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13" name="テキスト ボックス 212"/>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4" name="楕円 213"/>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5" name="テキスト ボックス 21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近年は類団体平均値より若干低水準で推移している。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これは、主要な経常経費が類団体と比較して高水準であるためと考えられる。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78994</xdr:rowOff>
    </xdr:from>
    <xdr:to>
      <xdr:col>82</xdr:col>
      <xdr:colOff>107950</xdr:colOff>
      <xdr:row>55</xdr:row>
      <xdr:rowOff>115570</xdr:rowOff>
    </xdr:to>
    <xdr:cxnSp macro="">
      <xdr:nvCxnSpPr>
        <xdr:cNvPr id="245" name="直線コネクタ 244"/>
        <xdr:cNvCxnSpPr/>
      </xdr:nvCxnSpPr>
      <xdr:spPr>
        <a:xfrm>
          <a:off x="15671800" y="95087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65278</xdr:rowOff>
    </xdr:from>
    <xdr:to>
      <xdr:col>78</xdr:col>
      <xdr:colOff>69850</xdr:colOff>
      <xdr:row>55</xdr:row>
      <xdr:rowOff>78994</xdr:rowOff>
    </xdr:to>
    <xdr:cxnSp macro="">
      <xdr:nvCxnSpPr>
        <xdr:cNvPr id="248" name="直線コネクタ 247"/>
        <xdr:cNvCxnSpPr/>
      </xdr:nvCxnSpPr>
      <xdr:spPr>
        <a:xfrm>
          <a:off x="14782800" y="9495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65278</xdr:rowOff>
    </xdr:from>
    <xdr:to>
      <xdr:col>73</xdr:col>
      <xdr:colOff>180975</xdr:colOff>
      <xdr:row>55</xdr:row>
      <xdr:rowOff>138430</xdr:rowOff>
    </xdr:to>
    <xdr:cxnSp macro="">
      <xdr:nvCxnSpPr>
        <xdr:cNvPr id="251" name="直線コネクタ 250"/>
        <xdr:cNvCxnSpPr/>
      </xdr:nvCxnSpPr>
      <xdr:spPr>
        <a:xfrm flipV="1">
          <a:off x="13893800" y="94950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88138</xdr:rowOff>
    </xdr:from>
    <xdr:to>
      <xdr:col>69</xdr:col>
      <xdr:colOff>92075</xdr:colOff>
      <xdr:row>55</xdr:row>
      <xdr:rowOff>138430</xdr:rowOff>
    </xdr:to>
    <xdr:cxnSp macro="">
      <xdr:nvCxnSpPr>
        <xdr:cNvPr id="254" name="直線コネクタ 253"/>
        <xdr:cNvCxnSpPr/>
      </xdr:nvCxnSpPr>
      <xdr:spPr>
        <a:xfrm>
          <a:off x="13004800" y="95178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4" name="楕円 263"/>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5"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28194</xdr:rowOff>
    </xdr:from>
    <xdr:to>
      <xdr:col>78</xdr:col>
      <xdr:colOff>120650</xdr:colOff>
      <xdr:row>55</xdr:row>
      <xdr:rowOff>129794</xdr:rowOff>
    </xdr:to>
    <xdr:sp macro="" textlink="">
      <xdr:nvSpPr>
        <xdr:cNvPr id="266" name="楕円 265"/>
        <xdr:cNvSpPr/>
      </xdr:nvSpPr>
      <xdr:spPr>
        <a:xfrm>
          <a:off x="15621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139971</xdr:rowOff>
    </xdr:from>
    <xdr:ext cx="736600" cy="259045"/>
    <xdr:sp macro="" textlink="">
      <xdr:nvSpPr>
        <xdr:cNvPr id="267" name="テキスト ボックス 266"/>
        <xdr:cNvSpPr txBox="1"/>
      </xdr:nvSpPr>
      <xdr:spPr>
        <a:xfrm>
          <a:off x="15290800" y="922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14478</xdr:rowOff>
    </xdr:from>
    <xdr:to>
      <xdr:col>74</xdr:col>
      <xdr:colOff>31750</xdr:colOff>
      <xdr:row>55</xdr:row>
      <xdr:rowOff>116078</xdr:rowOff>
    </xdr:to>
    <xdr:sp macro="" textlink="">
      <xdr:nvSpPr>
        <xdr:cNvPr id="268" name="楕円 267"/>
        <xdr:cNvSpPr/>
      </xdr:nvSpPr>
      <xdr:spPr>
        <a:xfrm>
          <a:off x="14732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126255</xdr:rowOff>
    </xdr:from>
    <xdr:ext cx="762000" cy="259045"/>
    <xdr:sp macro="" textlink="">
      <xdr:nvSpPr>
        <xdr:cNvPr id="269" name="テキスト ボックス 268"/>
        <xdr:cNvSpPr txBox="1"/>
      </xdr:nvSpPr>
      <xdr:spPr>
        <a:xfrm>
          <a:off x="14401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0" name="楕円 269"/>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1" name="テキスト ボックス 270"/>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37338</xdr:rowOff>
    </xdr:from>
    <xdr:to>
      <xdr:col>65</xdr:col>
      <xdr:colOff>53975</xdr:colOff>
      <xdr:row>55</xdr:row>
      <xdr:rowOff>138938</xdr:rowOff>
    </xdr:to>
    <xdr:sp macro="" textlink="">
      <xdr:nvSpPr>
        <xdr:cNvPr id="272" name="楕円 271"/>
        <xdr:cNvSpPr/>
      </xdr:nvSpPr>
      <xdr:spPr>
        <a:xfrm>
          <a:off x="12954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149115</xdr:rowOff>
    </xdr:from>
    <xdr:ext cx="762000" cy="259045"/>
    <xdr:sp macro="" textlink="">
      <xdr:nvSpPr>
        <xdr:cNvPr id="273" name="テキスト ボックス 272"/>
        <xdr:cNvSpPr txBox="1"/>
      </xdr:nvSpPr>
      <xdr:spPr>
        <a:xfrm>
          <a:off x="12623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補助費等は年々上昇基調にある。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要因としては、村の生活再建事業を進めるために各種団体への手厚い補助制度等を設けてきたことや、地域おこし協力隊にかかる経費が増加したこと等によるものである。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今後も介護予防の推進などと併せ、各種補助制度等についてもその効果や必要性等について普段の検証と見直しを進め、廃止・縮小等に努めていく。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1270</xdr:rowOff>
    </xdr:to>
    <xdr:cxnSp macro="">
      <xdr:nvCxnSpPr>
        <xdr:cNvPr id="303" name="直線コネクタ 302"/>
        <xdr:cNvCxnSpPr/>
      </xdr:nvCxnSpPr>
      <xdr:spPr>
        <a:xfrm>
          <a:off x="15671800" y="63083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136144</xdr:rowOff>
    </xdr:to>
    <xdr:cxnSp macro="">
      <xdr:nvCxnSpPr>
        <xdr:cNvPr id="306" name="直線コネクタ 305"/>
        <xdr:cNvCxnSpPr/>
      </xdr:nvCxnSpPr>
      <xdr:spPr>
        <a:xfrm>
          <a:off x="14782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131572</xdr:rowOff>
    </xdr:to>
    <xdr:cxnSp macro="">
      <xdr:nvCxnSpPr>
        <xdr:cNvPr id="309" name="直線コネクタ 308"/>
        <xdr:cNvCxnSpPr/>
      </xdr:nvCxnSpPr>
      <xdr:spPr>
        <a:xfrm>
          <a:off x="13893800" y="619861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36</xdr:row>
      <xdr:rowOff>26416</xdr:rowOff>
    </xdr:to>
    <xdr:cxnSp macro="">
      <xdr:nvCxnSpPr>
        <xdr:cNvPr id="312" name="直線コネクタ 311"/>
        <xdr:cNvCxnSpPr/>
      </xdr:nvCxnSpPr>
      <xdr:spPr>
        <a:xfrm>
          <a:off x="13004800" y="61163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2" name="楕円 321"/>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3"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4" name="楕円 323"/>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25" name="テキスト ボックス 32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6" name="楕円 325"/>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27" name="テキスト ボックス 32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8" name="楕円 327"/>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9" name="テキスト ボックス 328"/>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0" name="楕円 329"/>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1" name="テキスト ボックス 330"/>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公債費は全体として減少基調にあるものの、村再建計画に基づく大型事業について、地方債も積極的に活用してきたことから、中期的には若干比率が上昇する見込みである。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しかしながら、過去に発行した地方債の償還も計画的に進めていることから、長期的には減少基調に戻るものと思われる。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今後は、類団体平均値に近づけるよう、適正な実施事業の管理と新発債の抑制、地方債現在高の総枠管理に努めていく。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66039</xdr:rowOff>
    </xdr:to>
    <xdr:cxnSp macro="">
      <xdr:nvCxnSpPr>
        <xdr:cNvPr id="363" name="直線コネクタ 362"/>
        <xdr:cNvCxnSpPr/>
      </xdr:nvCxnSpPr>
      <xdr:spPr>
        <a:xfrm flipV="1">
          <a:off x="3987800" y="132105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66039</xdr:rowOff>
    </xdr:from>
    <xdr:to>
      <xdr:col>19</xdr:col>
      <xdr:colOff>187325</xdr:colOff>
      <xdr:row>77</xdr:row>
      <xdr:rowOff>69850</xdr:rowOff>
    </xdr:to>
    <xdr:cxnSp macro="">
      <xdr:nvCxnSpPr>
        <xdr:cNvPr id="366" name="直線コネクタ 365"/>
        <xdr:cNvCxnSpPr/>
      </xdr:nvCxnSpPr>
      <xdr:spPr>
        <a:xfrm flipV="1">
          <a:off x="3098800" y="13267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78</xdr:row>
      <xdr:rowOff>27939</xdr:rowOff>
    </xdr:to>
    <xdr:cxnSp macro="">
      <xdr:nvCxnSpPr>
        <xdr:cNvPr id="369" name="直線コネクタ 368"/>
        <xdr:cNvCxnSpPr/>
      </xdr:nvCxnSpPr>
      <xdr:spPr>
        <a:xfrm flipV="1">
          <a:off x="2209800" y="132715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127000</xdr:rowOff>
    </xdr:from>
    <xdr:to>
      <xdr:col>11</xdr:col>
      <xdr:colOff>9525</xdr:colOff>
      <xdr:row>78</xdr:row>
      <xdr:rowOff>27939</xdr:rowOff>
    </xdr:to>
    <xdr:cxnSp macro="">
      <xdr:nvCxnSpPr>
        <xdr:cNvPr id="372" name="直線コネクタ 371"/>
        <xdr:cNvCxnSpPr/>
      </xdr:nvCxnSpPr>
      <xdr:spPr>
        <a:xfrm>
          <a:off x="1320800" y="133286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82" name="楕円 381"/>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101616</xdr:rowOff>
    </xdr:from>
    <xdr:ext cx="762000" cy="259045"/>
    <xdr:sp macro="" textlink="">
      <xdr:nvSpPr>
        <xdr:cNvPr id="383" name="公債費該当値テキスト"/>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15239</xdr:rowOff>
    </xdr:from>
    <xdr:to>
      <xdr:col>20</xdr:col>
      <xdr:colOff>38100</xdr:colOff>
      <xdr:row>77</xdr:row>
      <xdr:rowOff>116839</xdr:rowOff>
    </xdr:to>
    <xdr:sp macro="" textlink="">
      <xdr:nvSpPr>
        <xdr:cNvPr id="384" name="楕円 383"/>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101616</xdr:rowOff>
    </xdr:from>
    <xdr:ext cx="736600" cy="259045"/>
    <xdr:sp macro="" textlink="">
      <xdr:nvSpPr>
        <xdr:cNvPr id="385" name="テキスト ボックス 384"/>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6" name="楕円 385"/>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7" name="テキスト ボックス 386"/>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148589</xdr:rowOff>
    </xdr:from>
    <xdr:to>
      <xdr:col>11</xdr:col>
      <xdr:colOff>60325</xdr:colOff>
      <xdr:row>78</xdr:row>
      <xdr:rowOff>78739</xdr:rowOff>
    </xdr:to>
    <xdr:sp macro="" textlink="">
      <xdr:nvSpPr>
        <xdr:cNvPr id="388" name="楕円 387"/>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9" name="テキスト ボックス 388"/>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76200</xdr:rowOff>
    </xdr:from>
    <xdr:to>
      <xdr:col>6</xdr:col>
      <xdr:colOff>171450</xdr:colOff>
      <xdr:row>78</xdr:row>
      <xdr:rowOff>6350</xdr:rowOff>
    </xdr:to>
    <xdr:sp macro="" textlink="">
      <xdr:nvSpPr>
        <xdr:cNvPr id="390" name="楕円 389"/>
        <xdr:cNvSpPr/>
      </xdr:nvSpPr>
      <xdr:spPr>
        <a:xfrm>
          <a:off x="1270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162577</xdr:rowOff>
    </xdr:from>
    <xdr:ext cx="762000" cy="259045"/>
    <xdr:sp macro="" textlink="">
      <xdr:nvSpPr>
        <xdr:cNvPr id="391" name="テキスト ボックス 390"/>
        <xdr:cNvSpPr txBox="1"/>
      </xdr:nvSpPr>
      <xdr:spPr>
        <a:xfrm>
          <a:off x="939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年度決算において対前年度</a:t>
          </a:r>
          <a:r>
            <a:rPr kumimoji="1" lang="en-US" altLang="ja-JP" sz="1300">
              <a:latin typeface="ＭＳ Ｐゴシック" panose="020B0600070205080204" pitchFamily="50" charset="-128"/>
              <a:ea typeface="ＭＳ Ｐゴシック" panose="020B0600070205080204" pitchFamily="50" charset="-128"/>
            </a:rPr>
            <a:t>6.20</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73.5</a:t>
          </a:r>
          <a:r>
            <a:rPr kumimoji="1" lang="ja-JP" altLang="en-US" sz="1300">
              <a:latin typeface="ＭＳ Ｐゴシック" panose="020B0600070205080204" pitchFamily="50" charset="-128"/>
              <a:ea typeface="ＭＳ Ｐゴシック" panose="020B0600070205080204" pitchFamily="50" charset="-128"/>
            </a:rPr>
            <a:t>％となり、類団体平均値より</a:t>
          </a:r>
          <a:r>
            <a:rPr kumimoji="1" lang="en-US" altLang="ja-JP" sz="1300">
              <a:latin typeface="ＭＳ Ｐゴシック" panose="020B0600070205080204" pitchFamily="50" charset="-128"/>
              <a:ea typeface="ＭＳ Ｐゴシック" panose="020B0600070205080204" pitchFamily="50" charset="-128"/>
            </a:rPr>
            <a:t>8.20</a:t>
          </a:r>
          <a:r>
            <a:rPr kumimoji="1" lang="ja-JP" altLang="en-US" sz="1300">
              <a:latin typeface="ＭＳ Ｐゴシック" panose="020B0600070205080204" pitchFamily="50" charset="-128"/>
              <a:ea typeface="ＭＳ Ｐゴシック" panose="020B0600070205080204" pitchFamily="50" charset="-128"/>
            </a:rPr>
            <a:t>ポイント高い値となっている。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要因として、過去に発行した地方債の償還が進み、公債費の全体に占める割合が減少したこと等によるものである。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144962</xdr:rowOff>
    </xdr:from>
    <xdr:to>
      <xdr:col>82</xdr:col>
      <xdr:colOff>107950</xdr:colOff>
      <xdr:row>79</xdr:row>
      <xdr:rowOff>4536</xdr:rowOff>
    </xdr:to>
    <xdr:cxnSp macro="">
      <xdr:nvCxnSpPr>
        <xdr:cNvPr id="426" name="直線コネクタ 425"/>
        <xdr:cNvCxnSpPr/>
      </xdr:nvCxnSpPr>
      <xdr:spPr>
        <a:xfrm>
          <a:off x="15671800" y="13346612"/>
          <a:ext cx="8382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144962</xdr:rowOff>
    </xdr:from>
    <xdr:to>
      <xdr:col>78</xdr:col>
      <xdr:colOff>69850</xdr:colOff>
      <xdr:row>78</xdr:row>
      <xdr:rowOff>120469</xdr:rowOff>
    </xdr:to>
    <xdr:cxnSp macro="">
      <xdr:nvCxnSpPr>
        <xdr:cNvPr id="429" name="直線コネクタ 428"/>
        <xdr:cNvCxnSpPr/>
      </xdr:nvCxnSpPr>
      <xdr:spPr>
        <a:xfrm flipV="1">
          <a:off x="14782800" y="13346612"/>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22498</xdr:rowOff>
    </xdr:from>
    <xdr:to>
      <xdr:col>73</xdr:col>
      <xdr:colOff>180975</xdr:colOff>
      <xdr:row>78</xdr:row>
      <xdr:rowOff>120469</xdr:rowOff>
    </xdr:to>
    <xdr:cxnSp macro="">
      <xdr:nvCxnSpPr>
        <xdr:cNvPr id="432" name="直線コネクタ 431"/>
        <xdr:cNvCxnSpPr/>
      </xdr:nvCxnSpPr>
      <xdr:spPr>
        <a:xfrm>
          <a:off x="13893800" y="13395598"/>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164556</xdr:rowOff>
    </xdr:from>
    <xdr:to>
      <xdr:col>69</xdr:col>
      <xdr:colOff>92075</xdr:colOff>
      <xdr:row>78</xdr:row>
      <xdr:rowOff>22498</xdr:rowOff>
    </xdr:to>
    <xdr:cxnSp macro="">
      <xdr:nvCxnSpPr>
        <xdr:cNvPr id="435" name="直線コネクタ 434"/>
        <xdr:cNvCxnSpPr/>
      </xdr:nvCxnSpPr>
      <xdr:spPr>
        <a:xfrm>
          <a:off x="13004800" y="13023306"/>
          <a:ext cx="8890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125186</xdr:rowOff>
    </xdr:from>
    <xdr:to>
      <xdr:col>82</xdr:col>
      <xdr:colOff>158750</xdr:colOff>
      <xdr:row>79</xdr:row>
      <xdr:rowOff>55336</xdr:rowOff>
    </xdr:to>
    <xdr:sp macro="" textlink="">
      <xdr:nvSpPr>
        <xdr:cNvPr id="445" name="楕円 444"/>
        <xdr:cNvSpPr/>
      </xdr:nvSpPr>
      <xdr:spPr>
        <a:xfrm>
          <a:off x="164592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97263</xdr:rowOff>
    </xdr:from>
    <xdr:ext cx="762000" cy="259045"/>
    <xdr:sp macro="" textlink="">
      <xdr:nvSpPr>
        <xdr:cNvPr id="446" name="公債費以外該当値テキスト"/>
        <xdr:cNvSpPr txBox="1"/>
      </xdr:nvSpPr>
      <xdr:spPr>
        <a:xfrm>
          <a:off x="165989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94162</xdr:rowOff>
    </xdr:from>
    <xdr:to>
      <xdr:col>78</xdr:col>
      <xdr:colOff>120650</xdr:colOff>
      <xdr:row>78</xdr:row>
      <xdr:rowOff>24312</xdr:rowOff>
    </xdr:to>
    <xdr:sp macro="" textlink="">
      <xdr:nvSpPr>
        <xdr:cNvPr id="447" name="楕円 446"/>
        <xdr:cNvSpPr/>
      </xdr:nvSpPr>
      <xdr:spPr>
        <a:xfrm>
          <a:off x="15621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9089</xdr:rowOff>
    </xdr:from>
    <xdr:ext cx="736600" cy="259045"/>
    <xdr:sp macro="" textlink="">
      <xdr:nvSpPr>
        <xdr:cNvPr id="448" name="テキスト ボックス 447"/>
        <xdr:cNvSpPr txBox="1"/>
      </xdr:nvSpPr>
      <xdr:spPr>
        <a:xfrm>
          <a:off x="15290800" y="1338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69669</xdr:rowOff>
    </xdr:from>
    <xdr:to>
      <xdr:col>74</xdr:col>
      <xdr:colOff>31750</xdr:colOff>
      <xdr:row>78</xdr:row>
      <xdr:rowOff>171269</xdr:rowOff>
    </xdr:to>
    <xdr:sp macro="" textlink="">
      <xdr:nvSpPr>
        <xdr:cNvPr id="449" name="楕円 448"/>
        <xdr:cNvSpPr/>
      </xdr:nvSpPr>
      <xdr:spPr>
        <a:xfrm>
          <a:off x="14732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156046</xdr:rowOff>
    </xdr:from>
    <xdr:ext cx="762000" cy="259045"/>
    <xdr:sp macro="" textlink="">
      <xdr:nvSpPr>
        <xdr:cNvPr id="450" name="テキスト ボックス 449"/>
        <xdr:cNvSpPr txBox="1"/>
      </xdr:nvSpPr>
      <xdr:spPr>
        <a:xfrm>
          <a:off x="14401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143148</xdr:rowOff>
    </xdr:from>
    <xdr:to>
      <xdr:col>69</xdr:col>
      <xdr:colOff>142875</xdr:colOff>
      <xdr:row>78</xdr:row>
      <xdr:rowOff>73298</xdr:rowOff>
    </xdr:to>
    <xdr:sp macro="" textlink="">
      <xdr:nvSpPr>
        <xdr:cNvPr id="451" name="楕円 450"/>
        <xdr:cNvSpPr/>
      </xdr:nvSpPr>
      <xdr:spPr>
        <a:xfrm>
          <a:off x="13843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52" name="テキスト ボックス 451"/>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113756</xdr:rowOff>
    </xdr:from>
    <xdr:to>
      <xdr:col>65</xdr:col>
      <xdr:colOff>53975</xdr:colOff>
      <xdr:row>76</xdr:row>
      <xdr:rowOff>43906</xdr:rowOff>
    </xdr:to>
    <xdr:sp macro="" textlink="">
      <xdr:nvSpPr>
        <xdr:cNvPr id="453" name="楕円 452"/>
        <xdr:cNvSpPr/>
      </xdr:nvSpPr>
      <xdr:spPr>
        <a:xfrm>
          <a:off x="12954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54083</xdr:rowOff>
    </xdr:from>
    <xdr:ext cx="762000" cy="259045"/>
    <xdr:sp macro="" textlink="">
      <xdr:nvSpPr>
        <xdr:cNvPr id="454" name="テキスト ボックス 453"/>
        <xdr:cNvSpPr txBox="1"/>
      </xdr:nvSpPr>
      <xdr:spPr>
        <a:xfrm>
          <a:off x="12623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熊本県五木村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112093</xdr:rowOff>
    </xdr:from>
    <xdr:to>
      <xdr:col>29</xdr:col>
      <xdr:colOff>127000</xdr:colOff>
      <xdr:row>15</xdr:row>
      <xdr:rowOff>119902</xdr:rowOff>
    </xdr:to>
    <xdr:cxnSp macro="">
      <xdr:nvCxnSpPr>
        <xdr:cNvPr id="49" name="直線コネクタ 48"/>
        <xdr:cNvCxnSpPr/>
      </xdr:nvCxnSpPr>
      <xdr:spPr bwMode="auto">
        <a:xfrm>
          <a:off x="5003800" y="2731468"/>
          <a:ext cx="647700" cy="7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82444</xdr:rowOff>
    </xdr:from>
    <xdr:to>
      <xdr:col>26</xdr:col>
      <xdr:colOff>50800</xdr:colOff>
      <xdr:row>15</xdr:row>
      <xdr:rowOff>112093</xdr:rowOff>
    </xdr:to>
    <xdr:cxnSp macro="">
      <xdr:nvCxnSpPr>
        <xdr:cNvPr id="52" name="直線コネクタ 51"/>
        <xdr:cNvCxnSpPr/>
      </xdr:nvCxnSpPr>
      <xdr:spPr bwMode="auto">
        <a:xfrm>
          <a:off x="4305300" y="2701819"/>
          <a:ext cx="698500" cy="29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82444</xdr:rowOff>
    </xdr:from>
    <xdr:to>
      <xdr:col>22</xdr:col>
      <xdr:colOff>114300</xdr:colOff>
      <xdr:row>15</xdr:row>
      <xdr:rowOff>137430</xdr:rowOff>
    </xdr:to>
    <xdr:cxnSp macro="">
      <xdr:nvCxnSpPr>
        <xdr:cNvPr id="55" name="直線コネクタ 54"/>
        <xdr:cNvCxnSpPr/>
      </xdr:nvCxnSpPr>
      <xdr:spPr bwMode="auto">
        <a:xfrm flipV="1">
          <a:off x="3606800" y="2701819"/>
          <a:ext cx="698500" cy="54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137430</xdr:rowOff>
    </xdr:from>
    <xdr:to>
      <xdr:col>18</xdr:col>
      <xdr:colOff>177800</xdr:colOff>
      <xdr:row>16</xdr:row>
      <xdr:rowOff>13251</xdr:rowOff>
    </xdr:to>
    <xdr:cxnSp macro="">
      <xdr:nvCxnSpPr>
        <xdr:cNvPr id="58" name="直線コネクタ 57"/>
        <xdr:cNvCxnSpPr/>
      </xdr:nvCxnSpPr>
      <xdr:spPr bwMode="auto">
        <a:xfrm flipV="1">
          <a:off x="2908300" y="2756805"/>
          <a:ext cx="698500" cy="47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69102</xdr:rowOff>
    </xdr:from>
    <xdr:to>
      <xdr:col>29</xdr:col>
      <xdr:colOff>177800</xdr:colOff>
      <xdr:row>15</xdr:row>
      <xdr:rowOff>170702</xdr:rowOff>
    </xdr:to>
    <xdr:sp macro="" textlink="">
      <xdr:nvSpPr>
        <xdr:cNvPr id="68" name="楕円 67"/>
        <xdr:cNvSpPr/>
      </xdr:nvSpPr>
      <xdr:spPr bwMode="auto">
        <a:xfrm>
          <a:off x="5600700" y="2688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85629</xdr:rowOff>
    </xdr:from>
    <xdr:ext cx="762000" cy="259045"/>
    <xdr:sp macro="" textlink="">
      <xdr:nvSpPr>
        <xdr:cNvPr id="69" name="人口1人当たり決算額の推移該当値テキスト130"/>
        <xdr:cNvSpPr txBox="1"/>
      </xdr:nvSpPr>
      <xdr:spPr>
        <a:xfrm>
          <a:off x="5740400" y="253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61293</xdr:rowOff>
    </xdr:from>
    <xdr:to>
      <xdr:col>26</xdr:col>
      <xdr:colOff>101600</xdr:colOff>
      <xdr:row>15</xdr:row>
      <xdr:rowOff>162893</xdr:rowOff>
    </xdr:to>
    <xdr:sp macro="" textlink="">
      <xdr:nvSpPr>
        <xdr:cNvPr id="70" name="楕円 69"/>
        <xdr:cNvSpPr/>
      </xdr:nvSpPr>
      <xdr:spPr bwMode="auto">
        <a:xfrm>
          <a:off x="4953000" y="2680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1620</xdr:rowOff>
    </xdr:from>
    <xdr:ext cx="736600" cy="259045"/>
    <xdr:sp macro="" textlink="">
      <xdr:nvSpPr>
        <xdr:cNvPr id="71" name="テキスト ボックス 70"/>
        <xdr:cNvSpPr txBox="1"/>
      </xdr:nvSpPr>
      <xdr:spPr>
        <a:xfrm>
          <a:off x="4622800" y="2449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31644</xdr:rowOff>
    </xdr:from>
    <xdr:to>
      <xdr:col>22</xdr:col>
      <xdr:colOff>165100</xdr:colOff>
      <xdr:row>15</xdr:row>
      <xdr:rowOff>133244</xdr:rowOff>
    </xdr:to>
    <xdr:sp macro="" textlink="">
      <xdr:nvSpPr>
        <xdr:cNvPr id="72" name="楕円 71"/>
        <xdr:cNvSpPr/>
      </xdr:nvSpPr>
      <xdr:spPr bwMode="auto">
        <a:xfrm>
          <a:off x="4254500" y="265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143421</xdr:rowOff>
    </xdr:from>
    <xdr:ext cx="762000" cy="259045"/>
    <xdr:sp macro="" textlink="">
      <xdr:nvSpPr>
        <xdr:cNvPr id="73" name="テキスト ボックス 72"/>
        <xdr:cNvSpPr txBox="1"/>
      </xdr:nvSpPr>
      <xdr:spPr>
        <a:xfrm>
          <a:off x="3924300" y="241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86630</xdr:rowOff>
    </xdr:from>
    <xdr:to>
      <xdr:col>19</xdr:col>
      <xdr:colOff>38100</xdr:colOff>
      <xdr:row>16</xdr:row>
      <xdr:rowOff>16780</xdr:rowOff>
    </xdr:to>
    <xdr:sp macro="" textlink="">
      <xdr:nvSpPr>
        <xdr:cNvPr id="74" name="楕円 73"/>
        <xdr:cNvSpPr/>
      </xdr:nvSpPr>
      <xdr:spPr bwMode="auto">
        <a:xfrm>
          <a:off x="3556000" y="2706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26957</xdr:rowOff>
    </xdr:from>
    <xdr:ext cx="762000" cy="259045"/>
    <xdr:sp macro="" textlink="">
      <xdr:nvSpPr>
        <xdr:cNvPr id="75" name="テキスト ボックス 74"/>
        <xdr:cNvSpPr txBox="1"/>
      </xdr:nvSpPr>
      <xdr:spPr>
        <a:xfrm>
          <a:off x="3225800" y="247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133901</xdr:rowOff>
    </xdr:from>
    <xdr:to>
      <xdr:col>15</xdr:col>
      <xdr:colOff>101600</xdr:colOff>
      <xdr:row>16</xdr:row>
      <xdr:rowOff>64051</xdr:rowOff>
    </xdr:to>
    <xdr:sp macro="" textlink="">
      <xdr:nvSpPr>
        <xdr:cNvPr id="76" name="楕円 75"/>
        <xdr:cNvSpPr/>
      </xdr:nvSpPr>
      <xdr:spPr bwMode="auto">
        <a:xfrm>
          <a:off x="2857500" y="2753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74228</xdr:rowOff>
    </xdr:from>
    <xdr:ext cx="762000" cy="259045"/>
    <xdr:sp macro="" textlink="">
      <xdr:nvSpPr>
        <xdr:cNvPr id="77" name="テキスト ボックス 76"/>
        <xdr:cNvSpPr txBox="1"/>
      </xdr:nvSpPr>
      <xdr:spPr>
        <a:xfrm>
          <a:off x="2527300" y="25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28350</xdr:rowOff>
    </xdr:from>
    <xdr:to>
      <xdr:col>29</xdr:col>
      <xdr:colOff>127000</xdr:colOff>
      <xdr:row>35</xdr:row>
      <xdr:rowOff>65543</xdr:rowOff>
    </xdr:to>
    <xdr:cxnSp macro="">
      <xdr:nvCxnSpPr>
        <xdr:cNvPr id="108" name="直線コネクタ 107"/>
        <xdr:cNvCxnSpPr/>
      </xdr:nvCxnSpPr>
      <xdr:spPr bwMode="auto">
        <a:xfrm>
          <a:off x="5003800" y="6638700"/>
          <a:ext cx="647700" cy="37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12956</xdr:rowOff>
    </xdr:from>
    <xdr:to>
      <xdr:col>26</xdr:col>
      <xdr:colOff>50800</xdr:colOff>
      <xdr:row>35</xdr:row>
      <xdr:rowOff>28350</xdr:rowOff>
    </xdr:to>
    <xdr:cxnSp macro="">
      <xdr:nvCxnSpPr>
        <xdr:cNvPr id="111" name="直線コネクタ 110"/>
        <xdr:cNvCxnSpPr/>
      </xdr:nvCxnSpPr>
      <xdr:spPr bwMode="auto">
        <a:xfrm>
          <a:off x="4305300" y="6623306"/>
          <a:ext cx="698500" cy="15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310013</xdr:rowOff>
    </xdr:from>
    <xdr:to>
      <xdr:col>22</xdr:col>
      <xdr:colOff>114300</xdr:colOff>
      <xdr:row>35</xdr:row>
      <xdr:rowOff>12956</xdr:rowOff>
    </xdr:to>
    <xdr:cxnSp macro="">
      <xdr:nvCxnSpPr>
        <xdr:cNvPr id="114" name="直線コネクタ 113"/>
        <xdr:cNvCxnSpPr/>
      </xdr:nvCxnSpPr>
      <xdr:spPr bwMode="auto">
        <a:xfrm>
          <a:off x="3606800" y="6577463"/>
          <a:ext cx="698500" cy="45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275782</xdr:rowOff>
    </xdr:from>
    <xdr:to>
      <xdr:col>18</xdr:col>
      <xdr:colOff>177800</xdr:colOff>
      <xdr:row>34</xdr:row>
      <xdr:rowOff>310013</xdr:rowOff>
    </xdr:to>
    <xdr:cxnSp macro="">
      <xdr:nvCxnSpPr>
        <xdr:cNvPr id="117" name="直線コネクタ 116"/>
        <xdr:cNvCxnSpPr/>
      </xdr:nvCxnSpPr>
      <xdr:spPr bwMode="auto">
        <a:xfrm>
          <a:off x="2908300" y="6543232"/>
          <a:ext cx="698500" cy="34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14743</xdr:rowOff>
    </xdr:from>
    <xdr:to>
      <xdr:col>29</xdr:col>
      <xdr:colOff>177800</xdr:colOff>
      <xdr:row>35</xdr:row>
      <xdr:rowOff>116343</xdr:rowOff>
    </xdr:to>
    <xdr:sp macro="" textlink="">
      <xdr:nvSpPr>
        <xdr:cNvPr id="127" name="楕円 126"/>
        <xdr:cNvSpPr/>
      </xdr:nvSpPr>
      <xdr:spPr bwMode="auto">
        <a:xfrm>
          <a:off x="5600700" y="6625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202720</xdr:rowOff>
    </xdr:from>
    <xdr:ext cx="762000" cy="259045"/>
    <xdr:sp macro="" textlink="">
      <xdr:nvSpPr>
        <xdr:cNvPr id="128" name="人口1人当たり決算額の推移該当値テキスト445"/>
        <xdr:cNvSpPr txBox="1"/>
      </xdr:nvSpPr>
      <xdr:spPr>
        <a:xfrm>
          <a:off x="5740400" y="647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320450</xdr:rowOff>
    </xdr:from>
    <xdr:to>
      <xdr:col>26</xdr:col>
      <xdr:colOff>101600</xdr:colOff>
      <xdr:row>35</xdr:row>
      <xdr:rowOff>79150</xdr:rowOff>
    </xdr:to>
    <xdr:sp macro="" textlink="">
      <xdr:nvSpPr>
        <xdr:cNvPr id="129" name="楕円 128"/>
        <xdr:cNvSpPr/>
      </xdr:nvSpPr>
      <xdr:spPr bwMode="auto">
        <a:xfrm>
          <a:off x="4953000" y="658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89327</xdr:rowOff>
    </xdr:from>
    <xdr:ext cx="736600" cy="259045"/>
    <xdr:sp macro="" textlink="">
      <xdr:nvSpPr>
        <xdr:cNvPr id="130" name="テキスト ボックス 129"/>
        <xdr:cNvSpPr txBox="1"/>
      </xdr:nvSpPr>
      <xdr:spPr>
        <a:xfrm>
          <a:off x="4622800" y="635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305056</xdr:rowOff>
    </xdr:from>
    <xdr:to>
      <xdr:col>22</xdr:col>
      <xdr:colOff>165100</xdr:colOff>
      <xdr:row>35</xdr:row>
      <xdr:rowOff>63756</xdr:rowOff>
    </xdr:to>
    <xdr:sp macro="" textlink="">
      <xdr:nvSpPr>
        <xdr:cNvPr id="131" name="楕円 130"/>
        <xdr:cNvSpPr/>
      </xdr:nvSpPr>
      <xdr:spPr bwMode="auto">
        <a:xfrm>
          <a:off x="4254500" y="6572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73933</xdr:rowOff>
    </xdr:from>
    <xdr:ext cx="762000" cy="259045"/>
    <xdr:sp macro="" textlink="">
      <xdr:nvSpPr>
        <xdr:cNvPr id="132" name="テキスト ボックス 131"/>
        <xdr:cNvSpPr txBox="1"/>
      </xdr:nvSpPr>
      <xdr:spPr>
        <a:xfrm>
          <a:off x="3924300" y="63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259213</xdr:rowOff>
    </xdr:from>
    <xdr:to>
      <xdr:col>19</xdr:col>
      <xdr:colOff>38100</xdr:colOff>
      <xdr:row>35</xdr:row>
      <xdr:rowOff>17913</xdr:rowOff>
    </xdr:to>
    <xdr:sp macro="" textlink="">
      <xdr:nvSpPr>
        <xdr:cNvPr id="133" name="楕円 132"/>
        <xdr:cNvSpPr/>
      </xdr:nvSpPr>
      <xdr:spPr bwMode="auto">
        <a:xfrm>
          <a:off x="3556000" y="6526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28089</xdr:rowOff>
    </xdr:from>
    <xdr:ext cx="762000" cy="259045"/>
    <xdr:sp macro="" textlink="">
      <xdr:nvSpPr>
        <xdr:cNvPr id="134" name="テキスト ボックス 133"/>
        <xdr:cNvSpPr txBox="1"/>
      </xdr:nvSpPr>
      <xdr:spPr>
        <a:xfrm>
          <a:off x="3225800" y="629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224982</xdr:rowOff>
    </xdr:from>
    <xdr:to>
      <xdr:col>15</xdr:col>
      <xdr:colOff>101600</xdr:colOff>
      <xdr:row>34</xdr:row>
      <xdr:rowOff>326582</xdr:rowOff>
    </xdr:to>
    <xdr:sp macro="" textlink="">
      <xdr:nvSpPr>
        <xdr:cNvPr id="135" name="楕円 134"/>
        <xdr:cNvSpPr/>
      </xdr:nvSpPr>
      <xdr:spPr bwMode="auto">
        <a:xfrm>
          <a:off x="2857500" y="6492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336759</xdr:rowOff>
    </xdr:from>
    <xdr:ext cx="762000" cy="259045"/>
    <xdr:sp macro="" textlink="">
      <xdr:nvSpPr>
        <xdr:cNvPr id="136" name="テキスト ボックス 135"/>
        <xdr:cNvSpPr txBox="1"/>
      </xdr:nvSpPr>
      <xdr:spPr>
        <a:xfrm>
          <a:off x="2527300" y="626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熊本県五木村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
1,131
252.92
3,571,073
3,359,132
202,712
1,408,615
2,581,770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51991</xdr:rowOff>
    </xdr:from>
    <xdr:to>
      <xdr:col>24</xdr:col>
      <xdr:colOff>63500</xdr:colOff>
      <xdr:row>34</xdr:row>
      <xdr:rowOff>54215</xdr:rowOff>
    </xdr:to>
    <xdr:cxnSp macro="">
      <xdr:nvCxnSpPr>
        <xdr:cNvPr id="58" name="直線コネクタ 57"/>
        <xdr:cNvCxnSpPr/>
      </xdr:nvCxnSpPr>
      <xdr:spPr>
        <a:xfrm>
          <a:off x="3797300" y="5881291"/>
          <a:ext cx="8382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51991</xdr:rowOff>
    </xdr:from>
    <xdr:to>
      <xdr:col>19</xdr:col>
      <xdr:colOff>177800</xdr:colOff>
      <xdr:row>34</xdr:row>
      <xdr:rowOff>59484</xdr:rowOff>
    </xdr:to>
    <xdr:cxnSp macro="">
      <xdr:nvCxnSpPr>
        <xdr:cNvPr id="61" name="直線コネクタ 60"/>
        <xdr:cNvCxnSpPr/>
      </xdr:nvCxnSpPr>
      <xdr:spPr>
        <a:xfrm flipV="1">
          <a:off x="2908300" y="5881291"/>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59484</xdr:rowOff>
    </xdr:from>
    <xdr:to>
      <xdr:col>15</xdr:col>
      <xdr:colOff>50800</xdr:colOff>
      <xdr:row>34</xdr:row>
      <xdr:rowOff>158013</xdr:rowOff>
    </xdr:to>
    <xdr:cxnSp macro="">
      <xdr:nvCxnSpPr>
        <xdr:cNvPr id="64" name="直線コネクタ 63"/>
        <xdr:cNvCxnSpPr/>
      </xdr:nvCxnSpPr>
      <xdr:spPr>
        <a:xfrm flipV="1">
          <a:off x="2019300" y="5888784"/>
          <a:ext cx="889000" cy="9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158013</xdr:rowOff>
    </xdr:from>
    <xdr:to>
      <xdr:col>10</xdr:col>
      <xdr:colOff>114300</xdr:colOff>
      <xdr:row>35</xdr:row>
      <xdr:rowOff>24696</xdr:rowOff>
    </xdr:to>
    <xdr:cxnSp macro="">
      <xdr:nvCxnSpPr>
        <xdr:cNvPr id="67" name="直線コネクタ 66"/>
        <xdr:cNvCxnSpPr/>
      </xdr:nvCxnSpPr>
      <xdr:spPr>
        <a:xfrm flipV="1">
          <a:off x="1130300" y="5987313"/>
          <a:ext cx="889000" cy="3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3415</xdr:rowOff>
    </xdr:from>
    <xdr:to>
      <xdr:col>24</xdr:col>
      <xdr:colOff>114300</xdr:colOff>
      <xdr:row>34</xdr:row>
      <xdr:rowOff>105015</xdr:rowOff>
    </xdr:to>
    <xdr:sp macro="" textlink="">
      <xdr:nvSpPr>
        <xdr:cNvPr id="77" name="楕円 76"/>
        <xdr:cNvSpPr/>
      </xdr:nvSpPr>
      <xdr:spPr>
        <a:xfrm>
          <a:off x="4584700" y="58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26292</xdr:rowOff>
    </xdr:from>
    <xdr:ext cx="599010" cy="259045"/>
    <xdr:sp macro="" textlink="">
      <xdr:nvSpPr>
        <xdr:cNvPr id="78" name="人件費該当値テキスト"/>
        <xdr:cNvSpPr txBox="1"/>
      </xdr:nvSpPr>
      <xdr:spPr>
        <a:xfrm>
          <a:off x="4686300" y="568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1191</xdr:rowOff>
    </xdr:from>
    <xdr:to>
      <xdr:col>20</xdr:col>
      <xdr:colOff>38100</xdr:colOff>
      <xdr:row>34</xdr:row>
      <xdr:rowOff>102791</xdr:rowOff>
    </xdr:to>
    <xdr:sp macro="" textlink="">
      <xdr:nvSpPr>
        <xdr:cNvPr id="79" name="楕円 78"/>
        <xdr:cNvSpPr/>
      </xdr:nvSpPr>
      <xdr:spPr>
        <a:xfrm>
          <a:off x="3746500" y="583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119318</xdr:rowOff>
    </xdr:from>
    <xdr:ext cx="599010" cy="259045"/>
    <xdr:sp macro="" textlink="">
      <xdr:nvSpPr>
        <xdr:cNvPr id="80" name="テキスト ボックス 79"/>
        <xdr:cNvSpPr txBox="1"/>
      </xdr:nvSpPr>
      <xdr:spPr>
        <a:xfrm>
          <a:off x="3497795" y="560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8684</xdr:rowOff>
    </xdr:from>
    <xdr:to>
      <xdr:col>15</xdr:col>
      <xdr:colOff>101600</xdr:colOff>
      <xdr:row>34</xdr:row>
      <xdr:rowOff>110284</xdr:rowOff>
    </xdr:to>
    <xdr:sp macro="" textlink="">
      <xdr:nvSpPr>
        <xdr:cNvPr id="81" name="楕円 80"/>
        <xdr:cNvSpPr/>
      </xdr:nvSpPr>
      <xdr:spPr>
        <a:xfrm>
          <a:off x="2857500" y="583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126811</xdr:rowOff>
    </xdr:from>
    <xdr:ext cx="599010" cy="259045"/>
    <xdr:sp macro="" textlink="">
      <xdr:nvSpPr>
        <xdr:cNvPr id="82" name="テキスト ボックス 81"/>
        <xdr:cNvSpPr txBox="1"/>
      </xdr:nvSpPr>
      <xdr:spPr>
        <a:xfrm>
          <a:off x="2608795" y="561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107213</xdr:rowOff>
    </xdr:from>
    <xdr:to>
      <xdr:col>10</xdr:col>
      <xdr:colOff>165100</xdr:colOff>
      <xdr:row>35</xdr:row>
      <xdr:rowOff>37363</xdr:rowOff>
    </xdr:to>
    <xdr:sp macro="" textlink="">
      <xdr:nvSpPr>
        <xdr:cNvPr id="83" name="楕円 82"/>
        <xdr:cNvSpPr/>
      </xdr:nvSpPr>
      <xdr:spPr>
        <a:xfrm>
          <a:off x="1968500" y="59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53890</xdr:rowOff>
    </xdr:from>
    <xdr:ext cx="599010" cy="259045"/>
    <xdr:sp macro="" textlink="">
      <xdr:nvSpPr>
        <xdr:cNvPr id="84" name="テキスト ボックス 83"/>
        <xdr:cNvSpPr txBox="1"/>
      </xdr:nvSpPr>
      <xdr:spPr>
        <a:xfrm>
          <a:off x="1719795" y="571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145346</xdr:rowOff>
    </xdr:from>
    <xdr:to>
      <xdr:col>6</xdr:col>
      <xdr:colOff>38100</xdr:colOff>
      <xdr:row>35</xdr:row>
      <xdr:rowOff>75496</xdr:rowOff>
    </xdr:to>
    <xdr:sp macro="" textlink="">
      <xdr:nvSpPr>
        <xdr:cNvPr id="85" name="楕円 84"/>
        <xdr:cNvSpPr/>
      </xdr:nvSpPr>
      <xdr:spPr>
        <a:xfrm>
          <a:off x="1079500" y="597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92023</xdr:rowOff>
    </xdr:from>
    <xdr:ext cx="599010" cy="259045"/>
    <xdr:sp macro="" textlink="">
      <xdr:nvSpPr>
        <xdr:cNvPr id="86" name="テキスト ボックス 85"/>
        <xdr:cNvSpPr txBox="1"/>
      </xdr:nvSpPr>
      <xdr:spPr>
        <a:xfrm>
          <a:off x="830795" y="574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143279</xdr:rowOff>
    </xdr:from>
    <xdr:to>
      <xdr:col>24</xdr:col>
      <xdr:colOff>63500</xdr:colOff>
      <xdr:row>55</xdr:row>
      <xdr:rowOff>24559</xdr:rowOff>
    </xdr:to>
    <xdr:cxnSp macro="">
      <xdr:nvCxnSpPr>
        <xdr:cNvPr id="117" name="直線コネクタ 116"/>
        <xdr:cNvCxnSpPr/>
      </xdr:nvCxnSpPr>
      <xdr:spPr>
        <a:xfrm flipV="1">
          <a:off x="3797300" y="9401579"/>
          <a:ext cx="8382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24559</xdr:rowOff>
    </xdr:from>
    <xdr:to>
      <xdr:col>19</xdr:col>
      <xdr:colOff>177800</xdr:colOff>
      <xdr:row>55</xdr:row>
      <xdr:rowOff>30762</xdr:rowOff>
    </xdr:to>
    <xdr:cxnSp macro="">
      <xdr:nvCxnSpPr>
        <xdr:cNvPr id="120" name="直線コネクタ 119"/>
        <xdr:cNvCxnSpPr/>
      </xdr:nvCxnSpPr>
      <xdr:spPr>
        <a:xfrm flipV="1">
          <a:off x="2908300" y="9454309"/>
          <a:ext cx="8890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4184</xdr:rowOff>
    </xdr:from>
    <xdr:to>
      <xdr:col>15</xdr:col>
      <xdr:colOff>50800</xdr:colOff>
      <xdr:row>55</xdr:row>
      <xdr:rowOff>30762</xdr:rowOff>
    </xdr:to>
    <xdr:cxnSp macro="">
      <xdr:nvCxnSpPr>
        <xdr:cNvPr id="123" name="直線コネクタ 122"/>
        <xdr:cNvCxnSpPr/>
      </xdr:nvCxnSpPr>
      <xdr:spPr>
        <a:xfrm>
          <a:off x="2019300" y="9433934"/>
          <a:ext cx="889000" cy="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4184</xdr:rowOff>
    </xdr:from>
    <xdr:to>
      <xdr:col>10</xdr:col>
      <xdr:colOff>114300</xdr:colOff>
      <xdr:row>55</xdr:row>
      <xdr:rowOff>118840</xdr:rowOff>
    </xdr:to>
    <xdr:cxnSp macro="">
      <xdr:nvCxnSpPr>
        <xdr:cNvPr id="126" name="直線コネクタ 125"/>
        <xdr:cNvCxnSpPr/>
      </xdr:nvCxnSpPr>
      <xdr:spPr>
        <a:xfrm flipV="1">
          <a:off x="1130300" y="9433934"/>
          <a:ext cx="889000" cy="1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92479</xdr:rowOff>
    </xdr:from>
    <xdr:to>
      <xdr:col>24</xdr:col>
      <xdr:colOff>114300</xdr:colOff>
      <xdr:row>55</xdr:row>
      <xdr:rowOff>22629</xdr:rowOff>
    </xdr:to>
    <xdr:sp macro="" textlink="">
      <xdr:nvSpPr>
        <xdr:cNvPr id="136" name="楕円 135"/>
        <xdr:cNvSpPr/>
      </xdr:nvSpPr>
      <xdr:spPr>
        <a:xfrm>
          <a:off x="4584700" y="93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115356</xdr:rowOff>
    </xdr:from>
    <xdr:ext cx="599010" cy="259045"/>
    <xdr:sp macro="" textlink="">
      <xdr:nvSpPr>
        <xdr:cNvPr id="137" name="物件費該当値テキスト"/>
        <xdr:cNvSpPr txBox="1"/>
      </xdr:nvSpPr>
      <xdr:spPr>
        <a:xfrm>
          <a:off x="4686300" y="920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145209</xdr:rowOff>
    </xdr:from>
    <xdr:to>
      <xdr:col>20</xdr:col>
      <xdr:colOff>38100</xdr:colOff>
      <xdr:row>55</xdr:row>
      <xdr:rowOff>75359</xdr:rowOff>
    </xdr:to>
    <xdr:sp macro="" textlink="">
      <xdr:nvSpPr>
        <xdr:cNvPr id="138" name="楕円 137"/>
        <xdr:cNvSpPr/>
      </xdr:nvSpPr>
      <xdr:spPr>
        <a:xfrm>
          <a:off x="3746500" y="940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91886</xdr:rowOff>
    </xdr:from>
    <xdr:ext cx="599010" cy="259045"/>
    <xdr:sp macro="" textlink="">
      <xdr:nvSpPr>
        <xdr:cNvPr id="139" name="テキスト ボックス 138"/>
        <xdr:cNvSpPr txBox="1"/>
      </xdr:nvSpPr>
      <xdr:spPr>
        <a:xfrm>
          <a:off x="3497795" y="9178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151412</xdr:rowOff>
    </xdr:from>
    <xdr:to>
      <xdr:col>15</xdr:col>
      <xdr:colOff>101600</xdr:colOff>
      <xdr:row>55</xdr:row>
      <xdr:rowOff>81562</xdr:rowOff>
    </xdr:to>
    <xdr:sp macro="" textlink="">
      <xdr:nvSpPr>
        <xdr:cNvPr id="140" name="楕円 139"/>
        <xdr:cNvSpPr/>
      </xdr:nvSpPr>
      <xdr:spPr>
        <a:xfrm>
          <a:off x="2857500" y="940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98089</xdr:rowOff>
    </xdr:from>
    <xdr:ext cx="599010" cy="259045"/>
    <xdr:sp macro="" textlink="">
      <xdr:nvSpPr>
        <xdr:cNvPr id="141" name="テキスト ボックス 140"/>
        <xdr:cNvSpPr txBox="1"/>
      </xdr:nvSpPr>
      <xdr:spPr>
        <a:xfrm>
          <a:off x="2608795" y="918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124834</xdr:rowOff>
    </xdr:from>
    <xdr:to>
      <xdr:col>10</xdr:col>
      <xdr:colOff>165100</xdr:colOff>
      <xdr:row>55</xdr:row>
      <xdr:rowOff>54984</xdr:rowOff>
    </xdr:to>
    <xdr:sp macro="" textlink="">
      <xdr:nvSpPr>
        <xdr:cNvPr id="142" name="楕円 141"/>
        <xdr:cNvSpPr/>
      </xdr:nvSpPr>
      <xdr:spPr>
        <a:xfrm>
          <a:off x="1968500" y="938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71511</xdr:rowOff>
    </xdr:from>
    <xdr:ext cx="599010" cy="259045"/>
    <xdr:sp macro="" textlink="">
      <xdr:nvSpPr>
        <xdr:cNvPr id="143" name="テキスト ボックス 142"/>
        <xdr:cNvSpPr txBox="1"/>
      </xdr:nvSpPr>
      <xdr:spPr>
        <a:xfrm>
          <a:off x="1719795" y="915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68040</xdr:rowOff>
    </xdr:from>
    <xdr:to>
      <xdr:col>6</xdr:col>
      <xdr:colOff>38100</xdr:colOff>
      <xdr:row>55</xdr:row>
      <xdr:rowOff>169640</xdr:rowOff>
    </xdr:to>
    <xdr:sp macro="" textlink="">
      <xdr:nvSpPr>
        <xdr:cNvPr id="144" name="楕円 143"/>
        <xdr:cNvSpPr/>
      </xdr:nvSpPr>
      <xdr:spPr>
        <a:xfrm>
          <a:off x="1079500" y="94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14717</xdr:rowOff>
    </xdr:from>
    <xdr:ext cx="599010" cy="259045"/>
    <xdr:sp macro="" textlink="">
      <xdr:nvSpPr>
        <xdr:cNvPr id="145" name="テキスト ボックス 144"/>
        <xdr:cNvSpPr txBox="1"/>
      </xdr:nvSpPr>
      <xdr:spPr>
        <a:xfrm>
          <a:off x="830795" y="927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98661</xdr:rowOff>
    </xdr:from>
    <xdr:to>
      <xdr:col>24</xdr:col>
      <xdr:colOff>63500</xdr:colOff>
      <xdr:row>76</xdr:row>
      <xdr:rowOff>19450</xdr:rowOff>
    </xdr:to>
    <xdr:cxnSp macro="">
      <xdr:nvCxnSpPr>
        <xdr:cNvPr id="170" name="直線コネクタ 169"/>
        <xdr:cNvCxnSpPr/>
      </xdr:nvCxnSpPr>
      <xdr:spPr>
        <a:xfrm>
          <a:off x="3797300" y="12957411"/>
          <a:ext cx="838200" cy="9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98661</xdr:rowOff>
    </xdr:from>
    <xdr:to>
      <xdr:col>19</xdr:col>
      <xdr:colOff>177800</xdr:colOff>
      <xdr:row>75</xdr:row>
      <xdr:rowOff>149701</xdr:rowOff>
    </xdr:to>
    <xdr:cxnSp macro="">
      <xdr:nvCxnSpPr>
        <xdr:cNvPr id="173" name="直線コネクタ 172"/>
        <xdr:cNvCxnSpPr/>
      </xdr:nvCxnSpPr>
      <xdr:spPr>
        <a:xfrm flipV="1">
          <a:off x="2908300" y="12957411"/>
          <a:ext cx="889000" cy="5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149701</xdr:rowOff>
    </xdr:from>
    <xdr:to>
      <xdr:col>15</xdr:col>
      <xdr:colOff>50800</xdr:colOff>
      <xdr:row>76</xdr:row>
      <xdr:rowOff>86585</xdr:rowOff>
    </xdr:to>
    <xdr:cxnSp macro="">
      <xdr:nvCxnSpPr>
        <xdr:cNvPr id="176" name="直線コネクタ 175"/>
        <xdr:cNvCxnSpPr/>
      </xdr:nvCxnSpPr>
      <xdr:spPr>
        <a:xfrm flipV="1">
          <a:off x="2019300" y="13008451"/>
          <a:ext cx="889000" cy="10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86585</xdr:rowOff>
    </xdr:from>
    <xdr:to>
      <xdr:col>10</xdr:col>
      <xdr:colOff>114300</xdr:colOff>
      <xdr:row>76</xdr:row>
      <xdr:rowOff>124647</xdr:rowOff>
    </xdr:to>
    <xdr:cxnSp macro="">
      <xdr:nvCxnSpPr>
        <xdr:cNvPr id="179" name="直線コネクタ 178"/>
        <xdr:cNvCxnSpPr/>
      </xdr:nvCxnSpPr>
      <xdr:spPr>
        <a:xfrm flipV="1">
          <a:off x="1130300" y="13116785"/>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140101</xdr:rowOff>
    </xdr:from>
    <xdr:to>
      <xdr:col>24</xdr:col>
      <xdr:colOff>114300</xdr:colOff>
      <xdr:row>76</xdr:row>
      <xdr:rowOff>70250</xdr:rowOff>
    </xdr:to>
    <xdr:sp macro="" textlink="">
      <xdr:nvSpPr>
        <xdr:cNvPr id="189" name="楕円 188"/>
        <xdr:cNvSpPr/>
      </xdr:nvSpPr>
      <xdr:spPr>
        <a:xfrm>
          <a:off x="4584700" y="129988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162978</xdr:rowOff>
    </xdr:from>
    <xdr:ext cx="534377" cy="259045"/>
    <xdr:sp macro="" textlink="">
      <xdr:nvSpPr>
        <xdr:cNvPr id="190" name="維持補修費該当値テキスト"/>
        <xdr:cNvSpPr txBox="1"/>
      </xdr:nvSpPr>
      <xdr:spPr>
        <a:xfrm>
          <a:off x="4686300" y="128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47861</xdr:rowOff>
    </xdr:from>
    <xdr:to>
      <xdr:col>20</xdr:col>
      <xdr:colOff>38100</xdr:colOff>
      <xdr:row>75</xdr:row>
      <xdr:rowOff>149461</xdr:rowOff>
    </xdr:to>
    <xdr:sp macro="" textlink="">
      <xdr:nvSpPr>
        <xdr:cNvPr id="191" name="楕円 190"/>
        <xdr:cNvSpPr/>
      </xdr:nvSpPr>
      <xdr:spPr>
        <a:xfrm>
          <a:off x="3746500" y="129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165988</xdr:rowOff>
    </xdr:from>
    <xdr:ext cx="534377" cy="259045"/>
    <xdr:sp macro="" textlink="">
      <xdr:nvSpPr>
        <xdr:cNvPr id="192" name="テキスト ボックス 191"/>
        <xdr:cNvSpPr txBox="1"/>
      </xdr:nvSpPr>
      <xdr:spPr>
        <a:xfrm>
          <a:off x="3530111" y="1268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98901</xdr:rowOff>
    </xdr:from>
    <xdr:to>
      <xdr:col>15</xdr:col>
      <xdr:colOff>101600</xdr:colOff>
      <xdr:row>76</xdr:row>
      <xdr:rowOff>29051</xdr:rowOff>
    </xdr:to>
    <xdr:sp macro="" textlink="">
      <xdr:nvSpPr>
        <xdr:cNvPr id="193" name="楕円 192"/>
        <xdr:cNvSpPr/>
      </xdr:nvSpPr>
      <xdr:spPr>
        <a:xfrm>
          <a:off x="2857500" y="129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45578</xdr:rowOff>
    </xdr:from>
    <xdr:ext cx="534377" cy="259045"/>
    <xdr:sp macro="" textlink="">
      <xdr:nvSpPr>
        <xdr:cNvPr id="194" name="テキスト ボックス 193"/>
        <xdr:cNvSpPr txBox="1"/>
      </xdr:nvSpPr>
      <xdr:spPr>
        <a:xfrm>
          <a:off x="2641111" y="1273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35785</xdr:rowOff>
    </xdr:from>
    <xdr:to>
      <xdr:col>10</xdr:col>
      <xdr:colOff>165100</xdr:colOff>
      <xdr:row>76</xdr:row>
      <xdr:rowOff>137385</xdr:rowOff>
    </xdr:to>
    <xdr:sp macro="" textlink="">
      <xdr:nvSpPr>
        <xdr:cNvPr id="195" name="楕円 194"/>
        <xdr:cNvSpPr/>
      </xdr:nvSpPr>
      <xdr:spPr>
        <a:xfrm>
          <a:off x="1968500" y="1306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153912</xdr:rowOff>
    </xdr:from>
    <xdr:ext cx="534377" cy="259045"/>
    <xdr:sp macro="" textlink="">
      <xdr:nvSpPr>
        <xdr:cNvPr id="196" name="テキスト ボックス 195"/>
        <xdr:cNvSpPr txBox="1"/>
      </xdr:nvSpPr>
      <xdr:spPr>
        <a:xfrm>
          <a:off x="1752111" y="1284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73847</xdr:rowOff>
    </xdr:from>
    <xdr:to>
      <xdr:col>6</xdr:col>
      <xdr:colOff>38100</xdr:colOff>
      <xdr:row>77</xdr:row>
      <xdr:rowOff>3997</xdr:rowOff>
    </xdr:to>
    <xdr:sp macro="" textlink="">
      <xdr:nvSpPr>
        <xdr:cNvPr id="197" name="楕円 196"/>
        <xdr:cNvSpPr/>
      </xdr:nvSpPr>
      <xdr:spPr>
        <a:xfrm>
          <a:off x="1079500" y="1310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20524</xdr:rowOff>
    </xdr:from>
    <xdr:ext cx="534377" cy="259045"/>
    <xdr:sp macro="" textlink="">
      <xdr:nvSpPr>
        <xdr:cNvPr id="198" name="テキスト ボックス 197"/>
        <xdr:cNvSpPr txBox="1"/>
      </xdr:nvSpPr>
      <xdr:spPr>
        <a:xfrm>
          <a:off x="863111" y="1287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16284</xdr:rowOff>
    </xdr:from>
    <xdr:to>
      <xdr:col>24</xdr:col>
      <xdr:colOff>63500</xdr:colOff>
      <xdr:row>96</xdr:row>
      <xdr:rowOff>88703</xdr:rowOff>
    </xdr:to>
    <xdr:cxnSp macro="">
      <xdr:nvCxnSpPr>
        <xdr:cNvPr id="231" name="直線コネクタ 230"/>
        <xdr:cNvCxnSpPr/>
      </xdr:nvCxnSpPr>
      <xdr:spPr>
        <a:xfrm>
          <a:off x="3797300" y="16475484"/>
          <a:ext cx="838200" cy="7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16284</xdr:rowOff>
    </xdr:from>
    <xdr:to>
      <xdr:col>19</xdr:col>
      <xdr:colOff>177800</xdr:colOff>
      <xdr:row>96</xdr:row>
      <xdr:rowOff>56204</xdr:rowOff>
    </xdr:to>
    <xdr:cxnSp macro="">
      <xdr:nvCxnSpPr>
        <xdr:cNvPr id="234" name="直線コネクタ 233"/>
        <xdr:cNvCxnSpPr/>
      </xdr:nvCxnSpPr>
      <xdr:spPr>
        <a:xfrm flipV="1">
          <a:off x="2908300" y="16475484"/>
          <a:ext cx="889000" cy="3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56204</xdr:rowOff>
    </xdr:from>
    <xdr:to>
      <xdr:col>15</xdr:col>
      <xdr:colOff>50800</xdr:colOff>
      <xdr:row>96</xdr:row>
      <xdr:rowOff>57680</xdr:rowOff>
    </xdr:to>
    <xdr:cxnSp macro="">
      <xdr:nvCxnSpPr>
        <xdr:cNvPr id="237" name="直線コネクタ 236"/>
        <xdr:cNvCxnSpPr/>
      </xdr:nvCxnSpPr>
      <xdr:spPr>
        <a:xfrm flipV="1">
          <a:off x="2019300" y="16515404"/>
          <a:ext cx="8890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57680</xdr:rowOff>
    </xdr:from>
    <xdr:to>
      <xdr:col>10</xdr:col>
      <xdr:colOff>114300</xdr:colOff>
      <xdr:row>96</xdr:row>
      <xdr:rowOff>67987</xdr:rowOff>
    </xdr:to>
    <xdr:cxnSp macro="">
      <xdr:nvCxnSpPr>
        <xdr:cNvPr id="240" name="直線コネクタ 239"/>
        <xdr:cNvCxnSpPr/>
      </xdr:nvCxnSpPr>
      <xdr:spPr>
        <a:xfrm flipV="1">
          <a:off x="1130300" y="16516880"/>
          <a:ext cx="889000" cy="1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37903</xdr:rowOff>
    </xdr:from>
    <xdr:to>
      <xdr:col>24</xdr:col>
      <xdr:colOff>114300</xdr:colOff>
      <xdr:row>96</xdr:row>
      <xdr:rowOff>139503</xdr:rowOff>
    </xdr:to>
    <xdr:sp macro="" textlink="">
      <xdr:nvSpPr>
        <xdr:cNvPr id="250" name="楕円 249"/>
        <xdr:cNvSpPr/>
      </xdr:nvSpPr>
      <xdr:spPr>
        <a:xfrm>
          <a:off x="4584700" y="164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16330</xdr:rowOff>
    </xdr:from>
    <xdr:ext cx="534377" cy="259045"/>
    <xdr:sp macro="" textlink="">
      <xdr:nvSpPr>
        <xdr:cNvPr id="251" name="扶助費該当値テキスト"/>
        <xdr:cNvSpPr txBox="1"/>
      </xdr:nvSpPr>
      <xdr:spPr>
        <a:xfrm>
          <a:off x="4686300" y="1647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136934</xdr:rowOff>
    </xdr:from>
    <xdr:to>
      <xdr:col>20</xdr:col>
      <xdr:colOff>38100</xdr:colOff>
      <xdr:row>96</xdr:row>
      <xdr:rowOff>67084</xdr:rowOff>
    </xdr:to>
    <xdr:sp macro="" textlink="">
      <xdr:nvSpPr>
        <xdr:cNvPr id="252" name="楕円 251"/>
        <xdr:cNvSpPr/>
      </xdr:nvSpPr>
      <xdr:spPr>
        <a:xfrm>
          <a:off x="3746500" y="1642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58211</xdr:rowOff>
    </xdr:from>
    <xdr:ext cx="534377" cy="259045"/>
    <xdr:sp macro="" textlink="">
      <xdr:nvSpPr>
        <xdr:cNvPr id="253" name="テキスト ボックス 252"/>
        <xdr:cNvSpPr txBox="1"/>
      </xdr:nvSpPr>
      <xdr:spPr>
        <a:xfrm>
          <a:off x="3530111" y="165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5404</xdr:rowOff>
    </xdr:from>
    <xdr:to>
      <xdr:col>15</xdr:col>
      <xdr:colOff>101600</xdr:colOff>
      <xdr:row>96</xdr:row>
      <xdr:rowOff>107004</xdr:rowOff>
    </xdr:to>
    <xdr:sp macro="" textlink="">
      <xdr:nvSpPr>
        <xdr:cNvPr id="254" name="楕円 253"/>
        <xdr:cNvSpPr/>
      </xdr:nvSpPr>
      <xdr:spPr>
        <a:xfrm>
          <a:off x="2857500" y="164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98131</xdr:rowOff>
    </xdr:from>
    <xdr:ext cx="534377" cy="259045"/>
    <xdr:sp macro="" textlink="">
      <xdr:nvSpPr>
        <xdr:cNvPr id="255" name="テキスト ボックス 254"/>
        <xdr:cNvSpPr txBox="1"/>
      </xdr:nvSpPr>
      <xdr:spPr>
        <a:xfrm>
          <a:off x="2641111" y="1655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6880</xdr:rowOff>
    </xdr:from>
    <xdr:to>
      <xdr:col>10</xdr:col>
      <xdr:colOff>165100</xdr:colOff>
      <xdr:row>96</xdr:row>
      <xdr:rowOff>108480</xdr:rowOff>
    </xdr:to>
    <xdr:sp macro="" textlink="">
      <xdr:nvSpPr>
        <xdr:cNvPr id="256" name="楕円 255"/>
        <xdr:cNvSpPr/>
      </xdr:nvSpPr>
      <xdr:spPr>
        <a:xfrm>
          <a:off x="1968500" y="164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125007</xdr:rowOff>
    </xdr:from>
    <xdr:ext cx="534377" cy="259045"/>
    <xdr:sp macro="" textlink="">
      <xdr:nvSpPr>
        <xdr:cNvPr id="257" name="テキスト ボックス 256"/>
        <xdr:cNvSpPr txBox="1"/>
      </xdr:nvSpPr>
      <xdr:spPr>
        <a:xfrm>
          <a:off x="1752111" y="1624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17187</xdr:rowOff>
    </xdr:from>
    <xdr:to>
      <xdr:col>6</xdr:col>
      <xdr:colOff>38100</xdr:colOff>
      <xdr:row>96</xdr:row>
      <xdr:rowOff>118787</xdr:rowOff>
    </xdr:to>
    <xdr:sp macro="" textlink="">
      <xdr:nvSpPr>
        <xdr:cNvPr id="258" name="楕円 257"/>
        <xdr:cNvSpPr/>
      </xdr:nvSpPr>
      <xdr:spPr>
        <a:xfrm>
          <a:off x="1079500" y="1647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135314</xdr:rowOff>
    </xdr:from>
    <xdr:ext cx="534377" cy="259045"/>
    <xdr:sp macro="" textlink="">
      <xdr:nvSpPr>
        <xdr:cNvPr id="259" name="テキスト ボックス 258"/>
        <xdr:cNvSpPr txBox="1"/>
      </xdr:nvSpPr>
      <xdr:spPr>
        <a:xfrm>
          <a:off x="863111" y="1625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140237</xdr:rowOff>
    </xdr:from>
    <xdr:to>
      <xdr:col>55</xdr:col>
      <xdr:colOff>0</xdr:colOff>
      <xdr:row>36</xdr:row>
      <xdr:rowOff>162158</xdr:rowOff>
    </xdr:to>
    <xdr:cxnSp macro="">
      <xdr:nvCxnSpPr>
        <xdr:cNvPr id="290" name="直線コネクタ 289"/>
        <xdr:cNvCxnSpPr/>
      </xdr:nvCxnSpPr>
      <xdr:spPr>
        <a:xfrm flipV="1">
          <a:off x="9639300" y="6312437"/>
          <a:ext cx="838200" cy="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134230</xdr:rowOff>
    </xdr:from>
    <xdr:to>
      <xdr:col>50</xdr:col>
      <xdr:colOff>114300</xdr:colOff>
      <xdr:row>36</xdr:row>
      <xdr:rowOff>162158</xdr:rowOff>
    </xdr:to>
    <xdr:cxnSp macro="">
      <xdr:nvCxnSpPr>
        <xdr:cNvPr id="293" name="直線コネクタ 292"/>
        <xdr:cNvCxnSpPr/>
      </xdr:nvCxnSpPr>
      <xdr:spPr>
        <a:xfrm>
          <a:off x="8750300" y="6306430"/>
          <a:ext cx="889000" cy="2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22378</xdr:rowOff>
    </xdr:from>
    <xdr:to>
      <xdr:col>45</xdr:col>
      <xdr:colOff>177800</xdr:colOff>
      <xdr:row>36</xdr:row>
      <xdr:rowOff>134230</xdr:rowOff>
    </xdr:to>
    <xdr:cxnSp macro="">
      <xdr:nvCxnSpPr>
        <xdr:cNvPr id="296" name="直線コネクタ 295"/>
        <xdr:cNvCxnSpPr/>
      </xdr:nvCxnSpPr>
      <xdr:spPr>
        <a:xfrm>
          <a:off x="7861300" y="6194578"/>
          <a:ext cx="889000" cy="11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22378</xdr:rowOff>
    </xdr:from>
    <xdr:to>
      <xdr:col>41</xdr:col>
      <xdr:colOff>50800</xdr:colOff>
      <xdr:row>36</xdr:row>
      <xdr:rowOff>141339</xdr:rowOff>
    </xdr:to>
    <xdr:cxnSp macro="">
      <xdr:nvCxnSpPr>
        <xdr:cNvPr id="299" name="直線コネクタ 298"/>
        <xdr:cNvCxnSpPr/>
      </xdr:nvCxnSpPr>
      <xdr:spPr>
        <a:xfrm flipV="1">
          <a:off x="6972300" y="6194578"/>
          <a:ext cx="889000" cy="1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89437</xdr:rowOff>
    </xdr:from>
    <xdr:to>
      <xdr:col>55</xdr:col>
      <xdr:colOff>50800</xdr:colOff>
      <xdr:row>37</xdr:row>
      <xdr:rowOff>19587</xdr:rowOff>
    </xdr:to>
    <xdr:sp macro="" textlink="">
      <xdr:nvSpPr>
        <xdr:cNvPr id="309" name="楕円 308"/>
        <xdr:cNvSpPr/>
      </xdr:nvSpPr>
      <xdr:spPr>
        <a:xfrm>
          <a:off x="10426700" y="62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112314</xdr:rowOff>
    </xdr:from>
    <xdr:ext cx="599010" cy="259045"/>
    <xdr:sp macro="" textlink="">
      <xdr:nvSpPr>
        <xdr:cNvPr id="310" name="補助費等該当値テキスト"/>
        <xdr:cNvSpPr txBox="1"/>
      </xdr:nvSpPr>
      <xdr:spPr>
        <a:xfrm>
          <a:off x="10528300" y="611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111358</xdr:rowOff>
    </xdr:from>
    <xdr:to>
      <xdr:col>50</xdr:col>
      <xdr:colOff>165100</xdr:colOff>
      <xdr:row>37</xdr:row>
      <xdr:rowOff>41508</xdr:rowOff>
    </xdr:to>
    <xdr:sp macro="" textlink="">
      <xdr:nvSpPr>
        <xdr:cNvPr id="311" name="楕円 310"/>
        <xdr:cNvSpPr/>
      </xdr:nvSpPr>
      <xdr:spPr>
        <a:xfrm>
          <a:off x="9588500" y="62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58035</xdr:rowOff>
    </xdr:from>
    <xdr:ext cx="599010" cy="259045"/>
    <xdr:sp macro="" textlink="">
      <xdr:nvSpPr>
        <xdr:cNvPr id="312" name="テキスト ボックス 311"/>
        <xdr:cNvSpPr txBox="1"/>
      </xdr:nvSpPr>
      <xdr:spPr>
        <a:xfrm>
          <a:off x="9339795" y="605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83430</xdr:rowOff>
    </xdr:from>
    <xdr:to>
      <xdr:col>46</xdr:col>
      <xdr:colOff>38100</xdr:colOff>
      <xdr:row>37</xdr:row>
      <xdr:rowOff>13580</xdr:rowOff>
    </xdr:to>
    <xdr:sp macro="" textlink="">
      <xdr:nvSpPr>
        <xdr:cNvPr id="313" name="楕円 312"/>
        <xdr:cNvSpPr/>
      </xdr:nvSpPr>
      <xdr:spPr>
        <a:xfrm>
          <a:off x="8699500" y="62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30107</xdr:rowOff>
    </xdr:from>
    <xdr:ext cx="599010" cy="259045"/>
    <xdr:sp macro="" textlink="">
      <xdr:nvSpPr>
        <xdr:cNvPr id="314" name="テキスト ボックス 313"/>
        <xdr:cNvSpPr txBox="1"/>
      </xdr:nvSpPr>
      <xdr:spPr>
        <a:xfrm>
          <a:off x="8450795" y="60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143028</xdr:rowOff>
    </xdr:from>
    <xdr:to>
      <xdr:col>41</xdr:col>
      <xdr:colOff>101600</xdr:colOff>
      <xdr:row>36</xdr:row>
      <xdr:rowOff>73178</xdr:rowOff>
    </xdr:to>
    <xdr:sp macro="" textlink="">
      <xdr:nvSpPr>
        <xdr:cNvPr id="315" name="楕円 314"/>
        <xdr:cNvSpPr/>
      </xdr:nvSpPr>
      <xdr:spPr>
        <a:xfrm>
          <a:off x="7810500" y="61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89705</xdr:rowOff>
    </xdr:from>
    <xdr:ext cx="599010" cy="259045"/>
    <xdr:sp macro="" textlink="">
      <xdr:nvSpPr>
        <xdr:cNvPr id="316" name="テキスト ボックス 315"/>
        <xdr:cNvSpPr txBox="1"/>
      </xdr:nvSpPr>
      <xdr:spPr>
        <a:xfrm>
          <a:off x="7561795" y="591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90539</xdr:rowOff>
    </xdr:from>
    <xdr:to>
      <xdr:col>36</xdr:col>
      <xdr:colOff>165100</xdr:colOff>
      <xdr:row>37</xdr:row>
      <xdr:rowOff>20689</xdr:rowOff>
    </xdr:to>
    <xdr:sp macro="" textlink="">
      <xdr:nvSpPr>
        <xdr:cNvPr id="317" name="楕円 316"/>
        <xdr:cNvSpPr/>
      </xdr:nvSpPr>
      <xdr:spPr>
        <a:xfrm>
          <a:off x="6921500" y="626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37216</xdr:rowOff>
    </xdr:from>
    <xdr:ext cx="599010" cy="259045"/>
    <xdr:sp macro="" textlink="">
      <xdr:nvSpPr>
        <xdr:cNvPr id="318" name="テキスト ボックス 317"/>
        <xdr:cNvSpPr txBox="1"/>
      </xdr:nvSpPr>
      <xdr:spPr>
        <a:xfrm>
          <a:off x="6672795" y="603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48407</xdr:rowOff>
    </xdr:from>
    <xdr:to>
      <xdr:col>55</xdr:col>
      <xdr:colOff>0</xdr:colOff>
      <xdr:row>56</xdr:row>
      <xdr:rowOff>61368</xdr:rowOff>
    </xdr:to>
    <xdr:cxnSp macro="">
      <xdr:nvCxnSpPr>
        <xdr:cNvPr id="345" name="直線コネクタ 344"/>
        <xdr:cNvCxnSpPr/>
      </xdr:nvCxnSpPr>
      <xdr:spPr>
        <a:xfrm flipV="1">
          <a:off x="9639300" y="9649607"/>
          <a:ext cx="838200" cy="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61368</xdr:rowOff>
    </xdr:from>
    <xdr:to>
      <xdr:col>50</xdr:col>
      <xdr:colOff>114300</xdr:colOff>
      <xdr:row>56</xdr:row>
      <xdr:rowOff>123530</xdr:rowOff>
    </xdr:to>
    <xdr:cxnSp macro="">
      <xdr:nvCxnSpPr>
        <xdr:cNvPr id="348" name="直線コネクタ 347"/>
        <xdr:cNvCxnSpPr/>
      </xdr:nvCxnSpPr>
      <xdr:spPr>
        <a:xfrm flipV="1">
          <a:off x="8750300" y="9662568"/>
          <a:ext cx="889000" cy="6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14669</xdr:rowOff>
    </xdr:from>
    <xdr:to>
      <xdr:col>45</xdr:col>
      <xdr:colOff>177800</xdr:colOff>
      <xdr:row>56</xdr:row>
      <xdr:rowOff>123530</xdr:rowOff>
    </xdr:to>
    <xdr:cxnSp macro="">
      <xdr:nvCxnSpPr>
        <xdr:cNvPr id="351" name="直線コネクタ 350"/>
        <xdr:cNvCxnSpPr/>
      </xdr:nvCxnSpPr>
      <xdr:spPr>
        <a:xfrm>
          <a:off x="7861300" y="9444419"/>
          <a:ext cx="889000" cy="28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14669</xdr:rowOff>
    </xdr:from>
    <xdr:to>
      <xdr:col>41</xdr:col>
      <xdr:colOff>50800</xdr:colOff>
      <xdr:row>55</xdr:row>
      <xdr:rowOff>117515</xdr:rowOff>
    </xdr:to>
    <xdr:cxnSp macro="">
      <xdr:nvCxnSpPr>
        <xdr:cNvPr id="354" name="直線コネクタ 353"/>
        <xdr:cNvCxnSpPr/>
      </xdr:nvCxnSpPr>
      <xdr:spPr>
        <a:xfrm flipV="1">
          <a:off x="6972300" y="9444419"/>
          <a:ext cx="889000" cy="10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169057</xdr:rowOff>
    </xdr:from>
    <xdr:to>
      <xdr:col>55</xdr:col>
      <xdr:colOff>50800</xdr:colOff>
      <xdr:row>56</xdr:row>
      <xdr:rowOff>99207</xdr:rowOff>
    </xdr:to>
    <xdr:sp macro="" textlink="">
      <xdr:nvSpPr>
        <xdr:cNvPr id="364" name="楕円 363"/>
        <xdr:cNvSpPr/>
      </xdr:nvSpPr>
      <xdr:spPr>
        <a:xfrm>
          <a:off x="10426700" y="95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20484</xdr:rowOff>
    </xdr:from>
    <xdr:ext cx="599010" cy="259045"/>
    <xdr:sp macro="" textlink="">
      <xdr:nvSpPr>
        <xdr:cNvPr id="365" name="普通建設事業費該当値テキスト"/>
        <xdr:cNvSpPr txBox="1"/>
      </xdr:nvSpPr>
      <xdr:spPr>
        <a:xfrm>
          <a:off x="10528300" y="945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10568</xdr:rowOff>
    </xdr:from>
    <xdr:to>
      <xdr:col>50</xdr:col>
      <xdr:colOff>165100</xdr:colOff>
      <xdr:row>56</xdr:row>
      <xdr:rowOff>112168</xdr:rowOff>
    </xdr:to>
    <xdr:sp macro="" textlink="">
      <xdr:nvSpPr>
        <xdr:cNvPr id="366" name="楕円 365"/>
        <xdr:cNvSpPr/>
      </xdr:nvSpPr>
      <xdr:spPr>
        <a:xfrm>
          <a:off x="9588500" y="96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128695</xdr:rowOff>
    </xdr:from>
    <xdr:ext cx="599010" cy="259045"/>
    <xdr:sp macro="" textlink="">
      <xdr:nvSpPr>
        <xdr:cNvPr id="367" name="テキスト ボックス 366"/>
        <xdr:cNvSpPr txBox="1"/>
      </xdr:nvSpPr>
      <xdr:spPr>
        <a:xfrm>
          <a:off x="9339795" y="938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72730</xdr:rowOff>
    </xdr:from>
    <xdr:to>
      <xdr:col>46</xdr:col>
      <xdr:colOff>38100</xdr:colOff>
      <xdr:row>57</xdr:row>
      <xdr:rowOff>2880</xdr:rowOff>
    </xdr:to>
    <xdr:sp macro="" textlink="">
      <xdr:nvSpPr>
        <xdr:cNvPr id="368" name="楕円 367"/>
        <xdr:cNvSpPr/>
      </xdr:nvSpPr>
      <xdr:spPr>
        <a:xfrm>
          <a:off x="8699500" y="96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19407</xdr:rowOff>
    </xdr:from>
    <xdr:ext cx="599010" cy="259045"/>
    <xdr:sp macro="" textlink="">
      <xdr:nvSpPr>
        <xdr:cNvPr id="369" name="テキスト ボックス 368"/>
        <xdr:cNvSpPr txBox="1"/>
      </xdr:nvSpPr>
      <xdr:spPr>
        <a:xfrm>
          <a:off x="8450795" y="944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135319</xdr:rowOff>
    </xdr:from>
    <xdr:to>
      <xdr:col>41</xdr:col>
      <xdr:colOff>101600</xdr:colOff>
      <xdr:row>55</xdr:row>
      <xdr:rowOff>65469</xdr:rowOff>
    </xdr:to>
    <xdr:sp macro="" textlink="">
      <xdr:nvSpPr>
        <xdr:cNvPr id="370" name="楕円 369"/>
        <xdr:cNvSpPr/>
      </xdr:nvSpPr>
      <xdr:spPr>
        <a:xfrm>
          <a:off x="7810500" y="93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81996</xdr:rowOff>
    </xdr:from>
    <xdr:ext cx="690189" cy="259045"/>
    <xdr:sp macro="" textlink="">
      <xdr:nvSpPr>
        <xdr:cNvPr id="371" name="テキスト ボックス 370"/>
        <xdr:cNvSpPr txBox="1"/>
      </xdr:nvSpPr>
      <xdr:spPr>
        <a:xfrm>
          <a:off x="7516205" y="91688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66715</xdr:rowOff>
    </xdr:from>
    <xdr:to>
      <xdr:col>36</xdr:col>
      <xdr:colOff>165100</xdr:colOff>
      <xdr:row>55</xdr:row>
      <xdr:rowOff>168315</xdr:rowOff>
    </xdr:to>
    <xdr:sp macro="" textlink="">
      <xdr:nvSpPr>
        <xdr:cNvPr id="372" name="楕円 371"/>
        <xdr:cNvSpPr/>
      </xdr:nvSpPr>
      <xdr:spPr>
        <a:xfrm>
          <a:off x="6921500" y="949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13392</xdr:rowOff>
    </xdr:from>
    <xdr:ext cx="690189" cy="259045"/>
    <xdr:sp macro="" textlink="">
      <xdr:nvSpPr>
        <xdr:cNvPr id="373" name="テキスト ボックス 372"/>
        <xdr:cNvSpPr txBox="1"/>
      </xdr:nvSpPr>
      <xdr:spPr>
        <a:xfrm>
          <a:off x="6627205" y="92716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15222</xdr:rowOff>
    </xdr:from>
    <xdr:to>
      <xdr:col>55</xdr:col>
      <xdr:colOff>0</xdr:colOff>
      <xdr:row>74</xdr:row>
      <xdr:rowOff>33966</xdr:rowOff>
    </xdr:to>
    <xdr:cxnSp macro="">
      <xdr:nvCxnSpPr>
        <xdr:cNvPr id="404" name="直線コネクタ 403"/>
        <xdr:cNvCxnSpPr/>
      </xdr:nvCxnSpPr>
      <xdr:spPr>
        <a:xfrm>
          <a:off x="9639300" y="12702522"/>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15222</xdr:rowOff>
    </xdr:from>
    <xdr:to>
      <xdr:col>50</xdr:col>
      <xdr:colOff>114300</xdr:colOff>
      <xdr:row>74</xdr:row>
      <xdr:rowOff>162806</xdr:rowOff>
    </xdr:to>
    <xdr:cxnSp macro="">
      <xdr:nvCxnSpPr>
        <xdr:cNvPr id="407" name="直線コネクタ 406"/>
        <xdr:cNvCxnSpPr/>
      </xdr:nvCxnSpPr>
      <xdr:spPr>
        <a:xfrm flipV="1">
          <a:off x="8750300" y="12702522"/>
          <a:ext cx="889000" cy="14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154275</xdr:rowOff>
    </xdr:from>
    <xdr:to>
      <xdr:col>45</xdr:col>
      <xdr:colOff>177800</xdr:colOff>
      <xdr:row>74</xdr:row>
      <xdr:rowOff>162806</xdr:rowOff>
    </xdr:to>
    <xdr:cxnSp macro="">
      <xdr:nvCxnSpPr>
        <xdr:cNvPr id="410" name="直線コネクタ 409"/>
        <xdr:cNvCxnSpPr/>
      </xdr:nvCxnSpPr>
      <xdr:spPr>
        <a:xfrm>
          <a:off x="7861300" y="12155775"/>
          <a:ext cx="889000" cy="69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154616</xdr:rowOff>
    </xdr:from>
    <xdr:to>
      <xdr:col>55</xdr:col>
      <xdr:colOff>50800</xdr:colOff>
      <xdr:row>74</xdr:row>
      <xdr:rowOff>84766</xdr:rowOff>
    </xdr:to>
    <xdr:sp macro="" textlink="">
      <xdr:nvSpPr>
        <xdr:cNvPr id="420" name="楕円 419"/>
        <xdr:cNvSpPr/>
      </xdr:nvSpPr>
      <xdr:spPr>
        <a:xfrm>
          <a:off x="10426700" y="126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6043</xdr:rowOff>
    </xdr:from>
    <xdr:ext cx="599010" cy="259045"/>
    <xdr:sp macro="" textlink="">
      <xdr:nvSpPr>
        <xdr:cNvPr id="421" name="普通建設事業費 （ うち新規整備　）該当値テキスト"/>
        <xdr:cNvSpPr txBox="1"/>
      </xdr:nvSpPr>
      <xdr:spPr>
        <a:xfrm>
          <a:off x="10528300" y="1252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135872</xdr:rowOff>
    </xdr:from>
    <xdr:to>
      <xdr:col>50</xdr:col>
      <xdr:colOff>165100</xdr:colOff>
      <xdr:row>74</xdr:row>
      <xdr:rowOff>66022</xdr:rowOff>
    </xdr:to>
    <xdr:sp macro="" textlink="">
      <xdr:nvSpPr>
        <xdr:cNvPr id="422" name="楕円 421"/>
        <xdr:cNvSpPr/>
      </xdr:nvSpPr>
      <xdr:spPr>
        <a:xfrm>
          <a:off x="9588500" y="1265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82549</xdr:rowOff>
    </xdr:from>
    <xdr:ext cx="599010" cy="259045"/>
    <xdr:sp macro="" textlink="">
      <xdr:nvSpPr>
        <xdr:cNvPr id="423" name="テキスト ボックス 422"/>
        <xdr:cNvSpPr txBox="1"/>
      </xdr:nvSpPr>
      <xdr:spPr>
        <a:xfrm>
          <a:off x="9339795" y="1242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112006</xdr:rowOff>
    </xdr:from>
    <xdr:to>
      <xdr:col>46</xdr:col>
      <xdr:colOff>38100</xdr:colOff>
      <xdr:row>75</xdr:row>
      <xdr:rowOff>42156</xdr:rowOff>
    </xdr:to>
    <xdr:sp macro="" textlink="">
      <xdr:nvSpPr>
        <xdr:cNvPr id="424" name="楕円 423"/>
        <xdr:cNvSpPr/>
      </xdr:nvSpPr>
      <xdr:spPr>
        <a:xfrm>
          <a:off x="8699500" y="127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58683</xdr:rowOff>
    </xdr:from>
    <xdr:ext cx="599010" cy="259045"/>
    <xdr:sp macro="" textlink="">
      <xdr:nvSpPr>
        <xdr:cNvPr id="425" name="テキスト ボックス 424"/>
        <xdr:cNvSpPr txBox="1"/>
      </xdr:nvSpPr>
      <xdr:spPr>
        <a:xfrm>
          <a:off x="8450795" y="1257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103475</xdr:rowOff>
    </xdr:from>
    <xdr:to>
      <xdr:col>41</xdr:col>
      <xdr:colOff>101600</xdr:colOff>
      <xdr:row>71</xdr:row>
      <xdr:rowOff>33625</xdr:rowOff>
    </xdr:to>
    <xdr:sp macro="" textlink="">
      <xdr:nvSpPr>
        <xdr:cNvPr id="426" name="楕円 425"/>
        <xdr:cNvSpPr/>
      </xdr:nvSpPr>
      <xdr:spPr>
        <a:xfrm>
          <a:off x="7810500" y="1210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50152</xdr:rowOff>
    </xdr:from>
    <xdr:ext cx="599010" cy="259045"/>
    <xdr:sp macro="" textlink="">
      <xdr:nvSpPr>
        <xdr:cNvPr id="427" name="テキスト ボックス 426"/>
        <xdr:cNvSpPr txBox="1"/>
      </xdr:nvSpPr>
      <xdr:spPr>
        <a:xfrm>
          <a:off x="7561795" y="1188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149203</xdr:rowOff>
    </xdr:from>
    <xdr:to>
      <xdr:col>55</xdr:col>
      <xdr:colOff>0</xdr:colOff>
      <xdr:row>97</xdr:row>
      <xdr:rowOff>3022</xdr:rowOff>
    </xdr:to>
    <xdr:cxnSp macro="">
      <xdr:nvCxnSpPr>
        <xdr:cNvPr id="452" name="直線コネクタ 451"/>
        <xdr:cNvCxnSpPr/>
      </xdr:nvCxnSpPr>
      <xdr:spPr>
        <a:xfrm flipV="1">
          <a:off x="9639300" y="16608403"/>
          <a:ext cx="838200" cy="2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3022</xdr:rowOff>
    </xdr:from>
    <xdr:to>
      <xdr:col>50</xdr:col>
      <xdr:colOff>114300</xdr:colOff>
      <xdr:row>97</xdr:row>
      <xdr:rowOff>30542</xdr:rowOff>
    </xdr:to>
    <xdr:cxnSp macro="">
      <xdr:nvCxnSpPr>
        <xdr:cNvPr id="455" name="直線コネクタ 454"/>
        <xdr:cNvCxnSpPr/>
      </xdr:nvCxnSpPr>
      <xdr:spPr>
        <a:xfrm flipV="1">
          <a:off x="8750300" y="16633672"/>
          <a:ext cx="889000" cy="2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96010</xdr:rowOff>
    </xdr:from>
    <xdr:to>
      <xdr:col>45</xdr:col>
      <xdr:colOff>177800</xdr:colOff>
      <xdr:row>97</xdr:row>
      <xdr:rowOff>30542</xdr:rowOff>
    </xdr:to>
    <xdr:cxnSp macro="">
      <xdr:nvCxnSpPr>
        <xdr:cNvPr id="458" name="直線コネクタ 457"/>
        <xdr:cNvCxnSpPr/>
      </xdr:nvCxnSpPr>
      <xdr:spPr>
        <a:xfrm>
          <a:off x="7861300" y="16555210"/>
          <a:ext cx="889000" cy="10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98403</xdr:rowOff>
    </xdr:from>
    <xdr:to>
      <xdr:col>55</xdr:col>
      <xdr:colOff>50800</xdr:colOff>
      <xdr:row>97</xdr:row>
      <xdr:rowOff>28553</xdr:rowOff>
    </xdr:to>
    <xdr:sp macro="" textlink="">
      <xdr:nvSpPr>
        <xdr:cNvPr id="468" name="楕円 467"/>
        <xdr:cNvSpPr/>
      </xdr:nvSpPr>
      <xdr:spPr>
        <a:xfrm>
          <a:off x="10426700" y="1655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121280</xdr:rowOff>
    </xdr:from>
    <xdr:ext cx="599010" cy="259045"/>
    <xdr:sp macro="" textlink="">
      <xdr:nvSpPr>
        <xdr:cNvPr id="469" name="普通建設事業費 （ うち更新整備　）該当値テキスト"/>
        <xdr:cNvSpPr txBox="1"/>
      </xdr:nvSpPr>
      <xdr:spPr>
        <a:xfrm>
          <a:off x="10528300" y="1640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123672</xdr:rowOff>
    </xdr:from>
    <xdr:to>
      <xdr:col>50</xdr:col>
      <xdr:colOff>165100</xdr:colOff>
      <xdr:row>97</xdr:row>
      <xdr:rowOff>53822</xdr:rowOff>
    </xdr:to>
    <xdr:sp macro="" textlink="">
      <xdr:nvSpPr>
        <xdr:cNvPr id="470" name="楕円 469"/>
        <xdr:cNvSpPr/>
      </xdr:nvSpPr>
      <xdr:spPr>
        <a:xfrm>
          <a:off x="9588500" y="165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70349</xdr:rowOff>
    </xdr:from>
    <xdr:ext cx="599010" cy="259045"/>
    <xdr:sp macro="" textlink="">
      <xdr:nvSpPr>
        <xdr:cNvPr id="471" name="テキスト ボックス 470"/>
        <xdr:cNvSpPr txBox="1"/>
      </xdr:nvSpPr>
      <xdr:spPr>
        <a:xfrm>
          <a:off x="9339795" y="1635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151192</xdr:rowOff>
    </xdr:from>
    <xdr:to>
      <xdr:col>46</xdr:col>
      <xdr:colOff>38100</xdr:colOff>
      <xdr:row>97</xdr:row>
      <xdr:rowOff>81342</xdr:rowOff>
    </xdr:to>
    <xdr:sp macro="" textlink="">
      <xdr:nvSpPr>
        <xdr:cNvPr id="472" name="楕円 471"/>
        <xdr:cNvSpPr/>
      </xdr:nvSpPr>
      <xdr:spPr>
        <a:xfrm>
          <a:off x="8699500" y="166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97869</xdr:rowOff>
    </xdr:from>
    <xdr:ext cx="599010" cy="259045"/>
    <xdr:sp macro="" textlink="">
      <xdr:nvSpPr>
        <xdr:cNvPr id="473" name="テキスト ボックス 472"/>
        <xdr:cNvSpPr txBox="1"/>
      </xdr:nvSpPr>
      <xdr:spPr>
        <a:xfrm>
          <a:off x="8450795" y="1638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45210</xdr:rowOff>
    </xdr:from>
    <xdr:to>
      <xdr:col>41</xdr:col>
      <xdr:colOff>101600</xdr:colOff>
      <xdr:row>96</xdr:row>
      <xdr:rowOff>146810</xdr:rowOff>
    </xdr:to>
    <xdr:sp macro="" textlink="">
      <xdr:nvSpPr>
        <xdr:cNvPr id="474" name="楕円 473"/>
        <xdr:cNvSpPr/>
      </xdr:nvSpPr>
      <xdr:spPr>
        <a:xfrm>
          <a:off x="7810500" y="1650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163337</xdr:rowOff>
    </xdr:from>
    <xdr:ext cx="599010" cy="259045"/>
    <xdr:sp macro="" textlink="">
      <xdr:nvSpPr>
        <xdr:cNvPr id="475" name="テキスト ボックス 474"/>
        <xdr:cNvSpPr txBox="1"/>
      </xdr:nvSpPr>
      <xdr:spPr>
        <a:xfrm>
          <a:off x="7561795" y="1627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27698</xdr:rowOff>
    </xdr:from>
    <xdr:to>
      <xdr:col>85</xdr:col>
      <xdr:colOff>127000</xdr:colOff>
      <xdr:row>37</xdr:row>
      <xdr:rowOff>4091</xdr:rowOff>
    </xdr:to>
    <xdr:cxnSp macro="">
      <xdr:nvCxnSpPr>
        <xdr:cNvPr id="504" name="直線コネクタ 503"/>
        <xdr:cNvCxnSpPr/>
      </xdr:nvCxnSpPr>
      <xdr:spPr>
        <a:xfrm flipV="1">
          <a:off x="15481300" y="6028448"/>
          <a:ext cx="838200" cy="3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85572</xdr:rowOff>
    </xdr:from>
    <xdr:to>
      <xdr:col>81</xdr:col>
      <xdr:colOff>50800</xdr:colOff>
      <xdr:row>37</xdr:row>
      <xdr:rowOff>4091</xdr:rowOff>
    </xdr:to>
    <xdr:cxnSp macro="">
      <xdr:nvCxnSpPr>
        <xdr:cNvPr id="507" name="直線コネクタ 506"/>
        <xdr:cNvCxnSpPr/>
      </xdr:nvCxnSpPr>
      <xdr:spPr>
        <a:xfrm>
          <a:off x="14592300" y="6257772"/>
          <a:ext cx="889000" cy="8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43513</xdr:rowOff>
    </xdr:from>
    <xdr:to>
      <xdr:col>76</xdr:col>
      <xdr:colOff>114300</xdr:colOff>
      <xdr:row>36</xdr:row>
      <xdr:rowOff>85572</xdr:rowOff>
    </xdr:to>
    <xdr:cxnSp macro="">
      <xdr:nvCxnSpPr>
        <xdr:cNvPr id="510" name="直線コネクタ 509"/>
        <xdr:cNvCxnSpPr/>
      </xdr:nvCxnSpPr>
      <xdr:spPr>
        <a:xfrm>
          <a:off x="13703300" y="6215713"/>
          <a:ext cx="889000" cy="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114691</xdr:rowOff>
    </xdr:from>
    <xdr:to>
      <xdr:col>71</xdr:col>
      <xdr:colOff>177800</xdr:colOff>
      <xdr:row>36</xdr:row>
      <xdr:rowOff>43513</xdr:rowOff>
    </xdr:to>
    <xdr:cxnSp macro="">
      <xdr:nvCxnSpPr>
        <xdr:cNvPr id="513" name="直線コネクタ 512"/>
        <xdr:cNvCxnSpPr/>
      </xdr:nvCxnSpPr>
      <xdr:spPr>
        <a:xfrm>
          <a:off x="12814300" y="5772541"/>
          <a:ext cx="889000" cy="4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148348</xdr:rowOff>
    </xdr:from>
    <xdr:to>
      <xdr:col>85</xdr:col>
      <xdr:colOff>177800</xdr:colOff>
      <xdr:row>35</xdr:row>
      <xdr:rowOff>78498</xdr:rowOff>
    </xdr:to>
    <xdr:sp macro="" textlink="">
      <xdr:nvSpPr>
        <xdr:cNvPr id="523" name="楕円 522"/>
        <xdr:cNvSpPr/>
      </xdr:nvSpPr>
      <xdr:spPr>
        <a:xfrm>
          <a:off x="16268700" y="59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171225</xdr:rowOff>
    </xdr:from>
    <xdr:ext cx="599010" cy="259045"/>
    <xdr:sp macro="" textlink="">
      <xdr:nvSpPr>
        <xdr:cNvPr id="524" name="災害復旧事業費該当値テキスト"/>
        <xdr:cNvSpPr txBox="1"/>
      </xdr:nvSpPr>
      <xdr:spPr>
        <a:xfrm>
          <a:off x="16370300" y="582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124741</xdr:rowOff>
    </xdr:from>
    <xdr:to>
      <xdr:col>81</xdr:col>
      <xdr:colOff>101600</xdr:colOff>
      <xdr:row>37</xdr:row>
      <xdr:rowOff>54891</xdr:rowOff>
    </xdr:to>
    <xdr:sp macro="" textlink="">
      <xdr:nvSpPr>
        <xdr:cNvPr id="525" name="楕円 524"/>
        <xdr:cNvSpPr/>
      </xdr:nvSpPr>
      <xdr:spPr>
        <a:xfrm>
          <a:off x="15430500" y="62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71418</xdr:rowOff>
    </xdr:from>
    <xdr:ext cx="599010" cy="259045"/>
    <xdr:sp macro="" textlink="">
      <xdr:nvSpPr>
        <xdr:cNvPr id="526" name="テキスト ボックス 525"/>
        <xdr:cNvSpPr txBox="1"/>
      </xdr:nvSpPr>
      <xdr:spPr>
        <a:xfrm>
          <a:off x="15181795" y="607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34772</xdr:rowOff>
    </xdr:from>
    <xdr:to>
      <xdr:col>76</xdr:col>
      <xdr:colOff>165100</xdr:colOff>
      <xdr:row>36</xdr:row>
      <xdr:rowOff>136372</xdr:rowOff>
    </xdr:to>
    <xdr:sp macro="" textlink="">
      <xdr:nvSpPr>
        <xdr:cNvPr id="527" name="楕円 526"/>
        <xdr:cNvSpPr/>
      </xdr:nvSpPr>
      <xdr:spPr>
        <a:xfrm>
          <a:off x="14541500" y="62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152899</xdr:rowOff>
    </xdr:from>
    <xdr:ext cx="599010" cy="259045"/>
    <xdr:sp macro="" textlink="">
      <xdr:nvSpPr>
        <xdr:cNvPr id="528" name="テキスト ボックス 527"/>
        <xdr:cNvSpPr txBox="1"/>
      </xdr:nvSpPr>
      <xdr:spPr>
        <a:xfrm>
          <a:off x="14292795" y="598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164163</xdr:rowOff>
    </xdr:from>
    <xdr:to>
      <xdr:col>72</xdr:col>
      <xdr:colOff>38100</xdr:colOff>
      <xdr:row>36</xdr:row>
      <xdr:rowOff>94313</xdr:rowOff>
    </xdr:to>
    <xdr:sp macro="" textlink="">
      <xdr:nvSpPr>
        <xdr:cNvPr id="529" name="楕円 528"/>
        <xdr:cNvSpPr/>
      </xdr:nvSpPr>
      <xdr:spPr>
        <a:xfrm>
          <a:off x="13652500" y="61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110840</xdr:rowOff>
    </xdr:from>
    <xdr:ext cx="599010" cy="259045"/>
    <xdr:sp macro="" textlink="">
      <xdr:nvSpPr>
        <xdr:cNvPr id="530" name="テキスト ボックス 529"/>
        <xdr:cNvSpPr txBox="1"/>
      </xdr:nvSpPr>
      <xdr:spPr>
        <a:xfrm>
          <a:off x="13403795" y="594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63891</xdr:rowOff>
    </xdr:from>
    <xdr:to>
      <xdr:col>67</xdr:col>
      <xdr:colOff>101600</xdr:colOff>
      <xdr:row>33</xdr:row>
      <xdr:rowOff>165491</xdr:rowOff>
    </xdr:to>
    <xdr:sp macro="" textlink="">
      <xdr:nvSpPr>
        <xdr:cNvPr id="531" name="楕円 530"/>
        <xdr:cNvSpPr/>
      </xdr:nvSpPr>
      <xdr:spPr>
        <a:xfrm>
          <a:off x="12763500" y="57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10568</xdr:rowOff>
    </xdr:from>
    <xdr:ext cx="599010" cy="259045"/>
    <xdr:sp macro="" textlink="">
      <xdr:nvSpPr>
        <xdr:cNvPr id="532" name="テキスト ボックス 531"/>
        <xdr:cNvSpPr txBox="1"/>
      </xdr:nvSpPr>
      <xdr:spPr>
        <a:xfrm>
          <a:off x="12514795" y="549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83796</xdr:rowOff>
    </xdr:from>
    <xdr:to>
      <xdr:col>85</xdr:col>
      <xdr:colOff>127000</xdr:colOff>
      <xdr:row>76</xdr:row>
      <xdr:rowOff>128045</xdr:rowOff>
    </xdr:to>
    <xdr:cxnSp macro="">
      <xdr:nvCxnSpPr>
        <xdr:cNvPr id="616" name="直線コネクタ 615"/>
        <xdr:cNvCxnSpPr/>
      </xdr:nvCxnSpPr>
      <xdr:spPr>
        <a:xfrm>
          <a:off x="15481300" y="13113996"/>
          <a:ext cx="838200" cy="4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78786</xdr:rowOff>
    </xdr:from>
    <xdr:to>
      <xdr:col>81</xdr:col>
      <xdr:colOff>50800</xdr:colOff>
      <xdr:row>76</xdr:row>
      <xdr:rowOff>83796</xdr:rowOff>
    </xdr:to>
    <xdr:cxnSp macro="">
      <xdr:nvCxnSpPr>
        <xdr:cNvPr id="619" name="直線コネクタ 618"/>
        <xdr:cNvCxnSpPr/>
      </xdr:nvCxnSpPr>
      <xdr:spPr>
        <a:xfrm>
          <a:off x="14592300" y="13108986"/>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37328</xdr:rowOff>
    </xdr:from>
    <xdr:to>
      <xdr:col>76</xdr:col>
      <xdr:colOff>114300</xdr:colOff>
      <xdr:row>76</xdr:row>
      <xdr:rowOff>78786</xdr:rowOff>
    </xdr:to>
    <xdr:cxnSp macro="">
      <xdr:nvCxnSpPr>
        <xdr:cNvPr id="622" name="直線コネクタ 621"/>
        <xdr:cNvCxnSpPr/>
      </xdr:nvCxnSpPr>
      <xdr:spPr>
        <a:xfrm>
          <a:off x="13703300" y="13067528"/>
          <a:ext cx="889000" cy="4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19078</xdr:rowOff>
    </xdr:from>
    <xdr:to>
      <xdr:col>71</xdr:col>
      <xdr:colOff>177800</xdr:colOff>
      <xdr:row>76</xdr:row>
      <xdr:rowOff>37328</xdr:rowOff>
    </xdr:to>
    <xdr:cxnSp macro="">
      <xdr:nvCxnSpPr>
        <xdr:cNvPr id="625" name="直線コネクタ 624"/>
        <xdr:cNvCxnSpPr/>
      </xdr:nvCxnSpPr>
      <xdr:spPr>
        <a:xfrm>
          <a:off x="12814300" y="13049278"/>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77245</xdr:rowOff>
    </xdr:from>
    <xdr:to>
      <xdr:col>85</xdr:col>
      <xdr:colOff>177800</xdr:colOff>
      <xdr:row>77</xdr:row>
      <xdr:rowOff>7395</xdr:rowOff>
    </xdr:to>
    <xdr:sp macro="" textlink="">
      <xdr:nvSpPr>
        <xdr:cNvPr id="635" name="楕円 634"/>
        <xdr:cNvSpPr/>
      </xdr:nvSpPr>
      <xdr:spPr>
        <a:xfrm>
          <a:off x="16268700" y="131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100122</xdr:rowOff>
    </xdr:from>
    <xdr:ext cx="599010" cy="259045"/>
    <xdr:sp macro="" textlink="">
      <xdr:nvSpPr>
        <xdr:cNvPr id="636" name="公債費該当値テキスト"/>
        <xdr:cNvSpPr txBox="1"/>
      </xdr:nvSpPr>
      <xdr:spPr>
        <a:xfrm>
          <a:off x="16370300" y="1295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32996</xdr:rowOff>
    </xdr:from>
    <xdr:to>
      <xdr:col>81</xdr:col>
      <xdr:colOff>101600</xdr:colOff>
      <xdr:row>76</xdr:row>
      <xdr:rowOff>134596</xdr:rowOff>
    </xdr:to>
    <xdr:sp macro="" textlink="">
      <xdr:nvSpPr>
        <xdr:cNvPr id="637" name="楕円 636"/>
        <xdr:cNvSpPr/>
      </xdr:nvSpPr>
      <xdr:spPr>
        <a:xfrm>
          <a:off x="15430500" y="130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151123</xdr:rowOff>
    </xdr:from>
    <xdr:ext cx="599010" cy="259045"/>
    <xdr:sp macro="" textlink="">
      <xdr:nvSpPr>
        <xdr:cNvPr id="638" name="テキスト ボックス 637"/>
        <xdr:cNvSpPr txBox="1"/>
      </xdr:nvSpPr>
      <xdr:spPr>
        <a:xfrm>
          <a:off x="15181795" y="1283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27986</xdr:rowOff>
    </xdr:from>
    <xdr:to>
      <xdr:col>76</xdr:col>
      <xdr:colOff>165100</xdr:colOff>
      <xdr:row>76</xdr:row>
      <xdr:rowOff>129586</xdr:rowOff>
    </xdr:to>
    <xdr:sp macro="" textlink="">
      <xdr:nvSpPr>
        <xdr:cNvPr id="639" name="楕円 638"/>
        <xdr:cNvSpPr/>
      </xdr:nvSpPr>
      <xdr:spPr>
        <a:xfrm>
          <a:off x="14541500" y="130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146113</xdr:rowOff>
    </xdr:from>
    <xdr:ext cx="599010" cy="259045"/>
    <xdr:sp macro="" textlink="">
      <xdr:nvSpPr>
        <xdr:cNvPr id="640" name="テキスト ボックス 639"/>
        <xdr:cNvSpPr txBox="1"/>
      </xdr:nvSpPr>
      <xdr:spPr>
        <a:xfrm>
          <a:off x="14292795" y="1283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157978</xdr:rowOff>
    </xdr:from>
    <xdr:to>
      <xdr:col>72</xdr:col>
      <xdr:colOff>38100</xdr:colOff>
      <xdr:row>76</xdr:row>
      <xdr:rowOff>88128</xdr:rowOff>
    </xdr:to>
    <xdr:sp macro="" textlink="">
      <xdr:nvSpPr>
        <xdr:cNvPr id="641" name="楕円 640"/>
        <xdr:cNvSpPr/>
      </xdr:nvSpPr>
      <xdr:spPr>
        <a:xfrm>
          <a:off x="13652500" y="130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104654</xdr:rowOff>
    </xdr:from>
    <xdr:ext cx="599010" cy="259045"/>
    <xdr:sp macro="" textlink="">
      <xdr:nvSpPr>
        <xdr:cNvPr id="642" name="テキスト ボックス 641"/>
        <xdr:cNvSpPr txBox="1"/>
      </xdr:nvSpPr>
      <xdr:spPr>
        <a:xfrm>
          <a:off x="13403795" y="1279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139727</xdr:rowOff>
    </xdr:from>
    <xdr:to>
      <xdr:col>67</xdr:col>
      <xdr:colOff>101600</xdr:colOff>
      <xdr:row>76</xdr:row>
      <xdr:rowOff>69878</xdr:rowOff>
    </xdr:to>
    <xdr:sp macro="" textlink="">
      <xdr:nvSpPr>
        <xdr:cNvPr id="643" name="楕円 642"/>
        <xdr:cNvSpPr/>
      </xdr:nvSpPr>
      <xdr:spPr>
        <a:xfrm>
          <a:off x="12763500" y="129984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86404</xdr:rowOff>
    </xdr:from>
    <xdr:ext cx="599010" cy="259045"/>
    <xdr:sp macro="" textlink="">
      <xdr:nvSpPr>
        <xdr:cNvPr id="644" name="テキスト ボックス 643"/>
        <xdr:cNvSpPr txBox="1"/>
      </xdr:nvSpPr>
      <xdr:spPr>
        <a:xfrm>
          <a:off x="12514795" y="127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105614</xdr:rowOff>
    </xdr:from>
    <xdr:to>
      <xdr:col>85</xdr:col>
      <xdr:colOff>127000</xdr:colOff>
      <xdr:row>98</xdr:row>
      <xdr:rowOff>1281</xdr:rowOff>
    </xdr:to>
    <xdr:cxnSp macro="">
      <xdr:nvCxnSpPr>
        <xdr:cNvPr id="671" name="直線コネクタ 670"/>
        <xdr:cNvCxnSpPr/>
      </xdr:nvCxnSpPr>
      <xdr:spPr>
        <a:xfrm flipV="1">
          <a:off x="15481300" y="16736264"/>
          <a:ext cx="838200" cy="6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1281</xdr:rowOff>
    </xdr:from>
    <xdr:to>
      <xdr:col>81</xdr:col>
      <xdr:colOff>50800</xdr:colOff>
      <xdr:row>98</xdr:row>
      <xdr:rowOff>120173</xdr:rowOff>
    </xdr:to>
    <xdr:cxnSp macro="">
      <xdr:nvCxnSpPr>
        <xdr:cNvPr id="674" name="直線コネクタ 673"/>
        <xdr:cNvCxnSpPr/>
      </xdr:nvCxnSpPr>
      <xdr:spPr>
        <a:xfrm flipV="1">
          <a:off x="14592300" y="16803381"/>
          <a:ext cx="889000" cy="1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113877</xdr:rowOff>
    </xdr:from>
    <xdr:to>
      <xdr:col>76</xdr:col>
      <xdr:colOff>114300</xdr:colOff>
      <xdr:row>98</xdr:row>
      <xdr:rowOff>120173</xdr:rowOff>
    </xdr:to>
    <xdr:cxnSp macro="">
      <xdr:nvCxnSpPr>
        <xdr:cNvPr id="677" name="直線コネクタ 676"/>
        <xdr:cNvCxnSpPr/>
      </xdr:nvCxnSpPr>
      <xdr:spPr>
        <a:xfrm>
          <a:off x="13703300" y="16915977"/>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60829</xdr:rowOff>
    </xdr:from>
    <xdr:to>
      <xdr:col>71</xdr:col>
      <xdr:colOff>177800</xdr:colOff>
      <xdr:row>98</xdr:row>
      <xdr:rowOff>113877</xdr:rowOff>
    </xdr:to>
    <xdr:cxnSp macro="">
      <xdr:nvCxnSpPr>
        <xdr:cNvPr id="680" name="直線コネクタ 679"/>
        <xdr:cNvCxnSpPr/>
      </xdr:nvCxnSpPr>
      <xdr:spPr>
        <a:xfrm>
          <a:off x="12814300" y="16691479"/>
          <a:ext cx="889000" cy="2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54814</xdr:rowOff>
    </xdr:from>
    <xdr:to>
      <xdr:col>85</xdr:col>
      <xdr:colOff>177800</xdr:colOff>
      <xdr:row>97</xdr:row>
      <xdr:rowOff>156414</xdr:rowOff>
    </xdr:to>
    <xdr:sp macro="" textlink="">
      <xdr:nvSpPr>
        <xdr:cNvPr id="690" name="楕円 689"/>
        <xdr:cNvSpPr/>
      </xdr:nvSpPr>
      <xdr:spPr>
        <a:xfrm>
          <a:off x="16268700" y="166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77691</xdr:rowOff>
    </xdr:from>
    <xdr:ext cx="599010" cy="259045"/>
    <xdr:sp macro="" textlink="">
      <xdr:nvSpPr>
        <xdr:cNvPr id="691" name="積立金該当値テキスト"/>
        <xdr:cNvSpPr txBox="1"/>
      </xdr:nvSpPr>
      <xdr:spPr>
        <a:xfrm>
          <a:off x="16370300" y="1653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121931</xdr:rowOff>
    </xdr:from>
    <xdr:to>
      <xdr:col>81</xdr:col>
      <xdr:colOff>101600</xdr:colOff>
      <xdr:row>98</xdr:row>
      <xdr:rowOff>52081</xdr:rowOff>
    </xdr:to>
    <xdr:sp macro="" textlink="">
      <xdr:nvSpPr>
        <xdr:cNvPr id="692" name="楕円 691"/>
        <xdr:cNvSpPr/>
      </xdr:nvSpPr>
      <xdr:spPr>
        <a:xfrm>
          <a:off x="15430500" y="1675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68608</xdr:rowOff>
    </xdr:from>
    <xdr:ext cx="599010" cy="259045"/>
    <xdr:sp macro="" textlink="">
      <xdr:nvSpPr>
        <xdr:cNvPr id="693" name="テキスト ボックス 692"/>
        <xdr:cNvSpPr txBox="1"/>
      </xdr:nvSpPr>
      <xdr:spPr>
        <a:xfrm>
          <a:off x="15181795" y="1652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69373</xdr:rowOff>
    </xdr:from>
    <xdr:to>
      <xdr:col>76</xdr:col>
      <xdr:colOff>165100</xdr:colOff>
      <xdr:row>98</xdr:row>
      <xdr:rowOff>170973</xdr:rowOff>
    </xdr:to>
    <xdr:sp macro="" textlink="">
      <xdr:nvSpPr>
        <xdr:cNvPr id="694" name="楕円 693"/>
        <xdr:cNvSpPr/>
      </xdr:nvSpPr>
      <xdr:spPr>
        <a:xfrm>
          <a:off x="14541500" y="1687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162100</xdr:rowOff>
    </xdr:from>
    <xdr:ext cx="534377" cy="259045"/>
    <xdr:sp macro="" textlink="">
      <xdr:nvSpPr>
        <xdr:cNvPr id="695" name="テキスト ボックス 694"/>
        <xdr:cNvSpPr txBox="1"/>
      </xdr:nvSpPr>
      <xdr:spPr>
        <a:xfrm>
          <a:off x="14325111" y="1696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63077</xdr:rowOff>
    </xdr:from>
    <xdr:to>
      <xdr:col>72</xdr:col>
      <xdr:colOff>38100</xdr:colOff>
      <xdr:row>98</xdr:row>
      <xdr:rowOff>164677</xdr:rowOff>
    </xdr:to>
    <xdr:sp macro="" textlink="">
      <xdr:nvSpPr>
        <xdr:cNvPr id="696" name="楕円 695"/>
        <xdr:cNvSpPr/>
      </xdr:nvSpPr>
      <xdr:spPr>
        <a:xfrm>
          <a:off x="13652500" y="1686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155804</xdr:rowOff>
    </xdr:from>
    <xdr:ext cx="534377" cy="259045"/>
    <xdr:sp macro="" textlink="">
      <xdr:nvSpPr>
        <xdr:cNvPr id="697" name="テキスト ボックス 696"/>
        <xdr:cNvSpPr txBox="1"/>
      </xdr:nvSpPr>
      <xdr:spPr>
        <a:xfrm>
          <a:off x="13436111" y="1695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10029</xdr:rowOff>
    </xdr:from>
    <xdr:to>
      <xdr:col>67</xdr:col>
      <xdr:colOff>101600</xdr:colOff>
      <xdr:row>97</xdr:row>
      <xdr:rowOff>111629</xdr:rowOff>
    </xdr:to>
    <xdr:sp macro="" textlink="">
      <xdr:nvSpPr>
        <xdr:cNvPr id="698" name="楕円 697"/>
        <xdr:cNvSpPr/>
      </xdr:nvSpPr>
      <xdr:spPr>
        <a:xfrm>
          <a:off x="12763500" y="166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128156</xdr:rowOff>
    </xdr:from>
    <xdr:ext cx="599010" cy="259045"/>
    <xdr:sp macro="" textlink="">
      <xdr:nvSpPr>
        <xdr:cNvPr id="699" name="テキスト ボックス 698"/>
        <xdr:cNvSpPr txBox="1"/>
      </xdr:nvSpPr>
      <xdr:spPr>
        <a:xfrm>
          <a:off x="12514795" y="1641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38407</xdr:rowOff>
    </xdr:from>
    <xdr:to>
      <xdr:col>116</xdr:col>
      <xdr:colOff>63500</xdr:colOff>
      <xdr:row>38</xdr:row>
      <xdr:rowOff>139700</xdr:rowOff>
    </xdr:to>
    <xdr:cxnSp macro="">
      <xdr:nvCxnSpPr>
        <xdr:cNvPr id="726" name="直線コネクタ 725"/>
        <xdr:cNvCxnSpPr/>
      </xdr:nvCxnSpPr>
      <xdr:spPr>
        <a:xfrm flipV="1">
          <a:off x="21323300" y="5181907"/>
          <a:ext cx="838200" cy="147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45816</xdr:rowOff>
    </xdr:from>
    <xdr:ext cx="378565" cy="259045"/>
    <xdr:sp macro="" textlink="">
      <xdr:nvSpPr>
        <xdr:cNvPr id="727" name="投資及び出資金平均値テキスト"/>
        <xdr:cNvSpPr txBox="1"/>
      </xdr:nvSpPr>
      <xdr:spPr>
        <a:xfrm>
          <a:off x="22212300" y="6560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159057</xdr:rowOff>
    </xdr:from>
    <xdr:to>
      <xdr:col>116</xdr:col>
      <xdr:colOff>114300</xdr:colOff>
      <xdr:row>30</xdr:row>
      <xdr:rowOff>89207</xdr:rowOff>
    </xdr:to>
    <xdr:sp macro="" textlink="">
      <xdr:nvSpPr>
        <xdr:cNvPr id="745" name="楕円 744"/>
        <xdr:cNvSpPr/>
      </xdr:nvSpPr>
      <xdr:spPr>
        <a:xfrm>
          <a:off x="22110700" y="513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112084</xdr:rowOff>
    </xdr:from>
    <xdr:ext cx="534377" cy="259045"/>
    <xdr:sp macro="" textlink="">
      <xdr:nvSpPr>
        <xdr:cNvPr id="746" name="投資及び出資金該当値テキスト"/>
        <xdr:cNvSpPr txBox="1"/>
      </xdr:nvSpPr>
      <xdr:spPr>
        <a:xfrm>
          <a:off x="22212300" y="50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141135</xdr:rowOff>
    </xdr:from>
    <xdr:to>
      <xdr:col>111</xdr:col>
      <xdr:colOff>177800</xdr:colOff>
      <xdr:row>59</xdr:row>
      <xdr:rowOff>44450</xdr:rowOff>
    </xdr:to>
    <xdr:cxnSp macro="">
      <xdr:nvCxnSpPr>
        <xdr:cNvPr id="786" name="直線コネクタ 785"/>
        <xdr:cNvCxnSpPr/>
      </xdr:nvCxnSpPr>
      <xdr:spPr>
        <a:xfrm>
          <a:off x="20434300" y="10085235"/>
          <a:ext cx="889000" cy="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86411</xdr:rowOff>
    </xdr:from>
    <xdr:to>
      <xdr:col>107</xdr:col>
      <xdr:colOff>50800</xdr:colOff>
      <xdr:row>58</xdr:row>
      <xdr:rowOff>141135</xdr:rowOff>
    </xdr:to>
    <xdr:cxnSp macro="">
      <xdr:nvCxnSpPr>
        <xdr:cNvPr id="789" name="直線コネクタ 788"/>
        <xdr:cNvCxnSpPr/>
      </xdr:nvCxnSpPr>
      <xdr:spPr>
        <a:xfrm>
          <a:off x="19545300" y="10030511"/>
          <a:ext cx="889000" cy="5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86411</xdr:rowOff>
    </xdr:from>
    <xdr:to>
      <xdr:col>102</xdr:col>
      <xdr:colOff>114300</xdr:colOff>
      <xdr:row>59</xdr:row>
      <xdr:rowOff>44450</xdr:rowOff>
    </xdr:to>
    <xdr:cxnSp macro="">
      <xdr:nvCxnSpPr>
        <xdr:cNvPr id="792" name="直線コネクタ 791"/>
        <xdr:cNvCxnSpPr/>
      </xdr:nvCxnSpPr>
      <xdr:spPr>
        <a:xfrm flipV="1">
          <a:off x="18656300" y="10030511"/>
          <a:ext cx="889000" cy="1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138790</xdr:rowOff>
    </xdr:from>
    <xdr:ext cx="469744" cy="259045"/>
    <xdr:sp macro="" textlink="">
      <xdr:nvSpPr>
        <xdr:cNvPr id="794" name="テキスト ボックス 793"/>
        <xdr:cNvSpPr txBox="1"/>
      </xdr:nvSpPr>
      <xdr:spPr>
        <a:xfrm>
          <a:off x="19310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90335</xdr:rowOff>
    </xdr:from>
    <xdr:to>
      <xdr:col>107</xdr:col>
      <xdr:colOff>101600</xdr:colOff>
      <xdr:row>59</xdr:row>
      <xdr:rowOff>20485</xdr:rowOff>
    </xdr:to>
    <xdr:sp macro="" textlink="">
      <xdr:nvSpPr>
        <xdr:cNvPr id="806" name="楕円 805"/>
        <xdr:cNvSpPr/>
      </xdr:nvSpPr>
      <xdr:spPr>
        <a:xfrm>
          <a:off x="20383500" y="100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11612</xdr:rowOff>
    </xdr:from>
    <xdr:ext cx="469744" cy="259045"/>
    <xdr:sp macro="" textlink="">
      <xdr:nvSpPr>
        <xdr:cNvPr id="807" name="テキスト ボックス 806"/>
        <xdr:cNvSpPr txBox="1"/>
      </xdr:nvSpPr>
      <xdr:spPr>
        <a:xfrm>
          <a:off x="20199428" y="101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35611</xdr:rowOff>
    </xdr:from>
    <xdr:to>
      <xdr:col>102</xdr:col>
      <xdr:colOff>165100</xdr:colOff>
      <xdr:row>58</xdr:row>
      <xdr:rowOff>137211</xdr:rowOff>
    </xdr:to>
    <xdr:sp macro="" textlink="">
      <xdr:nvSpPr>
        <xdr:cNvPr id="808" name="楕円 807"/>
        <xdr:cNvSpPr/>
      </xdr:nvSpPr>
      <xdr:spPr>
        <a:xfrm>
          <a:off x="19494500" y="99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153738</xdr:rowOff>
    </xdr:from>
    <xdr:ext cx="534377" cy="259045"/>
    <xdr:sp macro="" textlink="">
      <xdr:nvSpPr>
        <xdr:cNvPr id="809" name="テキスト ボックス 808"/>
        <xdr:cNvSpPr txBox="1"/>
      </xdr:nvSpPr>
      <xdr:spPr>
        <a:xfrm>
          <a:off x="19278111" y="975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57252</xdr:rowOff>
    </xdr:from>
    <xdr:to>
      <xdr:col>116</xdr:col>
      <xdr:colOff>63500</xdr:colOff>
      <xdr:row>77</xdr:row>
      <xdr:rowOff>120117</xdr:rowOff>
    </xdr:to>
    <xdr:cxnSp macro="">
      <xdr:nvCxnSpPr>
        <xdr:cNvPr id="840" name="直線コネクタ 839"/>
        <xdr:cNvCxnSpPr/>
      </xdr:nvCxnSpPr>
      <xdr:spPr>
        <a:xfrm>
          <a:off x="21323300" y="13258902"/>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32094</xdr:rowOff>
    </xdr:from>
    <xdr:to>
      <xdr:col>111</xdr:col>
      <xdr:colOff>177800</xdr:colOff>
      <xdr:row>77</xdr:row>
      <xdr:rowOff>57252</xdr:rowOff>
    </xdr:to>
    <xdr:cxnSp macro="">
      <xdr:nvCxnSpPr>
        <xdr:cNvPr id="843" name="直線コネクタ 842"/>
        <xdr:cNvCxnSpPr/>
      </xdr:nvCxnSpPr>
      <xdr:spPr>
        <a:xfrm>
          <a:off x="20434300" y="13062294"/>
          <a:ext cx="889000" cy="19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32094</xdr:rowOff>
    </xdr:from>
    <xdr:to>
      <xdr:col>107</xdr:col>
      <xdr:colOff>50800</xdr:colOff>
      <xdr:row>76</xdr:row>
      <xdr:rowOff>113629</xdr:rowOff>
    </xdr:to>
    <xdr:cxnSp macro="">
      <xdr:nvCxnSpPr>
        <xdr:cNvPr id="846" name="直線コネクタ 845"/>
        <xdr:cNvCxnSpPr/>
      </xdr:nvCxnSpPr>
      <xdr:spPr>
        <a:xfrm flipV="1">
          <a:off x="19545300" y="13062294"/>
          <a:ext cx="889000" cy="8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25149</xdr:rowOff>
    </xdr:from>
    <xdr:to>
      <xdr:col>102</xdr:col>
      <xdr:colOff>114300</xdr:colOff>
      <xdr:row>76</xdr:row>
      <xdr:rowOff>113629</xdr:rowOff>
    </xdr:to>
    <xdr:cxnSp macro="">
      <xdr:nvCxnSpPr>
        <xdr:cNvPr id="849" name="直線コネクタ 848"/>
        <xdr:cNvCxnSpPr/>
      </xdr:nvCxnSpPr>
      <xdr:spPr>
        <a:xfrm>
          <a:off x="18656300" y="13055349"/>
          <a:ext cx="889000" cy="8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69317</xdr:rowOff>
    </xdr:from>
    <xdr:to>
      <xdr:col>116</xdr:col>
      <xdr:colOff>114300</xdr:colOff>
      <xdr:row>77</xdr:row>
      <xdr:rowOff>170917</xdr:rowOff>
    </xdr:to>
    <xdr:sp macro="" textlink="">
      <xdr:nvSpPr>
        <xdr:cNvPr id="859" name="楕円 858"/>
        <xdr:cNvSpPr/>
      </xdr:nvSpPr>
      <xdr:spPr>
        <a:xfrm>
          <a:off x="22110700" y="132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155694</xdr:rowOff>
    </xdr:from>
    <xdr:ext cx="534377" cy="259045"/>
    <xdr:sp macro="" textlink="">
      <xdr:nvSpPr>
        <xdr:cNvPr id="860" name="繰出金該当値テキスト"/>
        <xdr:cNvSpPr txBox="1"/>
      </xdr:nvSpPr>
      <xdr:spPr>
        <a:xfrm>
          <a:off x="22212300" y="131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6452</xdr:rowOff>
    </xdr:from>
    <xdr:to>
      <xdr:col>112</xdr:col>
      <xdr:colOff>38100</xdr:colOff>
      <xdr:row>77</xdr:row>
      <xdr:rowOff>108052</xdr:rowOff>
    </xdr:to>
    <xdr:sp macro="" textlink="">
      <xdr:nvSpPr>
        <xdr:cNvPr id="861" name="楕円 860"/>
        <xdr:cNvSpPr/>
      </xdr:nvSpPr>
      <xdr:spPr>
        <a:xfrm>
          <a:off x="21272500" y="132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99179</xdr:rowOff>
    </xdr:from>
    <xdr:ext cx="534377" cy="259045"/>
    <xdr:sp macro="" textlink="">
      <xdr:nvSpPr>
        <xdr:cNvPr id="862" name="テキスト ボックス 861"/>
        <xdr:cNvSpPr txBox="1"/>
      </xdr:nvSpPr>
      <xdr:spPr>
        <a:xfrm>
          <a:off x="21056111" y="1330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152744</xdr:rowOff>
    </xdr:from>
    <xdr:to>
      <xdr:col>107</xdr:col>
      <xdr:colOff>101600</xdr:colOff>
      <xdr:row>76</xdr:row>
      <xdr:rowOff>82894</xdr:rowOff>
    </xdr:to>
    <xdr:sp macro="" textlink="">
      <xdr:nvSpPr>
        <xdr:cNvPr id="863" name="楕円 862"/>
        <xdr:cNvSpPr/>
      </xdr:nvSpPr>
      <xdr:spPr>
        <a:xfrm>
          <a:off x="20383500" y="130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99421</xdr:rowOff>
    </xdr:from>
    <xdr:ext cx="599010" cy="259045"/>
    <xdr:sp macro="" textlink="">
      <xdr:nvSpPr>
        <xdr:cNvPr id="864" name="テキスト ボックス 863"/>
        <xdr:cNvSpPr txBox="1"/>
      </xdr:nvSpPr>
      <xdr:spPr>
        <a:xfrm>
          <a:off x="20134795" y="1278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62829</xdr:rowOff>
    </xdr:from>
    <xdr:to>
      <xdr:col>102</xdr:col>
      <xdr:colOff>165100</xdr:colOff>
      <xdr:row>76</xdr:row>
      <xdr:rowOff>164429</xdr:rowOff>
    </xdr:to>
    <xdr:sp macro="" textlink="">
      <xdr:nvSpPr>
        <xdr:cNvPr id="865" name="楕円 864"/>
        <xdr:cNvSpPr/>
      </xdr:nvSpPr>
      <xdr:spPr>
        <a:xfrm>
          <a:off x="19494500" y="130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9505</xdr:rowOff>
    </xdr:from>
    <xdr:ext cx="599010" cy="259045"/>
    <xdr:sp macro="" textlink="">
      <xdr:nvSpPr>
        <xdr:cNvPr id="866" name="テキスト ボックス 865"/>
        <xdr:cNvSpPr txBox="1"/>
      </xdr:nvSpPr>
      <xdr:spPr>
        <a:xfrm>
          <a:off x="19245795" y="1286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145799</xdr:rowOff>
    </xdr:from>
    <xdr:to>
      <xdr:col>98</xdr:col>
      <xdr:colOff>38100</xdr:colOff>
      <xdr:row>76</xdr:row>
      <xdr:rowOff>75949</xdr:rowOff>
    </xdr:to>
    <xdr:sp macro="" textlink="">
      <xdr:nvSpPr>
        <xdr:cNvPr id="867" name="楕円 866"/>
        <xdr:cNvSpPr/>
      </xdr:nvSpPr>
      <xdr:spPr>
        <a:xfrm>
          <a:off x="18605500" y="1300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92476</xdr:rowOff>
    </xdr:from>
    <xdr:ext cx="599010" cy="259045"/>
    <xdr:sp macro="" textlink="">
      <xdr:nvSpPr>
        <xdr:cNvPr id="868" name="テキスト ボックス 867"/>
        <xdr:cNvSpPr txBox="1"/>
      </xdr:nvSpPr>
      <xdr:spPr>
        <a:xfrm>
          <a:off x="18356795" y="1277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a:t>
          </a:r>
          <a:r>
            <a:rPr kumimoji="1" lang="en-US" altLang="ja-JP" sz="1300">
              <a:latin typeface="ＭＳ Ｐゴシック" panose="020B0600070205080204" pitchFamily="50" charset="-128"/>
              <a:ea typeface="ＭＳ Ｐゴシック" panose="020B0600070205080204" pitchFamily="50" charset="-128"/>
            </a:rPr>
            <a:t>1,055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国調）と少ないため、全体として類団体平均値よりも壮大的に高くならざるを得ない。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類団体平均値よりも際立って高いものの一つが、住民一人当たり約</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万円である普通建設事業費である。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年度から本格的に実施している「ふるさと五木村づくり計画」や「再建計画」に基づく事業への積極的な取り組みの途上にあるためである。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年度に一区切りを迎えることから、両計画の周期と将来を見据え、適切な事業の進捗管理と財政運営が求められる。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年度に策定した公共施設等総合管理計画における更新費用推計等も活用しながら、選択と集中の視点を持って事業の収取選択を行い、事業量の管理を行っていく。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なお、当該指標を用いた団体間比較は実効性に乏しく、例えば、人口・面積が類似している団体を全国に求め、比較等を行ったほうが、より効果的な分析が可能と考えている。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熊本県五木村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
1,131
252.92
3,571,073
3,359,132
202,712
1,408,615
2,581,770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108477</xdr:rowOff>
    </xdr:from>
    <xdr:to>
      <xdr:col>24</xdr:col>
      <xdr:colOff>63500</xdr:colOff>
      <xdr:row>34</xdr:row>
      <xdr:rowOff>7112</xdr:rowOff>
    </xdr:to>
    <xdr:cxnSp macro="">
      <xdr:nvCxnSpPr>
        <xdr:cNvPr id="60" name="直線コネクタ 59"/>
        <xdr:cNvCxnSpPr/>
      </xdr:nvCxnSpPr>
      <xdr:spPr>
        <a:xfrm>
          <a:off x="3797300" y="5766327"/>
          <a:ext cx="838200" cy="7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78378</xdr:rowOff>
    </xdr:from>
    <xdr:to>
      <xdr:col>19</xdr:col>
      <xdr:colOff>177800</xdr:colOff>
      <xdr:row>33</xdr:row>
      <xdr:rowOff>108477</xdr:rowOff>
    </xdr:to>
    <xdr:cxnSp macro="">
      <xdr:nvCxnSpPr>
        <xdr:cNvPr id="63" name="直線コネクタ 62"/>
        <xdr:cNvCxnSpPr/>
      </xdr:nvCxnSpPr>
      <xdr:spPr>
        <a:xfrm>
          <a:off x="2908300" y="573622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78378</xdr:rowOff>
    </xdr:from>
    <xdr:to>
      <xdr:col>15</xdr:col>
      <xdr:colOff>50800</xdr:colOff>
      <xdr:row>34</xdr:row>
      <xdr:rowOff>3264</xdr:rowOff>
    </xdr:to>
    <xdr:cxnSp macro="">
      <xdr:nvCxnSpPr>
        <xdr:cNvPr id="66" name="直線コネクタ 65"/>
        <xdr:cNvCxnSpPr/>
      </xdr:nvCxnSpPr>
      <xdr:spPr>
        <a:xfrm flipV="1">
          <a:off x="2019300" y="5736228"/>
          <a:ext cx="889000" cy="9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153644</xdr:rowOff>
    </xdr:from>
    <xdr:to>
      <xdr:col>10</xdr:col>
      <xdr:colOff>114300</xdr:colOff>
      <xdr:row>34</xdr:row>
      <xdr:rowOff>3264</xdr:rowOff>
    </xdr:to>
    <xdr:cxnSp macro="">
      <xdr:nvCxnSpPr>
        <xdr:cNvPr id="69" name="直線コネクタ 68"/>
        <xdr:cNvCxnSpPr/>
      </xdr:nvCxnSpPr>
      <xdr:spPr>
        <a:xfrm>
          <a:off x="1130300" y="5811494"/>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127762</xdr:rowOff>
    </xdr:from>
    <xdr:to>
      <xdr:col>24</xdr:col>
      <xdr:colOff>114300</xdr:colOff>
      <xdr:row>34</xdr:row>
      <xdr:rowOff>57912</xdr:rowOff>
    </xdr:to>
    <xdr:sp macro="" textlink="">
      <xdr:nvSpPr>
        <xdr:cNvPr id="79" name="楕円 78"/>
        <xdr:cNvSpPr/>
      </xdr:nvSpPr>
      <xdr:spPr>
        <a:xfrm>
          <a:off x="4584700" y="57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150639</xdr:rowOff>
    </xdr:from>
    <xdr:ext cx="534377" cy="259045"/>
    <xdr:sp macro="" textlink="">
      <xdr:nvSpPr>
        <xdr:cNvPr id="80" name="議会費該当値テキスト"/>
        <xdr:cNvSpPr txBox="1"/>
      </xdr:nvSpPr>
      <xdr:spPr>
        <a:xfrm>
          <a:off x="4686300" y="563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57677</xdr:rowOff>
    </xdr:from>
    <xdr:to>
      <xdr:col>20</xdr:col>
      <xdr:colOff>38100</xdr:colOff>
      <xdr:row>33</xdr:row>
      <xdr:rowOff>159277</xdr:rowOff>
    </xdr:to>
    <xdr:sp macro="" textlink="">
      <xdr:nvSpPr>
        <xdr:cNvPr id="81" name="楕円 80"/>
        <xdr:cNvSpPr/>
      </xdr:nvSpPr>
      <xdr:spPr>
        <a:xfrm>
          <a:off x="3746500" y="571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4354</xdr:rowOff>
    </xdr:from>
    <xdr:ext cx="534377" cy="259045"/>
    <xdr:sp macro="" textlink="">
      <xdr:nvSpPr>
        <xdr:cNvPr id="82" name="テキスト ボックス 81"/>
        <xdr:cNvSpPr txBox="1"/>
      </xdr:nvSpPr>
      <xdr:spPr>
        <a:xfrm>
          <a:off x="3530111" y="549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27578</xdr:rowOff>
    </xdr:from>
    <xdr:to>
      <xdr:col>15</xdr:col>
      <xdr:colOff>101600</xdr:colOff>
      <xdr:row>33</xdr:row>
      <xdr:rowOff>129178</xdr:rowOff>
    </xdr:to>
    <xdr:sp macro="" textlink="">
      <xdr:nvSpPr>
        <xdr:cNvPr id="83" name="楕円 82"/>
        <xdr:cNvSpPr/>
      </xdr:nvSpPr>
      <xdr:spPr>
        <a:xfrm>
          <a:off x="2857500" y="56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145705</xdr:rowOff>
    </xdr:from>
    <xdr:ext cx="534377" cy="259045"/>
    <xdr:sp macro="" textlink="">
      <xdr:nvSpPr>
        <xdr:cNvPr id="84" name="テキスト ボックス 83"/>
        <xdr:cNvSpPr txBox="1"/>
      </xdr:nvSpPr>
      <xdr:spPr>
        <a:xfrm>
          <a:off x="2641111" y="546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123914</xdr:rowOff>
    </xdr:from>
    <xdr:to>
      <xdr:col>10</xdr:col>
      <xdr:colOff>165100</xdr:colOff>
      <xdr:row>34</xdr:row>
      <xdr:rowOff>54064</xdr:rowOff>
    </xdr:to>
    <xdr:sp macro="" textlink="">
      <xdr:nvSpPr>
        <xdr:cNvPr id="85" name="楕円 84"/>
        <xdr:cNvSpPr/>
      </xdr:nvSpPr>
      <xdr:spPr>
        <a:xfrm>
          <a:off x="1968500" y="578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70591</xdr:rowOff>
    </xdr:from>
    <xdr:ext cx="534377" cy="259045"/>
    <xdr:sp macro="" textlink="">
      <xdr:nvSpPr>
        <xdr:cNvPr id="86" name="テキスト ボックス 85"/>
        <xdr:cNvSpPr txBox="1"/>
      </xdr:nvSpPr>
      <xdr:spPr>
        <a:xfrm>
          <a:off x="1752111" y="555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102844</xdr:rowOff>
    </xdr:from>
    <xdr:to>
      <xdr:col>6</xdr:col>
      <xdr:colOff>38100</xdr:colOff>
      <xdr:row>34</xdr:row>
      <xdr:rowOff>32994</xdr:rowOff>
    </xdr:to>
    <xdr:sp macro="" textlink="">
      <xdr:nvSpPr>
        <xdr:cNvPr id="87" name="楕円 86"/>
        <xdr:cNvSpPr/>
      </xdr:nvSpPr>
      <xdr:spPr>
        <a:xfrm>
          <a:off x="1079500" y="57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49521</xdr:rowOff>
    </xdr:from>
    <xdr:ext cx="534377" cy="259045"/>
    <xdr:sp macro="" textlink="">
      <xdr:nvSpPr>
        <xdr:cNvPr id="88" name="テキスト ボックス 87"/>
        <xdr:cNvSpPr txBox="1"/>
      </xdr:nvSpPr>
      <xdr:spPr>
        <a:xfrm>
          <a:off x="863111" y="553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17939</xdr:rowOff>
    </xdr:from>
    <xdr:to>
      <xdr:col>24</xdr:col>
      <xdr:colOff>63500</xdr:colOff>
      <xdr:row>57</xdr:row>
      <xdr:rowOff>33710</xdr:rowOff>
    </xdr:to>
    <xdr:cxnSp macro="">
      <xdr:nvCxnSpPr>
        <xdr:cNvPr id="115" name="直線コネクタ 114"/>
        <xdr:cNvCxnSpPr/>
      </xdr:nvCxnSpPr>
      <xdr:spPr>
        <a:xfrm flipV="1">
          <a:off x="3797300" y="9790589"/>
          <a:ext cx="838200" cy="1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33710</xdr:rowOff>
    </xdr:from>
    <xdr:to>
      <xdr:col>19</xdr:col>
      <xdr:colOff>177800</xdr:colOff>
      <xdr:row>57</xdr:row>
      <xdr:rowOff>119404</xdr:rowOff>
    </xdr:to>
    <xdr:cxnSp macro="">
      <xdr:nvCxnSpPr>
        <xdr:cNvPr id="118" name="直線コネクタ 117"/>
        <xdr:cNvCxnSpPr/>
      </xdr:nvCxnSpPr>
      <xdr:spPr>
        <a:xfrm flipV="1">
          <a:off x="2908300" y="9806360"/>
          <a:ext cx="889000" cy="8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169639</xdr:rowOff>
    </xdr:from>
    <xdr:to>
      <xdr:col>15</xdr:col>
      <xdr:colOff>50800</xdr:colOff>
      <xdr:row>57</xdr:row>
      <xdr:rowOff>119404</xdr:rowOff>
    </xdr:to>
    <xdr:cxnSp macro="">
      <xdr:nvCxnSpPr>
        <xdr:cNvPr id="121" name="直線コネクタ 120"/>
        <xdr:cNvCxnSpPr/>
      </xdr:nvCxnSpPr>
      <xdr:spPr>
        <a:xfrm>
          <a:off x="2019300" y="9599389"/>
          <a:ext cx="889000" cy="29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169639</xdr:rowOff>
    </xdr:from>
    <xdr:to>
      <xdr:col>10</xdr:col>
      <xdr:colOff>114300</xdr:colOff>
      <xdr:row>56</xdr:row>
      <xdr:rowOff>41523</xdr:rowOff>
    </xdr:to>
    <xdr:cxnSp macro="">
      <xdr:nvCxnSpPr>
        <xdr:cNvPr id="124" name="直線コネクタ 123"/>
        <xdr:cNvCxnSpPr/>
      </xdr:nvCxnSpPr>
      <xdr:spPr>
        <a:xfrm flipV="1">
          <a:off x="1130300" y="9599389"/>
          <a:ext cx="889000" cy="4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138589</xdr:rowOff>
    </xdr:from>
    <xdr:to>
      <xdr:col>24</xdr:col>
      <xdr:colOff>114300</xdr:colOff>
      <xdr:row>57</xdr:row>
      <xdr:rowOff>68739</xdr:rowOff>
    </xdr:to>
    <xdr:sp macro="" textlink="">
      <xdr:nvSpPr>
        <xdr:cNvPr id="134" name="楕円 133"/>
        <xdr:cNvSpPr/>
      </xdr:nvSpPr>
      <xdr:spPr>
        <a:xfrm>
          <a:off x="4584700" y="97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161466</xdr:rowOff>
    </xdr:from>
    <xdr:ext cx="599010" cy="259045"/>
    <xdr:sp macro="" textlink="">
      <xdr:nvSpPr>
        <xdr:cNvPr id="135" name="総務費該当値テキスト"/>
        <xdr:cNvSpPr txBox="1"/>
      </xdr:nvSpPr>
      <xdr:spPr>
        <a:xfrm>
          <a:off x="4686300" y="959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154360</xdr:rowOff>
    </xdr:from>
    <xdr:to>
      <xdr:col>20</xdr:col>
      <xdr:colOff>38100</xdr:colOff>
      <xdr:row>57</xdr:row>
      <xdr:rowOff>84510</xdr:rowOff>
    </xdr:to>
    <xdr:sp macro="" textlink="">
      <xdr:nvSpPr>
        <xdr:cNvPr id="136" name="楕円 135"/>
        <xdr:cNvSpPr/>
      </xdr:nvSpPr>
      <xdr:spPr>
        <a:xfrm>
          <a:off x="3746500" y="975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101037</xdr:rowOff>
    </xdr:from>
    <xdr:ext cx="599010" cy="259045"/>
    <xdr:sp macro="" textlink="">
      <xdr:nvSpPr>
        <xdr:cNvPr id="137" name="テキスト ボックス 136"/>
        <xdr:cNvSpPr txBox="1"/>
      </xdr:nvSpPr>
      <xdr:spPr>
        <a:xfrm>
          <a:off x="3497795" y="953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68604</xdr:rowOff>
    </xdr:from>
    <xdr:to>
      <xdr:col>15</xdr:col>
      <xdr:colOff>101600</xdr:colOff>
      <xdr:row>57</xdr:row>
      <xdr:rowOff>170204</xdr:rowOff>
    </xdr:to>
    <xdr:sp macro="" textlink="">
      <xdr:nvSpPr>
        <xdr:cNvPr id="138" name="楕円 137"/>
        <xdr:cNvSpPr/>
      </xdr:nvSpPr>
      <xdr:spPr>
        <a:xfrm>
          <a:off x="2857500" y="98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15281</xdr:rowOff>
    </xdr:from>
    <xdr:ext cx="599010" cy="259045"/>
    <xdr:sp macro="" textlink="">
      <xdr:nvSpPr>
        <xdr:cNvPr id="139" name="テキスト ボックス 138"/>
        <xdr:cNvSpPr txBox="1"/>
      </xdr:nvSpPr>
      <xdr:spPr>
        <a:xfrm>
          <a:off x="2608795" y="961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118839</xdr:rowOff>
    </xdr:from>
    <xdr:to>
      <xdr:col>10</xdr:col>
      <xdr:colOff>165100</xdr:colOff>
      <xdr:row>56</xdr:row>
      <xdr:rowOff>48989</xdr:rowOff>
    </xdr:to>
    <xdr:sp macro="" textlink="">
      <xdr:nvSpPr>
        <xdr:cNvPr id="140" name="楕円 139"/>
        <xdr:cNvSpPr/>
      </xdr:nvSpPr>
      <xdr:spPr>
        <a:xfrm>
          <a:off x="1968500" y="954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54</xdr:row>
      <xdr:rowOff>65516</xdr:rowOff>
    </xdr:from>
    <xdr:ext cx="690189" cy="259045"/>
    <xdr:sp macro="" textlink="">
      <xdr:nvSpPr>
        <xdr:cNvPr id="141" name="テキスト ボックス 140"/>
        <xdr:cNvSpPr txBox="1"/>
      </xdr:nvSpPr>
      <xdr:spPr>
        <a:xfrm>
          <a:off x="1674205" y="9323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162173</xdr:rowOff>
    </xdr:from>
    <xdr:to>
      <xdr:col>6</xdr:col>
      <xdr:colOff>38100</xdr:colOff>
      <xdr:row>56</xdr:row>
      <xdr:rowOff>92323</xdr:rowOff>
    </xdr:to>
    <xdr:sp macro="" textlink="">
      <xdr:nvSpPr>
        <xdr:cNvPr id="142" name="楕円 141"/>
        <xdr:cNvSpPr/>
      </xdr:nvSpPr>
      <xdr:spPr>
        <a:xfrm>
          <a:off x="1079500" y="959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108850</xdr:rowOff>
    </xdr:from>
    <xdr:ext cx="599010" cy="259045"/>
    <xdr:sp macro="" textlink="">
      <xdr:nvSpPr>
        <xdr:cNvPr id="143" name="テキスト ボックス 142"/>
        <xdr:cNvSpPr txBox="1"/>
      </xdr:nvSpPr>
      <xdr:spPr>
        <a:xfrm>
          <a:off x="830795" y="936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85549</xdr:rowOff>
    </xdr:from>
    <xdr:to>
      <xdr:col>24</xdr:col>
      <xdr:colOff>63500</xdr:colOff>
      <xdr:row>75</xdr:row>
      <xdr:rowOff>93795</xdr:rowOff>
    </xdr:to>
    <xdr:cxnSp macro="">
      <xdr:nvCxnSpPr>
        <xdr:cNvPr id="170" name="直線コネクタ 169"/>
        <xdr:cNvCxnSpPr/>
      </xdr:nvCxnSpPr>
      <xdr:spPr>
        <a:xfrm>
          <a:off x="3797300" y="12944299"/>
          <a:ext cx="8382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85549</xdr:rowOff>
    </xdr:from>
    <xdr:to>
      <xdr:col>19</xdr:col>
      <xdr:colOff>177800</xdr:colOff>
      <xdr:row>75</xdr:row>
      <xdr:rowOff>95381</xdr:rowOff>
    </xdr:to>
    <xdr:cxnSp macro="">
      <xdr:nvCxnSpPr>
        <xdr:cNvPr id="173" name="直線コネクタ 172"/>
        <xdr:cNvCxnSpPr/>
      </xdr:nvCxnSpPr>
      <xdr:spPr>
        <a:xfrm flipV="1">
          <a:off x="2908300" y="12944299"/>
          <a:ext cx="889000" cy="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90119</xdr:rowOff>
    </xdr:from>
    <xdr:to>
      <xdr:col>15</xdr:col>
      <xdr:colOff>50800</xdr:colOff>
      <xdr:row>75</xdr:row>
      <xdr:rowOff>95381</xdr:rowOff>
    </xdr:to>
    <xdr:cxnSp macro="">
      <xdr:nvCxnSpPr>
        <xdr:cNvPr id="176" name="直線コネクタ 175"/>
        <xdr:cNvCxnSpPr/>
      </xdr:nvCxnSpPr>
      <xdr:spPr>
        <a:xfrm>
          <a:off x="2019300" y="12948869"/>
          <a:ext cx="889000" cy="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90119</xdr:rowOff>
    </xdr:from>
    <xdr:to>
      <xdr:col>10</xdr:col>
      <xdr:colOff>114300</xdr:colOff>
      <xdr:row>75</xdr:row>
      <xdr:rowOff>159702</xdr:rowOff>
    </xdr:to>
    <xdr:cxnSp macro="">
      <xdr:nvCxnSpPr>
        <xdr:cNvPr id="179" name="直線コネクタ 178"/>
        <xdr:cNvCxnSpPr/>
      </xdr:nvCxnSpPr>
      <xdr:spPr>
        <a:xfrm flipV="1">
          <a:off x="1130300" y="12948869"/>
          <a:ext cx="889000" cy="6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42995</xdr:rowOff>
    </xdr:from>
    <xdr:to>
      <xdr:col>24</xdr:col>
      <xdr:colOff>114300</xdr:colOff>
      <xdr:row>75</xdr:row>
      <xdr:rowOff>144595</xdr:rowOff>
    </xdr:to>
    <xdr:sp macro="" textlink="">
      <xdr:nvSpPr>
        <xdr:cNvPr id="189" name="楕円 188"/>
        <xdr:cNvSpPr/>
      </xdr:nvSpPr>
      <xdr:spPr>
        <a:xfrm>
          <a:off x="4584700" y="129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65872</xdr:rowOff>
    </xdr:from>
    <xdr:ext cx="599010" cy="259045"/>
    <xdr:sp macro="" textlink="">
      <xdr:nvSpPr>
        <xdr:cNvPr id="190" name="民生費該当値テキスト"/>
        <xdr:cNvSpPr txBox="1"/>
      </xdr:nvSpPr>
      <xdr:spPr>
        <a:xfrm>
          <a:off x="4686300" y="1275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34749</xdr:rowOff>
    </xdr:from>
    <xdr:to>
      <xdr:col>20</xdr:col>
      <xdr:colOff>38100</xdr:colOff>
      <xdr:row>75</xdr:row>
      <xdr:rowOff>136349</xdr:rowOff>
    </xdr:to>
    <xdr:sp macro="" textlink="">
      <xdr:nvSpPr>
        <xdr:cNvPr id="191" name="楕円 190"/>
        <xdr:cNvSpPr/>
      </xdr:nvSpPr>
      <xdr:spPr>
        <a:xfrm>
          <a:off x="3746500" y="128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152876</xdr:rowOff>
    </xdr:from>
    <xdr:ext cx="599010" cy="259045"/>
    <xdr:sp macro="" textlink="">
      <xdr:nvSpPr>
        <xdr:cNvPr id="192" name="テキスト ボックス 191"/>
        <xdr:cNvSpPr txBox="1"/>
      </xdr:nvSpPr>
      <xdr:spPr>
        <a:xfrm>
          <a:off x="3497795" y="126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44581</xdr:rowOff>
    </xdr:from>
    <xdr:to>
      <xdr:col>15</xdr:col>
      <xdr:colOff>101600</xdr:colOff>
      <xdr:row>75</xdr:row>
      <xdr:rowOff>146180</xdr:rowOff>
    </xdr:to>
    <xdr:sp macro="" textlink="">
      <xdr:nvSpPr>
        <xdr:cNvPr id="193" name="楕円 192"/>
        <xdr:cNvSpPr/>
      </xdr:nvSpPr>
      <xdr:spPr>
        <a:xfrm>
          <a:off x="2857500" y="129033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162708</xdr:rowOff>
    </xdr:from>
    <xdr:ext cx="599010" cy="259045"/>
    <xdr:sp macro="" textlink="">
      <xdr:nvSpPr>
        <xdr:cNvPr id="194" name="テキスト ボックス 193"/>
        <xdr:cNvSpPr txBox="1"/>
      </xdr:nvSpPr>
      <xdr:spPr>
        <a:xfrm>
          <a:off x="2608795" y="1267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39319</xdr:rowOff>
    </xdr:from>
    <xdr:to>
      <xdr:col>10</xdr:col>
      <xdr:colOff>165100</xdr:colOff>
      <xdr:row>75</xdr:row>
      <xdr:rowOff>140919</xdr:rowOff>
    </xdr:to>
    <xdr:sp macro="" textlink="">
      <xdr:nvSpPr>
        <xdr:cNvPr id="195" name="楕円 194"/>
        <xdr:cNvSpPr/>
      </xdr:nvSpPr>
      <xdr:spPr>
        <a:xfrm>
          <a:off x="1968500" y="128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157446</xdr:rowOff>
    </xdr:from>
    <xdr:ext cx="599010" cy="259045"/>
    <xdr:sp macro="" textlink="">
      <xdr:nvSpPr>
        <xdr:cNvPr id="196" name="テキスト ボックス 195"/>
        <xdr:cNvSpPr txBox="1"/>
      </xdr:nvSpPr>
      <xdr:spPr>
        <a:xfrm>
          <a:off x="1719795" y="1267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108903</xdr:rowOff>
    </xdr:from>
    <xdr:to>
      <xdr:col>6</xdr:col>
      <xdr:colOff>38100</xdr:colOff>
      <xdr:row>76</xdr:row>
      <xdr:rowOff>39052</xdr:rowOff>
    </xdr:to>
    <xdr:sp macro="" textlink="">
      <xdr:nvSpPr>
        <xdr:cNvPr id="197" name="楕円 196"/>
        <xdr:cNvSpPr/>
      </xdr:nvSpPr>
      <xdr:spPr>
        <a:xfrm>
          <a:off x="1079500" y="12967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55580</xdr:rowOff>
    </xdr:from>
    <xdr:ext cx="599010" cy="259045"/>
    <xdr:sp macro="" textlink="">
      <xdr:nvSpPr>
        <xdr:cNvPr id="198" name="テキスト ボックス 197"/>
        <xdr:cNvSpPr txBox="1"/>
      </xdr:nvSpPr>
      <xdr:spPr>
        <a:xfrm>
          <a:off x="830795" y="1274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23395</xdr:rowOff>
    </xdr:from>
    <xdr:to>
      <xdr:col>24</xdr:col>
      <xdr:colOff>63500</xdr:colOff>
      <xdr:row>96</xdr:row>
      <xdr:rowOff>46606</xdr:rowOff>
    </xdr:to>
    <xdr:cxnSp macro="">
      <xdr:nvCxnSpPr>
        <xdr:cNvPr id="227" name="直線コネクタ 226"/>
        <xdr:cNvCxnSpPr/>
      </xdr:nvCxnSpPr>
      <xdr:spPr>
        <a:xfrm>
          <a:off x="3797300" y="16482595"/>
          <a:ext cx="838200" cy="2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23395</xdr:rowOff>
    </xdr:from>
    <xdr:to>
      <xdr:col>19</xdr:col>
      <xdr:colOff>177800</xdr:colOff>
      <xdr:row>96</xdr:row>
      <xdr:rowOff>59297</xdr:rowOff>
    </xdr:to>
    <xdr:cxnSp macro="">
      <xdr:nvCxnSpPr>
        <xdr:cNvPr id="230" name="直線コネクタ 229"/>
        <xdr:cNvCxnSpPr/>
      </xdr:nvCxnSpPr>
      <xdr:spPr>
        <a:xfrm flipV="1">
          <a:off x="2908300" y="16482595"/>
          <a:ext cx="889000" cy="3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10652</xdr:rowOff>
    </xdr:from>
    <xdr:to>
      <xdr:col>15</xdr:col>
      <xdr:colOff>50800</xdr:colOff>
      <xdr:row>96</xdr:row>
      <xdr:rowOff>59297</xdr:rowOff>
    </xdr:to>
    <xdr:cxnSp macro="">
      <xdr:nvCxnSpPr>
        <xdr:cNvPr id="233" name="直線コネクタ 232"/>
        <xdr:cNvCxnSpPr/>
      </xdr:nvCxnSpPr>
      <xdr:spPr>
        <a:xfrm>
          <a:off x="2019300" y="16469852"/>
          <a:ext cx="889000" cy="4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10652</xdr:rowOff>
    </xdr:from>
    <xdr:to>
      <xdr:col>10</xdr:col>
      <xdr:colOff>114300</xdr:colOff>
      <xdr:row>96</xdr:row>
      <xdr:rowOff>77411</xdr:rowOff>
    </xdr:to>
    <xdr:cxnSp macro="">
      <xdr:nvCxnSpPr>
        <xdr:cNvPr id="236" name="直線コネクタ 235"/>
        <xdr:cNvCxnSpPr/>
      </xdr:nvCxnSpPr>
      <xdr:spPr>
        <a:xfrm flipV="1">
          <a:off x="1130300" y="16469852"/>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167256</xdr:rowOff>
    </xdr:from>
    <xdr:to>
      <xdr:col>24</xdr:col>
      <xdr:colOff>114300</xdr:colOff>
      <xdr:row>96</xdr:row>
      <xdr:rowOff>97406</xdr:rowOff>
    </xdr:to>
    <xdr:sp macro="" textlink="">
      <xdr:nvSpPr>
        <xdr:cNvPr id="246" name="楕円 245"/>
        <xdr:cNvSpPr/>
      </xdr:nvSpPr>
      <xdr:spPr>
        <a:xfrm>
          <a:off x="4584700" y="164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18683</xdr:rowOff>
    </xdr:from>
    <xdr:ext cx="599010" cy="259045"/>
    <xdr:sp macro="" textlink="">
      <xdr:nvSpPr>
        <xdr:cNvPr id="247" name="衛生費該当値テキスト"/>
        <xdr:cNvSpPr txBox="1"/>
      </xdr:nvSpPr>
      <xdr:spPr>
        <a:xfrm>
          <a:off x="4686300" y="1630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144045</xdr:rowOff>
    </xdr:from>
    <xdr:to>
      <xdr:col>20</xdr:col>
      <xdr:colOff>38100</xdr:colOff>
      <xdr:row>96</xdr:row>
      <xdr:rowOff>74195</xdr:rowOff>
    </xdr:to>
    <xdr:sp macro="" textlink="">
      <xdr:nvSpPr>
        <xdr:cNvPr id="248" name="楕円 247"/>
        <xdr:cNvSpPr/>
      </xdr:nvSpPr>
      <xdr:spPr>
        <a:xfrm>
          <a:off x="3746500" y="1643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90722</xdr:rowOff>
    </xdr:from>
    <xdr:ext cx="599010" cy="259045"/>
    <xdr:sp macro="" textlink="">
      <xdr:nvSpPr>
        <xdr:cNvPr id="249" name="テキスト ボックス 248"/>
        <xdr:cNvSpPr txBox="1"/>
      </xdr:nvSpPr>
      <xdr:spPr>
        <a:xfrm>
          <a:off x="3497795" y="1620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8497</xdr:rowOff>
    </xdr:from>
    <xdr:to>
      <xdr:col>15</xdr:col>
      <xdr:colOff>101600</xdr:colOff>
      <xdr:row>96</xdr:row>
      <xdr:rowOff>110097</xdr:rowOff>
    </xdr:to>
    <xdr:sp macro="" textlink="">
      <xdr:nvSpPr>
        <xdr:cNvPr id="250" name="楕円 249"/>
        <xdr:cNvSpPr/>
      </xdr:nvSpPr>
      <xdr:spPr>
        <a:xfrm>
          <a:off x="2857500" y="164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126624</xdr:rowOff>
    </xdr:from>
    <xdr:ext cx="599010" cy="259045"/>
    <xdr:sp macro="" textlink="">
      <xdr:nvSpPr>
        <xdr:cNvPr id="251" name="テキスト ボックス 250"/>
        <xdr:cNvSpPr txBox="1"/>
      </xdr:nvSpPr>
      <xdr:spPr>
        <a:xfrm>
          <a:off x="2608795" y="1624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131302</xdr:rowOff>
    </xdr:from>
    <xdr:to>
      <xdr:col>10</xdr:col>
      <xdr:colOff>165100</xdr:colOff>
      <xdr:row>96</xdr:row>
      <xdr:rowOff>61452</xdr:rowOff>
    </xdr:to>
    <xdr:sp macro="" textlink="">
      <xdr:nvSpPr>
        <xdr:cNvPr id="252" name="楕円 251"/>
        <xdr:cNvSpPr/>
      </xdr:nvSpPr>
      <xdr:spPr>
        <a:xfrm>
          <a:off x="1968500" y="164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77979</xdr:rowOff>
    </xdr:from>
    <xdr:ext cx="599010" cy="259045"/>
    <xdr:sp macro="" textlink="">
      <xdr:nvSpPr>
        <xdr:cNvPr id="253" name="テキスト ボックス 252"/>
        <xdr:cNvSpPr txBox="1"/>
      </xdr:nvSpPr>
      <xdr:spPr>
        <a:xfrm>
          <a:off x="1719795" y="1619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26611</xdr:rowOff>
    </xdr:from>
    <xdr:to>
      <xdr:col>6</xdr:col>
      <xdr:colOff>38100</xdr:colOff>
      <xdr:row>96</xdr:row>
      <xdr:rowOff>128211</xdr:rowOff>
    </xdr:to>
    <xdr:sp macro="" textlink="">
      <xdr:nvSpPr>
        <xdr:cNvPr id="254" name="楕円 253"/>
        <xdr:cNvSpPr/>
      </xdr:nvSpPr>
      <xdr:spPr>
        <a:xfrm>
          <a:off x="1079500" y="164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144738</xdr:rowOff>
    </xdr:from>
    <xdr:ext cx="599010" cy="259045"/>
    <xdr:sp macro="" textlink="">
      <xdr:nvSpPr>
        <xdr:cNvPr id="255" name="テキスト ボックス 254"/>
        <xdr:cNvSpPr txBox="1"/>
      </xdr:nvSpPr>
      <xdr:spPr>
        <a:xfrm>
          <a:off x="830795" y="1626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43879</xdr:rowOff>
    </xdr:from>
    <xdr:to>
      <xdr:col>55</xdr:col>
      <xdr:colOff>0</xdr:colOff>
      <xdr:row>39</xdr:row>
      <xdr:rowOff>44450</xdr:rowOff>
    </xdr:to>
    <xdr:cxnSp macro="">
      <xdr:nvCxnSpPr>
        <xdr:cNvPr id="284" name="直線コネクタ 283"/>
        <xdr:cNvCxnSpPr/>
      </xdr:nvCxnSpPr>
      <xdr:spPr>
        <a:xfrm>
          <a:off x="9639300" y="673042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43879</xdr:rowOff>
    </xdr:from>
    <xdr:to>
      <xdr:col>50</xdr:col>
      <xdr:colOff>114300</xdr:colOff>
      <xdr:row>39</xdr:row>
      <xdr:rowOff>44450</xdr:rowOff>
    </xdr:to>
    <xdr:cxnSp macro="">
      <xdr:nvCxnSpPr>
        <xdr:cNvPr id="287" name="直線コネクタ 286"/>
        <xdr:cNvCxnSpPr/>
      </xdr:nvCxnSpPr>
      <xdr:spPr>
        <a:xfrm flipV="1">
          <a:off x="8750300" y="673042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113830</xdr:rowOff>
    </xdr:from>
    <xdr:to>
      <xdr:col>45</xdr:col>
      <xdr:colOff>177800</xdr:colOff>
      <xdr:row>39</xdr:row>
      <xdr:rowOff>44450</xdr:rowOff>
    </xdr:to>
    <xdr:cxnSp macro="">
      <xdr:nvCxnSpPr>
        <xdr:cNvPr id="290" name="直線コネクタ 289"/>
        <xdr:cNvCxnSpPr/>
      </xdr:nvCxnSpPr>
      <xdr:spPr>
        <a:xfrm>
          <a:off x="7861300" y="6114580"/>
          <a:ext cx="889000" cy="6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113830</xdr:rowOff>
    </xdr:from>
    <xdr:to>
      <xdr:col>41</xdr:col>
      <xdr:colOff>50800</xdr:colOff>
      <xdr:row>37</xdr:row>
      <xdr:rowOff>61785</xdr:rowOff>
    </xdr:to>
    <xdr:cxnSp macro="">
      <xdr:nvCxnSpPr>
        <xdr:cNvPr id="293" name="直線コネクタ 292"/>
        <xdr:cNvCxnSpPr/>
      </xdr:nvCxnSpPr>
      <xdr:spPr>
        <a:xfrm flipV="1">
          <a:off x="6972300" y="6114580"/>
          <a:ext cx="889000" cy="29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164529</xdr:rowOff>
    </xdr:from>
    <xdr:to>
      <xdr:col>50</xdr:col>
      <xdr:colOff>165100</xdr:colOff>
      <xdr:row>39</xdr:row>
      <xdr:rowOff>94679</xdr:rowOff>
    </xdr:to>
    <xdr:sp macro="" textlink="">
      <xdr:nvSpPr>
        <xdr:cNvPr id="305" name="楕円 304"/>
        <xdr:cNvSpPr/>
      </xdr:nvSpPr>
      <xdr:spPr>
        <a:xfrm>
          <a:off x="9588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85806</xdr:rowOff>
    </xdr:from>
    <xdr:ext cx="313932" cy="259045"/>
    <xdr:sp macro="" textlink="">
      <xdr:nvSpPr>
        <xdr:cNvPr id="306" name="テキスト ボックス 305"/>
        <xdr:cNvSpPr txBox="1"/>
      </xdr:nvSpPr>
      <xdr:spPr>
        <a:xfrm>
          <a:off x="9482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63030</xdr:rowOff>
    </xdr:from>
    <xdr:to>
      <xdr:col>41</xdr:col>
      <xdr:colOff>101600</xdr:colOff>
      <xdr:row>35</xdr:row>
      <xdr:rowOff>164630</xdr:rowOff>
    </xdr:to>
    <xdr:sp macro="" textlink="">
      <xdr:nvSpPr>
        <xdr:cNvPr id="309" name="楕円 308"/>
        <xdr:cNvSpPr/>
      </xdr:nvSpPr>
      <xdr:spPr>
        <a:xfrm>
          <a:off x="7810500" y="606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9707</xdr:rowOff>
    </xdr:from>
    <xdr:ext cx="534377" cy="259045"/>
    <xdr:sp macro="" textlink="">
      <xdr:nvSpPr>
        <xdr:cNvPr id="310" name="テキスト ボックス 309"/>
        <xdr:cNvSpPr txBox="1"/>
      </xdr:nvSpPr>
      <xdr:spPr>
        <a:xfrm>
          <a:off x="7594111" y="583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10985</xdr:rowOff>
    </xdr:from>
    <xdr:to>
      <xdr:col>36</xdr:col>
      <xdr:colOff>165100</xdr:colOff>
      <xdr:row>37</xdr:row>
      <xdr:rowOff>112585</xdr:rowOff>
    </xdr:to>
    <xdr:sp macro="" textlink="">
      <xdr:nvSpPr>
        <xdr:cNvPr id="311" name="楕円 310"/>
        <xdr:cNvSpPr/>
      </xdr:nvSpPr>
      <xdr:spPr>
        <a:xfrm>
          <a:off x="6921500" y="63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129112</xdr:rowOff>
    </xdr:from>
    <xdr:ext cx="469744" cy="259045"/>
    <xdr:sp macro="" textlink="">
      <xdr:nvSpPr>
        <xdr:cNvPr id="312" name="テキスト ボックス 311"/>
        <xdr:cNvSpPr txBox="1"/>
      </xdr:nvSpPr>
      <xdr:spPr>
        <a:xfrm>
          <a:off x="6737428" y="61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58941</xdr:rowOff>
    </xdr:from>
    <xdr:to>
      <xdr:col>55</xdr:col>
      <xdr:colOff>0</xdr:colOff>
      <xdr:row>57</xdr:row>
      <xdr:rowOff>99502</xdr:rowOff>
    </xdr:to>
    <xdr:cxnSp macro="">
      <xdr:nvCxnSpPr>
        <xdr:cNvPr id="339" name="直線コネクタ 338"/>
        <xdr:cNvCxnSpPr/>
      </xdr:nvCxnSpPr>
      <xdr:spPr>
        <a:xfrm flipV="1">
          <a:off x="9639300" y="9831591"/>
          <a:ext cx="838200" cy="4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74116</xdr:rowOff>
    </xdr:from>
    <xdr:to>
      <xdr:col>50</xdr:col>
      <xdr:colOff>114300</xdr:colOff>
      <xdr:row>57</xdr:row>
      <xdr:rowOff>99502</xdr:rowOff>
    </xdr:to>
    <xdr:cxnSp macro="">
      <xdr:nvCxnSpPr>
        <xdr:cNvPr id="342" name="直線コネクタ 341"/>
        <xdr:cNvCxnSpPr/>
      </xdr:nvCxnSpPr>
      <xdr:spPr>
        <a:xfrm>
          <a:off x="8750300" y="9846766"/>
          <a:ext cx="889000" cy="2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74116</xdr:rowOff>
    </xdr:from>
    <xdr:to>
      <xdr:col>45</xdr:col>
      <xdr:colOff>177800</xdr:colOff>
      <xdr:row>57</xdr:row>
      <xdr:rowOff>128361</xdr:rowOff>
    </xdr:to>
    <xdr:cxnSp macro="">
      <xdr:nvCxnSpPr>
        <xdr:cNvPr id="345" name="直線コネクタ 344"/>
        <xdr:cNvCxnSpPr/>
      </xdr:nvCxnSpPr>
      <xdr:spPr>
        <a:xfrm flipV="1">
          <a:off x="7861300" y="9846766"/>
          <a:ext cx="889000" cy="5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128361</xdr:rowOff>
    </xdr:from>
    <xdr:to>
      <xdr:col>41</xdr:col>
      <xdr:colOff>50800</xdr:colOff>
      <xdr:row>57</xdr:row>
      <xdr:rowOff>155320</xdr:rowOff>
    </xdr:to>
    <xdr:cxnSp macro="">
      <xdr:nvCxnSpPr>
        <xdr:cNvPr id="348" name="直線コネクタ 347"/>
        <xdr:cNvCxnSpPr/>
      </xdr:nvCxnSpPr>
      <xdr:spPr>
        <a:xfrm flipV="1">
          <a:off x="6972300" y="9901011"/>
          <a:ext cx="889000" cy="2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8141</xdr:rowOff>
    </xdr:from>
    <xdr:to>
      <xdr:col>55</xdr:col>
      <xdr:colOff>50800</xdr:colOff>
      <xdr:row>57</xdr:row>
      <xdr:rowOff>109741</xdr:rowOff>
    </xdr:to>
    <xdr:sp macro="" textlink="">
      <xdr:nvSpPr>
        <xdr:cNvPr id="358" name="楕円 357"/>
        <xdr:cNvSpPr/>
      </xdr:nvSpPr>
      <xdr:spPr>
        <a:xfrm>
          <a:off x="10426700" y="97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31018</xdr:rowOff>
    </xdr:from>
    <xdr:ext cx="599010" cy="259045"/>
    <xdr:sp macro="" textlink="">
      <xdr:nvSpPr>
        <xdr:cNvPr id="359" name="農林水産業費該当値テキスト"/>
        <xdr:cNvSpPr txBox="1"/>
      </xdr:nvSpPr>
      <xdr:spPr>
        <a:xfrm>
          <a:off x="10528300" y="963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48702</xdr:rowOff>
    </xdr:from>
    <xdr:to>
      <xdr:col>50</xdr:col>
      <xdr:colOff>165100</xdr:colOff>
      <xdr:row>57</xdr:row>
      <xdr:rowOff>150302</xdr:rowOff>
    </xdr:to>
    <xdr:sp macro="" textlink="">
      <xdr:nvSpPr>
        <xdr:cNvPr id="360" name="楕円 359"/>
        <xdr:cNvSpPr/>
      </xdr:nvSpPr>
      <xdr:spPr>
        <a:xfrm>
          <a:off x="9588500" y="982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166829</xdr:rowOff>
    </xdr:from>
    <xdr:ext cx="599010" cy="259045"/>
    <xdr:sp macro="" textlink="">
      <xdr:nvSpPr>
        <xdr:cNvPr id="361" name="テキスト ボックス 360"/>
        <xdr:cNvSpPr txBox="1"/>
      </xdr:nvSpPr>
      <xdr:spPr>
        <a:xfrm>
          <a:off x="9339795" y="959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23316</xdr:rowOff>
    </xdr:from>
    <xdr:to>
      <xdr:col>46</xdr:col>
      <xdr:colOff>38100</xdr:colOff>
      <xdr:row>57</xdr:row>
      <xdr:rowOff>124916</xdr:rowOff>
    </xdr:to>
    <xdr:sp macro="" textlink="">
      <xdr:nvSpPr>
        <xdr:cNvPr id="362" name="楕円 361"/>
        <xdr:cNvSpPr/>
      </xdr:nvSpPr>
      <xdr:spPr>
        <a:xfrm>
          <a:off x="8699500" y="979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141443</xdr:rowOff>
    </xdr:from>
    <xdr:ext cx="599010" cy="259045"/>
    <xdr:sp macro="" textlink="">
      <xdr:nvSpPr>
        <xdr:cNvPr id="363" name="テキスト ボックス 362"/>
        <xdr:cNvSpPr txBox="1"/>
      </xdr:nvSpPr>
      <xdr:spPr>
        <a:xfrm>
          <a:off x="8450795" y="957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77561</xdr:rowOff>
    </xdr:from>
    <xdr:to>
      <xdr:col>41</xdr:col>
      <xdr:colOff>101600</xdr:colOff>
      <xdr:row>58</xdr:row>
      <xdr:rowOff>7711</xdr:rowOff>
    </xdr:to>
    <xdr:sp macro="" textlink="">
      <xdr:nvSpPr>
        <xdr:cNvPr id="364" name="楕円 363"/>
        <xdr:cNvSpPr/>
      </xdr:nvSpPr>
      <xdr:spPr>
        <a:xfrm>
          <a:off x="7810500" y="985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24238</xdr:rowOff>
    </xdr:from>
    <xdr:ext cx="599010" cy="259045"/>
    <xdr:sp macro="" textlink="">
      <xdr:nvSpPr>
        <xdr:cNvPr id="365" name="テキスト ボックス 364"/>
        <xdr:cNvSpPr txBox="1"/>
      </xdr:nvSpPr>
      <xdr:spPr>
        <a:xfrm>
          <a:off x="7561795" y="962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104520</xdr:rowOff>
    </xdr:from>
    <xdr:to>
      <xdr:col>36</xdr:col>
      <xdr:colOff>165100</xdr:colOff>
      <xdr:row>58</xdr:row>
      <xdr:rowOff>34670</xdr:rowOff>
    </xdr:to>
    <xdr:sp macro="" textlink="">
      <xdr:nvSpPr>
        <xdr:cNvPr id="366" name="楕円 365"/>
        <xdr:cNvSpPr/>
      </xdr:nvSpPr>
      <xdr:spPr>
        <a:xfrm>
          <a:off x="6921500" y="98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51197</xdr:rowOff>
    </xdr:from>
    <xdr:ext cx="599010" cy="259045"/>
    <xdr:sp macro="" textlink="">
      <xdr:nvSpPr>
        <xdr:cNvPr id="367" name="テキスト ボックス 366"/>
        <xdr:cNvSpPr txBox="1"/>
      </xdr:nvSpPr>
      <xdr:spPr>
        <a:xfrm>
          <a:off x="6672795" y="965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5942</xdr:rowOff>
    </xdr:from>
    <xdr:to>
      <xdr:col>55</xdr:col>
      <xdr:colOff>0</xdr:colOff>
      <xdr:row>78</xdr:row>
      <xdr:rowOff>47603</xdr:rowOff>
    </xdr:to>
    <xdr:cxnSp macro="">
      <xdr:nvCxnSpPr>
        <xdr:cNvPr id="396" name="直線コネクタ 395"/>
        <xdr:cNvCxnSpPr/>
      </xdr:nvCxnSpPr>
      <xdr:spPr>
        <a:xfrm flipV="1">
          <a:off x="9639300" y="13036142"/>
          <a:ext cx="838200" cy="38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122405</xdr:rowOff>
    </xdr:from>
    <xdr:to>
      <xdr:col>50</xdr:col>
      <xdr:colOff>114300</xdr:colOff>
      <xdr:row>78</xdr:row>
      <xdr:rowOff>47603</xdr:rowOff>
    </xdr:to>
    <xdr:cxnSp macro="">
      <xdr:nvCxnSpPr>
        <xdr:cNvPr id="399" name="直線コネクタ 398"/>
        <xdr:cNvCxnSpPr/>
      </xdr:nvCxnSpPr>
      <xdr:spPr>
        <a:xfrm>
          <a:off x="8750300" y="13324055"/>
          <a:ext cx="889000" cy="9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295</xdr:rowOff>
    </xdr:from>
    <xdr:to>
      <xdr:col>45</xdr:col>
      <xdr:colOff>177800</xdr:colOff>
      <xdr:row>77</xdr:row>
      <xdr:rowOff>122405</xdr:rowOff>
    </xdr:to>
    <xdr:cxnSp macro="">
      <xdr:nvCxnSpPr>
        <xdr:cNvPr id="402" name="直線コネクタ 401"/>
        <xdr:cNvCxnSpPr/>
      </xdr:nvCxnSpPr>
      <xdr:spPr>
        <a:xfrm>
          <a:off x="7861300" y="13201945"/>
          <a:ext cx="889000" cy="1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295</xdr:rowOff>
    </xdr:from>
    <xdr:to>
      <xdr:col>41</xdr:col>
      <xdr:colOff>50800</xdr:colOff>
      <xdr:row>77</xdr:row>
      <xdr:rowOff>64422</xdr:rowOff>
    </xdr:to>
    <xdr:cxnSp macro="">
      <xdr:nvCxnSpPr>
        <xdr:cNvPr id="405" name="直線コネクタ 404"/>
        <xdr:cNvCxnSpPr/>
      </xdr:nvCxnSpPr>
      <xdr:spPr>
        <a:xfrm flipV="1">
          <a:off x="6972300" y="13201945"/>
          <a:ext cx="889000" cy="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126592</xdr:rowOff>
    </xdr:from>
    <xdr:to>
      <xdr:col>55</xdr:col>
      <xdr:colOff>50800</xdr:colOff>
      <xdr:row>76</xdr:row>
      <xdr:rowOff>56742</xdr:rowOff>
    </xdr:to>
    <xdr:sp macro="" textlink="">
      <xdr:nvSpPr>
        <xdr:cNvPr id="415" name="楕円 414"/>
        <xdr:cNvSpPr/>
      </xdr:nvSpPr>
      <xdr:spPr>
        <a:xfrm>
          <a:off x="10426700" y="1298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149469</xdr:rowOff>
    </xdr:from>
    <xdr:ext cx="599010" cy="259045"/>
    <xdr:sp macro="" textlink="">
      <xdr:nvSpPr>
        <xdr:cNvPr id="416" name="商工費該当値テキスト"/>
        <xdr:cNvSpPr txBox="1"/>
      </xdr:nvSpPr>
      <xdr:spPr>
        <a:xfrm>
          <a:off x="10528300" y="1283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168253</xdr:rowOff>
    </xdr:from>
    <xdr:to>
      <xdr:col>50</xdr:col>
      <xdr:colOff>165100</xdr:colOff>
      <xdr:row>78</xdr:row>
      <xdr:rowOff>98403</xdr:rowOff>
    </xdr:to>
    <xdr:sp macro="" textlink="">
      <xdr:nvSpPr>
        <xdr:cNvPr id="417" name="楕円 416"/>
        <xdr:cNvSpPr/>
      </xdr:nvSpPr>
      <xdr:spPr>
        <a:xfrm>
          <a:off x="9588500" y="1336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114930</xdr:rowOff>
    </xdr:from>
    <xdr:ext cx="534377" cy="259045"/>
    <xdr:sp macro="" textlink="">
      <xdr:nvSpPr>
        <xdr:cNvPr id="418" name="テキスト ボックス 417"/>
        <xdr:cNvSpPr txBox="1"/>
      </xdr:nvSpPr>
      <xdr:spPr>
        <a:xfrm>
          <a:off x="9372111" y="1314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71605</xdr:rowOff>
    </xdr:from>
    <xdr:to>
      <xdr:col>46</xdr:col>
      <xdr:colOff>38100</xdr:colOff>
      <xdr:row>78</xdr:row>
      <xdr:rowOff>1755</xdr:rowOff>
    </xdr:to>
    <xdr:sp macro="" textlink="">
      <xdr:nvSpPr>
        <xdr:cNvPr id="419" name="楕円 418"/>
        <xdr:cNvSpPr/>
      </xdr:nvSpPr>
      <xdr:spPr>
        <a:xfrm>
          <a:off x="8699500" y="132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18282</xdr:rowOff>
    </xdr:from>
    <xdr:ext cx="599010" cy="259045"/>
    <xdr:sp macro="" textlink="">
      <xdr:nvSpPr>
        <xdr:cNvPr id="420" name="テキスト ボックス 419"/>
        <xdr:cNvSpPr txBox="1"/>
      </xdr:nvSpPr>
      <xdr:spPr>
        <a:xfrm>
          <a:off x="8450795" y="1304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120945</xdr:rowOff>
    </xdr:from>
    <xdr:to>
      <xdr:col>41</xdr:col>
      <xdr:colOff>101600</xdr:colOff>
      <xdr:row>77</xdr:row>
      <xdr:rowOff>51095</xdr:rowOff>
    </xdr:to>
    <xdr:sp macro="" textlink="">
      <xdr:nvSpPr>
        <xdr:cNvPr id="421" name="楕円 420"/>
        <xdr:cNvSpPr/>
      </xdr:nvSpPr>
      <xdr:spPr>
        <a:xfrm>
          <a:off x="7810500" y="1315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67621</xdr:rowOff>
    </xdr:from>
    <xdr:ext cx="599010" cy="259045"/>
    <xdr:sp macro="" textlink="">
      <xdr:nvSpPr>
        <xdr:cNvPr id="422" name="テキスト ボックス 421"/>
        <xdr:cNvSpPr txBox="1"/>
      </xdr:nvSpPr>
      <xdr:spPr>
        <a:xfrm>
          <a:off x="7561795" y="1292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13622</xdr:rowOff>
    </xdr:from>
    <xdr:to>
      <xdr:col>36</xdr:col>
      <xdr:colOff>165100</xdr:colOff>
      <xdr:row>77</xdr:row>
      <xdr:rowOff>115222</xdr:rowOff>
    </xdr:to>
    <xdr:sp macro="" textlink="">
      <xdr:nvSpPr>
        <xdr:cNvPr id="423" name="楕円 422"/>
        <xdr:cNvSpPr/>
      </xdr:nvSpPr>
      <xdr:spPr>
        <a:xfrm>
          <a:off x="6921500" y="1321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131749</xdr:rowOff>
    </xdr:from>
    <xdr:ext cx="599010" cy="259045"/>
    <xdr:sp macro="" textlink="">
      <xdr:nvSpPr>
        <xdr:cNvPr id="424" name="テキスト ボックス 423"/>
        <xdr:cNvSpPr txBox="1"/>
      </xdr:nvSpPr>
      <xdr:spPr>
        <a:xfrm>
          <a:off x="6672795" y="1299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18937</xdr:rowOff>
    </xdr:from>
    <xdr:to>
      <xdr:col>55</xdr:col>
      <xdr:colOff>0</xdr:colOff>
      <xdr:row>97</xdr:row>
      <xdr:rowOff>28899</xdr:rowOff>
    </xdr:to>
    <xdr:cxnSp macro="">
      <xdr:nvCxnSpPr>
        <xdr:cNvPr id="451" name="直線コネクタ 450"/>
        <xdr:cNvCxnSpPr/>
      </xdr:nvCxnSpPr>
      <xdr:spPr>
        <a:xfrm flipV="1">
          <a:off x="9639300" y="16649587"/>
          <a:ext cx="838200" cy="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1645</xdr:rowOff>
    </xdr:from>
    <xdr:to>
      <xdr:col>50</xdr:col>
      <xdr:colOff>114300</xdr:colOff>
      <xdr:row>97</xdr:row>
      <xdr:rowOff>28899</xdr:rowOff>
    </xdr:to>
    <xdr:cxnSp macro="">
      <xdr:nvCxnSpPr>
        <xdr:cNvPr id="454" name="直線コネクタ 453"/>
        <xdr:cNvCxnSpPr/>
      </xdr:nvCxnSpPr>
      <xdr:spPr>
        <a:xfrm>
          <a:off x="8750300" y="16632295"/>
          <a:ext cx="8890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73825</xdr:rowOff>
    </xdr:from>
    <xdr:to>
      <xdr:col>45</xdr:col>
      <xdr:colOff>177800</xdr:colOff>
      <xdr:row>97</xdr:row>
      <xdr:rowOff>1645</xdr:rowOff>
    </xdr:to>
    <xdr:cxnSp macro="">
      <xdr:nvCxnSpPr>
        <xdr:cNvPr id="457" name="直線コネクタ 456"/>
        <xdr:cNvCxnSpPr/>
      </xdr:nvCxnSpPr>
      <xdr:spPr>
        <a:xfrm>
          <a:off x="7861300" y="16533025"/>
          <a:ext cx="889000" cy="9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132197</xdr:rowOff>
    </xdr:from>
    <xdr:to>
      <xdr:col>41</xdr:col>
      <xdr:colOff>50800</xdr:colOff>
      <xdr:row>96</xdr:row>
      <xdr:rowOff>73825</xdr:rowOff>
    </xdr:to>
    <xdr:cxnSp macro="">
      <xdr:nvCxnSpPr>
        <xdr:cNvPr id="460" name="直線コネクタ 459"/>
        <xdr:cNvCxnSpPr/>
      </xdr:nvCxnSpPr>
      <xdr:spPr>
        <a:xfrm>
          <a:off x="6972300" y="16419947"/>
          <a:ext cx="889000" cy="1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139587</xdr:rowOff>
    </xdr:from>
    <xdr:to>
      <xdr:col>55</xdr:col>
      <xdr:colOff>50800</xdr:colOff>
      <xdr:row>97</xdr:row>
      <xdr:rowOff>69737</xdr:rowOff>
    </xdr:to>
    <xdr:sp macro="" textlink="">
      <xdr:nvSpPr>
        <xdr:cNvPr id="470" name="楕円 469"/>
        <xdr:cNvSpPr/>
      </xdr:nvSpPr>
      <xdr:spPr>
        <a:xfrm>
          <a:off x="10426700" y="165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162464</xdr:rowOff>
    </xdr:from>
    <xdr:ext cx="599010" cy="259045"/>
    <xdr:sp macro="" textlink="">
      <xdr:nvSpPr>
        <xdr:cNvPr id="471" name="土木費該当値テキスト"/>
        <xdr:cNvSpPr txBox="1"/>
      </xdr:nvSpPr>
      <xdr:spPr>
        <a:xfrm>
          <a:off x="10528300" y="1645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149549</xdr:rowOff>
    </xdr:from>
    <xdr:to>
      <xdr:col>50</xdr:col>
      <xdr:colOff>165100</xdr:colOff>
      <xdr:row>97</xdr:row>
      <xdr:rowOff>79699</xdr:rowOff>
    </xdr:to>
    <xdr:sp macro="" textlink="">
      <xdr:nvSpPr>
        <xdr:cNvPr id="472" name="楕円 471"/>
        <xdr:cNvSpPr/>
      </xdr:nvSpPr>
      <xdr:spPr>
        <a:xfrm>
          <a:off x="9588500" y="166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96226</xdr:rowOff>
    </xdr:from>
    <xdr:ext cx="599010" cy="259045"/>
    <xdr:sp macro="" textlink="">
      <xdr:nvSpPr>
        <xdr:cNvPr id="473" name="テキスト ボックス 472"/>
        <xdr:cNvSpPr txBox="1"/>
      </xdr:nvSpPr>
      <xdr:spPr>
        <a:xfrm>
          <a:off x="9339795" y="1638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122295</xdr:rowOff>
    </xdr:from>
    <xdr:to>
      <xdr:col>46</xdr:col>
      <xdr:colOff>38100</xdr:colOff>
      <xdr:row>97</xdr:row>
      <xdr:rowOff>52445</xdr:rowOff>
    </xdr:to>
    <xdr:sp macro="" textlink="">
      <xdr:nvSpPr>
        <xdr:cNvPr id="474" name="楕円 473"/>
        <xdr:cNvSpPr/>
      </xdr:nvSpPr>
      <xdr:spPr>
        <a:xfrm>
          <a:off x="8699500" y="165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68972</xdr:rowOff>
    </xdr:from>
    <xdr:ext cx="599010" cy="259045"/>
    <xdr:sp macro="" textlink="">
      <xdr:nvSpPr>
        <xdr:cNvPr id="475" name="テキスト ボックス 474"/>
        <xdr:cNvSpPr txBox="1"/>
      </xdr:nvSpPr>
      <xdr:spPr>
        <a:xfrm>
          <a:off x="8450795" y="1635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23025</xdr:rowOff>
    </xdr:from>
    <xdr:to>
      <xdr:col>41</xdr:col>
      <xdr:colOff>101600</xdr:colOff>
      <xdr:row>96</xdr:row>
      <xdr:rowOff>124625</xdr:rowOff>
    </xdr:to>
    <xdr:sp macro="" textlink="">
      <xdr:nvSpPr>
        <xdr:cNvPr id="476" name="楕円 475"/>
        <xdr:cNvSpPr/>
      </xdr:nvSpPr>
      <xdr:spPr>
        <a:xfrm>
          <a:off x="7810500" y="164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141152</xdr:rowOff>
    </xdr:from>
    <xdr:ext cx="599010" cy="259045"/>
    <xdr:sp macro="" textlink="">
      <xdr:nvSpPr>
        <xdr:cNvPr id="477" name="テキスト ボックス 476"/>
        <xdr:cNvSpPr txBox="1"/>
      </xdr:nvSpPr>
      <xdr:spPr>
        <a:xfrm>
          <a:off x="7561795" y="162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81397</xdr:rowOff>
    </xdr:from>
    <xdr:to>
      <xdr:col>36</xdr:col>
      <xdr:colOff>165100</xdr:colOff>
      <xdr:row>96</xdr:row>
      <xdr:rowOff>11547</xdr:rowOff>
    </xdr:to>
    <xdr:sp macro="" textlink="">
      <xdr:nvSpPr>
        <xdr:cNvPr id="478" name="楕円 477"/>
        <xdr:cNvSpPr/>
      </xdr:nvSpPr>
      <xdr:spPr>
        <a:xfrm>
          <a:off x="6921500" y="163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28074</xdr:rowOff>
    </xdr:from>
    <xdr:ext cx="599010" cy="259045"/>
    <xdr:sp macro="" textlink="">
      <xdr:nvSpPr>
        <xdr:cNvPr id="479" name="テキスト ボックス 478"/>
        <xdr:cNvSpPr txBox="1"/>
      </xdr:nvSpPr>
      <xdr:spPr>
        <a:xfrm>
          <a:off x="6672795" y="1614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116246</xdr:rowOff>
    </xdr:from>
    <xdr:to>
      <xdr:col>85</xdr:col>
      <xdr:colOff>127000</xdr:colOff>
      <xdr:row>35</xdr:row>
      <xdr:rowOff>69024</xdr:rowOff>
    </xdr:to>
    <xdr:cxnSp macro="">
      <xdr:nvCxnSpPr>
        <xdr:cNvPr id="508" name="直線コネクタ 507"/>
        <xdr:cNvCxnSpPr/>
      </xdr:nvCxnSpPr>
      <xdr:spPr>
        <a:xfrm flipV="1">
          <a:off x="15481300" y="5431196"/>
          <a:ext cx="838200" cy="63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69024</xdr:rowOff>
    </xdr:from>
    <xdr:to>
      <xdr:col>81</xdr:col>
      <xdr:colOff>50800</xdr:colOff>
      <xdr:row>35</xdr:row>
      <xdr:rowOff>84684</xdr:rowOff>
    </xdr:to>
    <xdr:cxnSp macro="">
      <xdr:nvCxnSpPr>
        <xdr:cNvPr id="511" name="直線コネクタ 510"/>
        <xdr:cNvCxnSpPr/>
      </xdr:nvCxnSpPr>
      <xdr:spPr>
        <a:xfrm flipV="1">
          <a:off x="14592300" y="6069774"/>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169357</xdr:rowOff>
    </xdr:from>
    <xdr:to>
      <xdr:col>76</xdr:col>
      <xdr:colOff>114300</xdr:colOff>
      <xdr:row>35</xdr:row>
      <xdr:rowOff>84684</xdr:rowOff>
    </xdr:to>
    <xdr:cxnSp macro="">
      <xdr:nvCxnSpPr>
        <xdr:cNvPr id="514" name="直線コネクタ 513"/>
        <xdr:cNvCxnSpPr/>
      </xdr:nvCxnSpPr>
      <xdr:spPr>
        <a:xfrm>
          <a:off x="13703300" y="5998657"/>
          <a:ext cx="889000" cy="8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169357</xdr:rowOff>
    </xdr:from>
    <xdr:to>
      <xdr:col>71</xdr:col>
      <xdr:colOff>177800</xdr:colOff>
      <xdr:row>36</xdr:row>
      <xdr:rowOff>9893</xdr:rowOff>
    </xdr:to>
    <xdr:cxnSp macro="">
      <xdr:nvCxnSpPr>
        <xdr:cNvPr id="517" name="直線コネクタ 516"/>
        <xdr:cNvCxnSpPr/>
      </xdr:nvCxnSpPr>
      <xdr:spPr>
        <a:xfrm flipV="1">
          <a:off x="12814300" y="5998657"/>
          <a:ext cx="889000" cy="18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65446</xdr:rowOff>
    </xdr:from>
    <xdr:to>
      <xdr:col>85</xdr:col>
      <xdr:colOff>177800</xdr:colOff>
      <xdr:row>31</xdr:row>
      <xdr:rowOff>167046</xdr:rowOff>
    </xdr:to>
    <xdr:sp macro="" textlink="">
      <xdr:nvSpPr>
        <xdr:cNvPr id="527" name="楕円 526"/>
        <xdr:cNvSpPr/>
      </xdr:nvSpPr>
      <xdr:spPr>
        <a:xfrm>
          <a:off x="16268700" y="53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88323</xdr:rowOff>
    </xdr:from>
    <xdr:ext cx="599010" cy="259045"/>
    <xdr:sp macro="" textlink="">
      <xdr:nvSpPr>
        <xdr:cNvPr id="528" name="消防費該当値テキスト"/>
        <xdr:cNvSpPr txBox="1"/>
      </xdr:nvSpPr>
      <xdr:spPr>
        <a:xfrm>
          <a:off x="16370300" y="523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18224</xdr:rowOff>
    </xdr:from>
    <xdr:to>
      <xdr:col>81</xdr:col>
      <xdr:colOff>101600</xdr:colOff>
      <xdr:row>35</xdr:row>
      <xdr:rowOff>119824</xdr:rowOff>
    </xdr:to>
    <xdr:sp macro="" textlink="">
      <xdr:nvSpPr>
        <xdr:cNvPr id="529" name="楕円 528"/>
        <xdr:cNvSpPr/>
      </xdr:nvSpPr>
      <xdr:spPr>
        <a:xfrm>
          <a:off x="15430500" y="60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136351</xdr:rowOff>
    </xdr:from>
    <xdr:ext cx="534377" cy="259045"/>
    <xdr:sp macro="" textlink="">
      <xdr:nvSpPr>
        <xdr:cNvPr id="530" name="テキスト ボックス 529"/>
        <xdr:cNvSpPr txBox="1"/>
      </xdr:nvSpPr>
      <xdr:spPr>
        <a:xfrm>
          <a:off x="15214111" y="579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33884</xdr:rowOff>
    </xdr:from>
    <xdr:to>
      <xdr:col>76</xdr:col>
      <xdr:colOff>165100</xdr:colOff>
      <xdr:row>35</xdr:row>
      <xdr:rowOff>135484</xdr:rowOff>
    </xdr:to>
    <xdr:sp macro="" textlink="">
      <xdr:nvSpPr>
        <xdr:cNvPr id="531" name="楕円 530"/>
        <xdr:cNvSpPr/>
      </xdr:nvSpPr>
      <xdr:spPr>
        <a:xfrm>
          <a:off x="14541500" y="60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152011</xdr:rowOff>
    </xdr:from>
    <xdr:ext cx="534377" cy="259045"/>
    <xdr:sp macro="" textlink="">
      <xdr:nvSpPr>
        <xdr:cNvPr id="532" name="テキスト ボックス 531"/>
        <xdr:cNvSpPr txBox="1"/>
      </xdr:nvSpPr>
      <xdr:spPr>
        <a:xfrm>
          <a:off x="14325111" y="58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118557</xdr:rowOff>
    </xdr:from>
    <xdr:to>
      <xdr:col>72</xdr:col>
      <xdr:colOff>38100</xdr:colOff>
      <xdr:row>35</xdr:row>
      <xdr:rowOff>48707</xdr:rowOff>
    </xdr:to>
    <xdr:sp macro="" textlink="">
      <xdr:nvSpPr>
        <xdr:cNvPr id="533" name="楕円 532"/>
        <xdr:cNvSpPr/>
      </xdr:nvSpPr>
      <xdr:spPr>
        <a:xfrm>
          <a:off x="13652500" y="59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65234</xdr:rowOff>
    </xdr:from>
    <xdr:ext cx="534377" cy="259045"/>
    <xdr:sp macro="" textlink="">
      <xdr:nvSpPr>
        <xdr:cNvPr id="534" name="テキスト ボックス 533"/>
        <xdr:cNvSpPr txBox="1"/>
      </xdr:nvSpPr>
      <xdr:spPr>
        <a:xfrm>
          <a:off x="13436111" y="572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130543</xdr:rowOff>
    </xdr:from>
    <xdr:to>
      <xdr:col>67</xdr:col>
      <xdr:colOff>101600</xdr:colOff>
      <xdr:row>36</xdr:row>
      <xdr:rowOff>60693</xdr:rowOff>
    </xdr:to>
    <xdr:sp macro="" textlink="">
      <xdr:nvSpPr>
        <xdr:cNvPr id="535" name="楕円 534"/>
        <xdr:cNvSpPr/>
      </xdr:nvSpPr>
      <xdr:spPr>
        <a:xfrm>
          <a:off x="12763500" y="613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77220</xdr:rowOff>
    </xdr:from>
    <xdr:ext cx="534377" cy="259045"/>
    <xdr:sp macro="" textlink="">
      <xdr:nvSpPr>
        <xdr:cNvPr id="536" name="テキスト ボックス 535"/>
        <xdr:cNvSpPr txBox="1"/>
      </xdr:nvSpPr>
      <xdr:spPr>
        <a:xfrm>
          <a:off x="12547111" y="590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158354</xdr:rowOff>
    </xdr:from>
    <xdr:to>
      <xdr:col>85</xdr:col>
      <xdr:colOff>127000</xdr:colOff>
      <xdr:row>57</xdr:row>
      <xdr:rowOff>93020</xdr:rowOff>
    </xdr:to>
    <xdr:cxnSp macro="">
      <xdr:nvCxnSpPr>
        <xdr:cNvPr id="565" name="直線コネクタ 564"/>
        <xdr:cNvCxnSpPr/>
      </xdr:nvCxnSpPr>
      <xdr:spPr>
        <a:xfrm>
          <a:off x="15481300" y="9416654"/>
          <a:ext cx="838200" cy="4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158354</xdr:rowOff>
    </xdr:from>
    <xdr:to>
      <xdr:col>81</xdr:col>
      <xdr:colOff>50800</xdr:colOff>
      <xdr:row>56</xdr:row>
      <xdr:rowOff>93599</xdr:rowOff>
    </xdr:to>
    <xdr:cxnSp macro="">
      <xdr:nvCxnSpPr>
        <xdr:cNvPr id="568" name="直線コネクタ 567"/>
        <xdr:cNvCxnSpPr/>
      </xdr:nvCxnSpPr>
      <xdr:spPr>
        <a:xfrm flipV="1">
          <a:off x="14592300" y="9416654"/>
          <a:ext cx="889000" cy="27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93599</xdr:rowOff>
    </xdr:from>
    <xdr:to>
      <xdr:col>76</xdr:col>
      <xdr:colOff>114300</xdr:colOff>
      <xdr:row>57</xdr:row>
      <xdr:rowOff>124575</xdr:rowOff>
    </xdr:to>
    <xdr:cxnSp macro="">
      <xdr:nvCxnSpPr>
        <xdr:cNvPr id="571" name="直線コネクタ 570"/>
        <xdr:cNvCxnSpPr/>
      </xdr:nvCxnSpPr>
      <xdr:spPr>
        <a:xfrm flipV="1">
          <a:off x="13703300" y="9694799"/>
          <a:ext cx="889000" cy="20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108559</xdr:rowOff>
    </xdr:from>
    <xdr:to>
      <xdr:col>71</xdr:col>
      <xdr:colOff>177800</xdr:colOff>
      <xdr:row>57</xdr:row>
      <xdr:rowOff>124575</xdr:rowOff>
    </xdr:to>
    <xdr:cxnSp macro="">
      <xdr:nvCxnSpPr>
        <xdr:cNvPr id="574" name="直線コネクタ 573"/>
        <xdr:cNvCxnSpPr/>
      </xdr:nvCxnSpPr>
      <xdr:spPr>
        <a:xfrm>
          <a:off x="12814300" y="9881209"/>
          <a:ext cx="889000" cy="1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42220</xdr:rowOff>
    </xdr:from>
    <xdr:to>
      <xdr:col>85</xdr:col>
      <xdr:colOff>177800</xdr:colOff>
      <xdr:row>57</xdr:row>
      <xdr:rowOff>143820</xdr:rowOff>
    </xdr:to>
    <xdr:sp macro="" textlink="">
      <xdr:nvSpPr>
        <xdr:cNvPr id="584" name="楕円 583"/>
        <xdr:cNvSpPr/>
      </xdr:nvSpPr>
      <xdr:spPr>
        <a:xfrm>
          <a:off x="16268700" y="98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65097</xdr:rowOff>
    </xdr:from>
    <xdr:ext cx="599010" cy="259045"/>
    <xdr:sp macro="" textlink="">
      <xdr:nvSpPr>
        <xdr:cNvPr id="585" name="教育費該当値テキスト"/>
        <xdr:cNvSpPr txBox="1"/>
      </xdr:nvSpPr>
      <xdr:spPr>
        <a:xfrm>
          <a:off x="16370300" y="966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107554</xdr:rowOff>
    </xdr:from>
    <xdr:to>
      <xdr:col>81</xdr:col>
      <xdr:colOff>101600</xdr:colOff>
      <xdr:row>55</xdr:row>
      <xdr:rowOff>37704</xdr:rowOff>
    </xdr:to>
    <xdr:sp macro="" textlink="">
      <xdr:nvSpPr>
        <xdr:cNvPr id="586" name="楕円 585"/>
        <xdr:cNvSpPr/>
      </xdr:nvSpPr>
      <xdr:spPr>
        <a:xfrm>
          <a:off x="15430500" y="93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54231</xdr:rowOff>
    </xdr:from>
    <xdr:ext cx="599010" cy="259045"/>
    <xdr:sp macro="" textlink="">
      <xdr:nvSpPr>
        <xdr:cNvPr id="587" name="テキスト ボックス 586"/>
        <xdr:cNvSpPr txBox="1"/>
      </xdr:nvSpPr>
      <xdr:spPr>
        <a:xfrm>
          <a:off x="15181795" y="914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42799</xdr:rowOff>
    </xdr:from>
    <xdr:to>
      <xdr:col>76</xdr:col>
      <xdr:colOff>165100</xdr:colOff>
      <xdr:row>56</xdr:row>
      <xdr:rowOff>144399</xdr:rowOff>
    </xdr:to>
    <xdr:sp macro="" textlink="">
      <xdr:nvSpPr>
        <xdr:cNvPr id="588" name="楕円 587"/>
        <xdr:cNvSpPr/>
      </xdr:nvSpPr>
      <xdr:spPr>
        <a:xfrm>
          <a:off x="14541500" y="96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160926</xdr:rowOff>
    </xdr:from>
    <xdr:ext cx="599010" cy="259045"/>
    <xdr:sp macro="" textlink="">
      <xdr:nvSpPr>
        <xdr:cNvPr id="589" name="テキスト ボックス 588"/>
        <xdr:cNvSpPr txBox="1"/>
      </xdr:nvSpPr>
      <xdr:spPr>
        <a:xfrm>
          <a:off x="14292795" y="941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73775</xdr:rowOff>
    </xdr:from>
    <xdr:to>
      <xdr:col>72</xdr:col>
      <xdr:colOff>38100</xdr:colOff>
      <xdr:row>58</xdr:row>
      <xdr:rowOff>3925</xdr:rowOff>
    </xdr:to>
    <xdr:sp macro="" textlink="">
      <xdr:nvSpPr>
        <xdr:cNvPr id="590" name="楕円 589"/>
        <xdr:cNvSpPr/>
      </xdr:nvSpPr>
      <xdr:spPr>
        <a:xfrm>
          <a:off x="13652500" y="98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20452</xdr:rowOff>
    </xdr:from>
    <xdr:ext cx="599010" cy="259045"/>
    <xdr:sp macro="" textlink="">
      <xdr:nvSpPr>
        <xdr:cNvPr id="591" name="テキスト ボックス 590"/>
        <xdr:cNvSpPr txBox="1"/>
      </xdr:nvSpPr>
      <xdr:spPr>
        <a:xfrm>
          <a:off x="13403795" y="962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57759</xdr:rowOff>
    </xdr:from>
    <xdr:to>
      <xdr:col>67</xdr:col>
      <xdr:colOff>101600</xdr:colOff>
      <xdr:row>57</xdr:row>
      <xdr:rowOff>159359</xdr:rowOff>
    </xdr:to>
    <xdr:sp macro="" textlink="">
      <xdr:nvSpPr>
        <xdr:cNvPr id="592" name="楕円 591"/>
        <xdr:cNvSpPr/>
      </xdr:nvSpPr>
      <xdr:spPr>
        <a:xfrm>
          <a:off x="12763500" y="983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4436</xdr:rowOff>
    </xdr:from>
    <xdr:ext cx="599010" cy="259045"/>
    <xdr:sp macro="" textlink="">
      <xdr:nvSpPr>
        <xdr:cNvPr id="593" name="テキスト ボックス 592"/>
        <xdr:cNvSpPr txBox="1"/>
      </xdr:nvSpPr>
      <xdr:spPr>
        <a:xfrm>
          <a:off x="12514795" y="960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27698</xdr:rowOff>
    </xdr:from>
    <xdr:to>
      <xdr:col>85</xdr:col>
      <xdr:colOff>127000</xdr:colOff>
      <xdr:row>77</xdr:row>
      <xdr:rowOff>4091</xdr:rowOff>
    </xdr:to>
    <xdr:cxnSp macro="">
      <xdr:nvCxnSpPr>
        <xdr:cNvPr id="622" name="直線コネクタ 621"/>
        <xdr:cNvCxnSpPr/>
      </xdr:nvCxnSpPr>
      <xdr:spPr>
        <a:xfrm flipV="1">
          <a:off x="15481300" y="12886448"/>
          <a:ext cx="838200" cy="3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85572</xdr:rowOff>
    </xdr:from>
    <xdr:to>
      <xdr:col>81</xdr:col>
      <xdr:colOff>50800</xdr:colOff>
      <xdr:row>77</xdr:row>
      <xdr:rowOff>4091</xdr:rowOff>
    </xdr:to>
    <xdr:cxnSp macro="">
      <xdr:nvCxnSpPr>
        <xdr:cNvPr id="625" name="直線コネクタ 624"/>
        <xdr:cNvCxnSpPr/>
      </xdr:nvCxnSpPr>
      <xdr:spPr>
        <a:xfrm>
          <a:off x="14592300" y="13115772"/>
          <a:ext cx="889000" cy="8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43512</xdr:rowOff>
    </xdr:from>
    <xdr:to>
      <xdr:col>76</xdr:col>
      <xdr:colOff>114300</xdr:colOff>
      <xdr:row>76</xdr:row>
      <xdr:rowOff>85572</xdr:rowOff>
    </xdr:to>
    <xdr:cxnSp macro="">
      <xdr:nvCxnSpPr>
        <xdr:cNvPr id="628" name="直線コネクタ 627"/>
        <xdr:cNvCxnSpPr/>
      </xdr:nvCxnSpPr>
      <xdr:spPr>
        <a:xfrm>
          <a:off x="13703300" y="13073712"/>
          <a:ext cx="889000" cy="4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114691</xdr:rowOff>
    </xdr:from>
    <xdr:to>
      <xdr:col>71</xdr:col>
      <xdr:colOff>177800</xdr:colOff>
      <xdr:row>76</xdr:row>
      <xdr:rowOff>43512</xdr:rowOff>
    </xdr:to>
    <xdr:cxnSp macro="">
      <xdr:nvCxnSpPr>
        <xdr:cNvPr id="631" name="直線コネクタ 630"/>
        <xdr:cNvCxnSpPr/>
      </xdr:nvCxnSpPr>
      <xdr:spPr>
        <a:xfrm>
          <a:off x="12814300" y="12630541"/>
          <a:ext cx="889000" cy="44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148348</xdr:rowOff>
    </xdr:from>
    <xdr:to>
      <xdr:col>85</xdr:col>
      <xdr:colOff>177800</xdr:colOff>
      <xdr:row>75</xdr:row>
      <xdr:rowOff>78498</xdr:rowOff>
    </xdr:to>
    <xdr:sp macro="" textlink="">
      <xdr:nvSpPr>
        <xdr:cNvPr id="641" name="楕円 640"/>
        <xdr:cNvSpPr/>
      </xdr:nvSpPr>
      <xdr:spPr>
        <a:xfrm>
          <a:off x="16268700" y="128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171225</xdr:rowOff>
    </xdr:from>
    <xdr:ext cx="599010" cy="259045"/>
    <xdr:sp macro="" textlink="">
      <xdr:nvSpPr>
        <xdr:cNvPr id="642" name="災害復旧費該当値テキスト"/>
        <xdr:cNvSpPr txBox="1"/>
      </xdr:nvSpPr>
      <xdr:spPr>
        <a:xfrm>
          <a:off x="16370300" y="1268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124741</xdr:rowOff>
    </xdr:from>
    <xdr:to>
      <xdr:col>81</xdr:col>
      <xdr:colOff>101600</xdr:colOff>
      <xdr:row>77</xdr:row>
      <xdr:rowOff>54891</xdr:rowOff>
    </xdr:to>
    <xdr:sp macro="" textlink="">
      <xdr:nvSpPr>
        <xdr:cNvPr id="643" name="楕円 642"/>
        <xdr:cNvSpPr/>
      </xdr:nvSpPr>
      <xdr:spPr>
        <a:xfrm>
          <a:off x="15430500" y="1315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71417</xdr:rowOff>
    </xdr:from>
    <xdr:ext cx="599010" cy="259045"/>
    <xdr:sp macro="" textlink="">
      <xdr:nvSpPr>
        <xdr:cNvPr id="644" name="テキスト ボックス 643"/>
        <xdr:cNvSpPr txBox="1"/>
      </xdr:nvSpPr>
      <xdr:spPr>
        <a:xfrm>
          <a:off x="15181795" y="1293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34772</xdr:rowOff>
    </xdr:from>
    <xdr:to>
      <xdr:col>76</xdr:col>
      <xdr:colOff>165100</xdr:colOff>
      <xdr:row>76</xdr:row>
      <xdr:rowOff>136372</xdr:rowOff>
    </xdr:to>
    <xdr:sp macro="" textlink="">
      <xdr:nvSpPr>
        <xdr:cNvPr id="645" name="楕円 644"/>
        <xdr:cNvSpPr/>
      </xdr:nvSpPr>
      <xdr:spPr>
        <a:xfrm>
          <a:off x="14541500" y="130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152899</xdr:rowOff>
    </xdr:from>
    <xdr:ext cx="599010" cy="259045"/>
    <xdr:sp macro="" textlink="">
      <xdr:nvSpPr>
        <xdr:cNvPr id="646" name="テキスト ボックス 645"/>
        <xdr:cNvSpPr txBox="1"/>
      </xdr:nvSpPr>
      <xdr:spPr>
        <a:xfrm>
          <a:off x="14292795" y="1284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164162</xdr:rowOff>
    </xdr:from>
    <xdr:to>
      <xdr:col>72</xdr:col>
      <xdr:colOff>38100</xdr:colOff>
      <xdr:row>76</xdr:row>
      <xdr:rowOff>94312</xdr:rowOff>
    </xdr:to>
    <xdr:sp macro="" textlink="">
      <xdr:nvSpPr>
        <xdr:cNvPr id="647" name="楕円 646"/>
        <xdr:cNvSpPr/>
      </xdr:nvSpPr>
      <xdr:spPr>
        <a:xfrm>
          <a:off x="13652500" y="1302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110840</xdr:rowOff>
    </xdr:from>
    <xdr:ext cx="599010" cy="259045"/>
    <xdr:sp macro="" textlink="">
      <xdr:nvSpPr>
        <xdr:cNvPr id="648" name="テキスト ボックス 647"/>
        <xdr:cNvSpPr txBox="1"/>
      </xdr:nvSpPr>
      <xdr:spPr>
        <a:xfrm>
          <a:off x="13403795" y="127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63891</xdr:rowOff>
    </xdr:from>
    <xdr:to>
      <xdr:col>67</xdr:col>
      <xdr:colOff>101600</xdr:colOff>
      <xdr:row>73</xdr:row>
      <xdr:rowOff>165491</xdr:rowOff>
    </xdr:to>
    <xdr:sp macro="" textlink="">
      <xdr:nvSpPr>
        <xdr:cNvPr id="649" name="楕円 648"/>
        <xdr:cNvSpPr/>
      </xdr:nvSpPr>
      <xdr:spPr>
        <a:xfrm>
          <a:off x="12763500" y="1257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10568</xdr:rowOff>
    </xdr:from>
    <xdr:ext cx="599010" cy="259045"/>
    <xdr:sp macro="" textlink="">
      <xdr:nvSpPr>
        <xdr:cNvPr id="650" name="テキスト ボックス 649"/>
        <xdr:cNvSpPr txBox="1"/>
      </xdr:nvSpPr>
      <xdr:spPr>
        <a:xfrm>
          <a:off x="12514795" y="1235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83796</xdr:rowOff>
    </xdr:from>
    <xdr:to>
      <xdr:col>85</xdr:col>
      <xdr:colOff>127000</xdr:colOff>
      <xdr:row>96</xdr:row>
      <xdr:rowOff>128045</xdr:rowOff>
    </xdr:to>
    <xdr:cxnSp macro="">
      <xdr:nvCxnSpPr>
        <xdr:cNvPr id="679" name="直線コネクタ 678"/>
        <xdr:cNvCxnSpPr/>
      </xdr:nvCxnSpPr>
      <xdr:spPr>
        <a:xfrm>
          <a:off x="15481300" y="16542996"/>
          <a:ext cx="838200" cy="4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78786</xdr:rowOff>
    </xdr:from>
    <xdr:to>
      <xdr:col>81</xdr:col>
      <xdr:colOff>50800</xdr:colOff>
      <xdr:row>96</xdr:row>
      <xdr:rowOff>83796</xdr:rowOff>
    </xdr:to>
    <xdr:cxnSp macro="">
      <xdr:nvCxnSpPr>
        <xdr:cNvPr id="682" name="直線コネクタ 681"/>
        <xdr:cNvCxnSpPr/>
      </xdr:nvCxnSpPr>
      <xdr:spPr>
        <a:xfrm>
          <a:off x="14592300" y="16537986"/>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37328</xdr:rowOff>
    </xdr:from>
    <xdr:to>
      <xdr:col>76</xdr:col>
      <xdr:colOff>114300</xdr:colOff>
      <xdr:row>96</xdr:row>
      <xdr:rowOff>78786</xdr:rowOff>
    </xdr:to>
    <xdr:cxnSp macro="">
      <xdr:nvCxnSpPr>
        <xdr:cNvPr id="685" name="直線コネクタ 684"/>
        <xdr:cNvCxnSpPr/>
      </xdr:nvCxnSpPr>
      <xdr:spPr>
        <a:xfrm>
          <a:off x="13703300" y="16496528"/>
          <a:ext cx="889000" cy="4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19078</xdr:rowOff>
    </xdr:from>
    <xdr:to>
      <xdr:col>71</xdr:col>
      <xdr:colOff>177800</xdr:colOff>
      <xdr:row>96</xdr:row>
      <xdr:rowOff>37328</xdr:rowOff>
    </xdr:to>
    <xdr:cxnSp macro="">
      <xdr:nvCxnSpPr>
        <xdr:cNvPr id="688" name="直線コネクタ 687"/>
        <xdr:cNvCxnSpPr/>
      </xdr:nvCxnSpPr>
      <xdr:spPr>
        <a:xfrm>
          <a:off x="12814300" y="16478278"/>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77245</xdr:rowOff>
    </xdr:from>
    <xdr:to>
      <xdr:col>85</xdr:col>
      <xdr:colOff>177800</xdr:colOff>
      <xdr:row>97</xdr:row>
      <xdr:rowOff>7395</xdr:rowOff>
    </xdr:to>
    <xdr:sp macro="" textlink="">
      <xdr:nvSpPr>
        <xdr:cNvPr id="698" name="楕円 697"/>
        <xdr:cNvSpPr/>
      </xdr:nvSpPr>
      <xdr:spPr>
        <a:xfrm>
          <a:off x="16268700" y="165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100122</xdr:rowOff>
    </xdr:from>
    <xdr:ext cx="599010" cy="259045"/>
    <xdr:sp macro="" textlink="">
      <xdr:nvSpPr>
        <xdr:cNvPr id="699" name="公債費該当値テキスト"/>
        <xdr:cNvSpPr txBox="1"/>
      </xdr:nvSpPr>
      <xdr:spPr>
        <a:xfrm>
          <a:off x="16370300" y="1638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32996</xdr:rowOff>
    </xdr:from>
    <xdr:to>
      <xdr:col>81</xdr:col>
      <xdr:colOff>101600</xdr:colOff>
      <xdr:row>96</xdr:row>
      <xdr:rowOff>134596</xdr:rowOff>
    </xdr:to>
    <xdr:sp macro="" textlink="">
      <xdr:nvSpPr>
        <xdr:cNvPr id="700" name="楕円 699"/>
        <xdr:cNvSpPr/>
      </xdr:nvSpPr>
      <xdr:spPr>
        <a:xfrm>
          <a:off x="15430500" y="1649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151123</xdr:rowOff>
    </xdr:from>
    <xdr:ext cx="599010" cy="259045"/>
    <xdr:sp macro="" textlink="">
      <xdr:nvSpPr>
        <xdr:cNvPr id="701" name="テキスト ボックス 700"/>
        <xdr:cNvSpPr txBox="1"/>
      </xdr:nvSpPr>
      <xdr:spPr>
        <a:xfrm>
          <a:off x="15181795" y="1626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27986</xdr:rowOff>
    </xdr:from>
    <xdr:to>
      <xdr:col>76</xdr:col>
      <xdr:colOff>165100</xdr:colOff>
      <xdr:row>96</xdr:row>
      <xdr:rowOff>129586</xdr:rowOff>
    </xdr:to>
    <xdr:sp macro="" textlink="">
      <xdr:nvSpPr>
        <xdr:cNvPr id="702" name="楕円 701"/>
        <xdr:cNvSpPr/>
      </xdr:nvSpPr>
      <xdr:spPr>
        <a:xfrm>
          <a:off x="14541500" y="164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146113</xdr:rowOff>
    </xdr:from>
    <xdr:ext cx="599010" cy="259045"/>
    <xdr:sp macro="" textlink="">
      <xdr:nvSpPr>
        <xdr:cNvPr id="703" name="テキスト ボックス 702"/>
        <xdr:cNvSpPr txBox="1"/>
      </xdr:nvSpPr>
      <xdr:spPr>
        <a:xfrm>
          <a:off x="14292795" y="1626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157978</xdr:rowOff>
    </xdr:from>
    <xdr:to>
      <xdr:col>72</xdr:col>
      <xdr:colOff>38100</xdr:colOff>
      <xdr:row>96</xdr:row>
      <xdr:rowOff>88128</xdr:rowOff>
    </xdr:to>
    <xdr:sp macro="" textlink="">
      <xdr:nvSpPr>
        <xdr:cNvPr id="704" name="楕円 703"/>
        <xdr:cNvSpPr/>
      </xdr:nvSpPr>
      <xdr:spPr>
        <a:xfrm>
          <a:off x="13652500" y="164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104655</xdr:rowOff>
    </xdr:from>
    <xdr:ext cx="599010" cy="259045"/>
    <xdr:sp macro="" textlink="">
      <xdr:nvSpPr>
        <xdr:cNvPr id="705" name="テキスト ボックス 704"/>
        <xdr:cNvSpPr txBox="1"/>
      </xdr:nvSpPr>
      <xdr:spPr>
        <a:xfrm>
          <a:off x="13403795" y="1622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139728</xdr:rowOff>
    </xdr:from>
    <xdr:to>
      <xdr:col>67</xdr:col>
      <xdr:colOff>101600</xdr:colOff>
      <xdr:row>96</xdr:row>
      <xdr:rowOff>69878</xdr:rowOff>
    </xdr:to>
    <xdr:sp macro="" textlink="">
      <xdr:nvSpPr>
        <xdr:cNvPr id="706" name="楕円 705"/>
        <xdr:cNvSpPr/>
      </xdr:nvSpPr>
      <xdr:spPr>
        <a:xfrm>
          <a:off x="12763500" y="164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86405</xdr:rowOff>
    </xdr:from>
    <xdr:ext cx="599010" cy="259045"/>
    <xdr:sp macro="" textlink="">
      <xdr:nvSpPr>
        <xdr:cNvPr id="707" name="テキスト ボックス 706"/>
        <xdr:cNvSpPr txBox="1"/>
      </xdr:nvSpPr>
      <xdr:spPr>
        <a:xfrm>
          <a:off x="12514795" y="1620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a:t>
          </a:r>
          <a:r>
            <a:rPr kumimoji="1" lang="en-US" altLang="ja-JP" sz="1300">
              <a:latin typeface="ＭＳ Ｐゴシック" panose="020B0600070205080204" pitchFamily="50" charset="-128"/>
              <a:ea typeface="ＭＳ Ｐゴシック" panose="020B0600070205080204" pitchFamily="50" charset="-128"/>
            </a:rPr>
            <a:t>1,055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国調）と少ないため、全体として類団体平均値よりも相対的に高くならざるを得ない。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指標が類団体平均値よりも高いのは、議会費や総務費、商工費、農林水産業費等となっている。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年度から本格的に実施している「ふるさと五木村づくり計画」や「再建計画」に基づく事業に積極的に取り組んでいるためである。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年度に一区切りを迎えることから、両計画の周期と将来を見据え、適切な事業の進捗管理と財政運営が求められる。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なお、当該指標を用いた団体間比較は実効性に乏しく、例えば、人口・面積が類似している団体を全国に求め、比較等行ったほうが、より効果的な分析が可能と考えている。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熊本県五木村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実質収支額は継続的に黒字を維持している。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年度は防災行政無線デジタル化事業や消防団詰所新築事業に伴い、一般財源所要額が増加したため、単年度での実質単年度収支が赤字となった。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熊本県五木村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近年は連結実質赤字比率に係る黒字額はほぼ横ばいで推移してきたが、平成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年度決算以降高い水準を維持している。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これは、（７）実質収支比率等に係る経年分析で述べたとおり、一般会計の実質収支の黒字額が増加したためである。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しかしながら、仮に特定の年度で多額の基金を積み立てた場合、実質収支が赤字になることも想定されるため、当該比率の上下に過剰に反応する必要はない。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election activeCell="BB51" sqref="BB51:BO52"/>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3571073</v>
      </c>
      <c r="BO4" s="441"/>
      <c r="BP4" s="441"/>
      <c r="BQ4" s="441"/>
      <c r="BR4" s="441"/>
      <c r="BS4" s="441"/>
      <c r="BT4" s="441"/>
      <c r="BU4" s="442"/>
      <c r="BV4" s="440">
        <v>3468291</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14.4</v>
      </c>
      <c r="CU4" s="622"/>
      <c r="CV4" s="622"/>
      <c r="CW4" s="622"/>
      <c r="CX4" s="622"/>
      <c r="CY4" s="622"/>
      <c r="CZ4" s="622"/>
      <c r="DA4" s="623"/>
      <c r="DB4" s="621">
        <v>17.3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3359132</v>
      </c>
      <c r="BO5" s="446"/>
      <c r="BP5" s="446"/>
      <c r="BQ5" s="446"/>
      <c r="BR5" s="446"/>
      <c r="BS5" s="446"/>
      <c r="BT5" s="446"/>
      <c r="BU5" s="447"/>
      <c r="BV5" s="445">
        <v>3181856</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91.9</v>
      </c>
      <c r="CU5" s="416"/>
      <c r="CV5" s="416"/>
      <c r="CW5" s="416"/>
      <c r="CX5" s="416"/>
      <c r="CY5" s="416"/>
      <c r="CZ5" s="416"/>
      <c r="DA5" s="417"/>
      <c r="DB5" s="415">
        <v>87.2</v>
      </c>
      <c r="DC5" s="416"/>
      <c r="DD5" s="416"/>
      <c r="DE5" s="416"/>
      <c r="DF5" s="416"/>
      <c r="DG5" s="416"/>
      <c r="DH5" s="416"/>
      <c r="DI5" s="417"/>
      <c r="DJ5" s="165"/>
      <c r="DK5" s="165"/>
      <c r="DL5" s="165"/>
      <c r="DM5" s="165"/>
      <c r="DN5" s="165"/>
      <c r="DO5" s="165"/>
    </row>
    <row r="6" spans="1:119" ht="18.75" customHeight="1" x14ac:dyDescent="0.15">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94</v>
      </c>
      <c r="AV6" s="503"/>
      <c r="AW6" s="503"/>
      <c r="AX6" s="503"/>
      <c r="AY6" s="425" t="s">
        <v>95</v>
      </c>
      <c r="AZ6" s="426"/>
      <c r="BA6" s="426"/>
      <c r="BB6" s="426"/>
      <c r="BC6" s="426"/>
      <c r="BD6" s="426"/>
      <c r="BE6" s="426"/>
      <c r="BF6" s="426"/>
      <c r="BG6" s="426"/>
      <c r="BH6" s="426"/>
      <c r="BI6" s="426"/>
      <c r="BJ6" s="426"/>
      <c r="BK6" s="426"/>
      <c r="BL6" s="426"/>
      <c r="BM6" s="427"/>
      <c r="BN6" s="445">
        <v>211941</v>
      </c>
      <c r="BO6" s="446"/>
      <c r="BP6" s="446"/>
      <c r="BQ6" s="446"/>
      <c r="BR6" s="446"/>
      <c r="BS6" s="446"/>
      <c r="BT6" s="446"/>
      <c r="BU6" s="447"/>
      <c r="BV6" s="445">
        <v>286435</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95.2</v>
      </c>
      <c r="CU6" s="596"/>
      <c r="CV6" s="596"/>
      <c r="CW6" s="596"/>
      <c r="CX6" s="596"/>
      <c r="CY6" s="596"/>
      <c r="CZ6" s="596"/>
      <c r="DA6" s="597"/>
      <c r="DB6" s="595">
        <v>90.5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9229</v>
      </c>
      <c r="BO7" s="446"/>
      <c r="BP7" s="446"/>
      <c r="BQ7" s="446"/>
      <c r="BR7" s="446"/>
      <c r="BS7" s="446"/>
      <c r="BT7" s="446"/>
      <c r="BU7" s="447"/>
      <c r="BV7" s="445">
        <v>36137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1408615</v>
      </c>
      <c r="CU7" s="446"/>
      <c r="CV7" s="446"/>
      <c r="CW7" s="446"/>
      <c r="CX7" s="446"/>
      <c r="CY7" s="446"/>
      <c r="CZ7" s="446"/>
      <c r="DA7" s="447"/>
      <c r="DB7" s="445">
        <v>1447517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86</v>
      </c>
      <c r="AV8" s="503"/>
      <c r="AW8" s="503"/>
      <c r="AX8" s="503"/>
      <c r="AY8" s="425" t="s">
        <v>102</v>
      </c>
      <c r="AZ8" s="426"/>
      <c r="BA8" s="426"/>
      <c r="BB8" s="426"/>
      <c r="BC8" s="426"/>
      <c r="BD8" s="426"/>
      <c r="BE8" s="426"/>
      <c r="BF8" s="426"/>
      <c r="BG8" s="426"/>
      <c r="BH8" s="426"/>
      <c r="BI8" s="426"/>
      <c r="BJ8" s="426"/>
      <c r="BK8" s="426"/>
      <c r="BL8" s="426"/>
      <c r="BM8" s="427"/>
      <c r="BN8" s="445">
        <v>202712</v>
      </c>
      <c r="BO8" s="446"/>
      <c r="BP8" s="446"/>
      <c r="BQ8" s="446"/>
      <c r="BR8" s="446"/>
      <c r="BS8" s="446"/>
      <c r="BT8" s="446"/>
      <c r="BU8" s="447"/>
      <c r="BV8" s="445">
        <v>250298</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0.19</v>
      </c>
      <c r="CU8" s="559"/>
      <c r="CV8" s="559"/>
      <c r="CW8" s="559"/>
      <c r="CX8" s="559"/>
      <c r="CY8" s="559"/>
      <c r="CZ8" s="559"/>
      <c r="DA8" s="560"/>
      <c r="DB8" s="558">
        <v>0.17</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1055</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86</v>
      </c>
      <c r="AV9" s="503"/>
      <c r="AW9" s="503"/>
      <c r="AX9" s="503"/>
      <c r="AY9" s="425" t="s">
        <v>108</v>
      </c>
      <c r="AZ9" s="426"/>
      <c r="BA9" s="426"/>
      <c r="BB9" s="426"/>
      <c r="BC9" s="426"/>
      <c r="BD9" s="426"/>
      <c r="BE9" s="426"/>
      <c r="BF9" s="426"/>
      <c r="BG9" s="426"/>
      <c r="BH9" s="426"/>
      <c r="BI9" s="426"/>
      <c r="BJ9" s="426"/>
      <c r="BK9" s="426"/>
      <c r="BL9" s="426"/>
      <c r="BM9" s="427"/>
      <c r="BN9" s="445">
        <v>-47586</v>
      </c>
      <c r="BO9" s="446"/>
      <c r="BP9" s="446"/>
      <c r="BQ9" s="446"/>
      <c r="BR9" s="446"/>
      <c r="BS9" s="446"/>
      <c r="BT9" s="446"/>
      <c r="BU9" s="447"/>
      <c r="BV9" s="445">
        <v>-66940</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13.1</v>
      </c>
      <c r="CU9" s="416"/>
      <c r="CV9" s="416"/>
      <c r="CW9" s="416"/>
      <c r="CX9" s="416"/>
      <c r="CY9" s="416"/>
      <c r="CZ9" s="416"/>
      <c r="DA9" s="417"/>
      <c r="DB9" s="415">
        <v>14.5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1205</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12683</v>
      </c>
      <c r="BO10" s="446"/>
      <c r="BP10" s="446"/>
      <c r="BQ10" s="446"/>
      <c r="BR10" s="446"/>
      <c r="BS10" s="446"/>
      <c r="BT10" s="446"/>
      <c r="BU10" s="447"/>
      <c r="BV10" s="445">
        <v>86259</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1133</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137685</v>
      </c>
      <c r="BO12" s="446"/>
      <c r="BP12" s="446"/>
      <c r="BQ12" s="446"/>
      <c r="BR12" s="446"/>
      <c r="BS12" s="446"/>
      <c r="BT12" s="446"/>
      <c r="BU12" s="447"/>
      <c r="BV12" s="445">
        <v>48200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1131</v>
      </c>
      <c r="S13" s="549"/>
      <c r="T13" s="549"/>
      <c r="U13" s="549"/>
      <c r="V13" s="550"/>
      <c r="W13" s="536" t="s">
        <v>132</v>
      </c>
      <c r="X13" s="458"/>
      <c r="Y13" s="458"/>
      <c r="Z13" s="458"/>
      <c r="AA13" s="458"/>
      <c r="AB13" s="459"/>
      <c r="AC13" s="421">
        <v>119</v>
      </c>
      <c r="AD13" s="422"/>
      <c r="AE13" s="422"/>
      <c r="AF13" s="422"/>
      <c r="AG13" s="423"/>
      <c r="AH13" s="421">
        <v>132</v>
      </c>
      <c r="AI13" s="422"/>
      <c r="AJ13" s="422"/>
      <c r="AK13" s="422"/>
      <c r="AL13" s="424"/>
      <c r="AM13" s="514" t="s">
        <v>133</v>
      </c>
      <c r="AN13" s="419"/>
      <c r="AO13" s="419"/>
      <c r="AP13" s="419"/>
      <c r="AQ13" s="419"/>
      <c r="AR13" s="419"/>
      <c r="AS13" s="419"/>
      <c r="AT13" s="420"/>
      <c r="AU13" s="502" t="s">
        <v>128</v>
      </c>
      <c r="AV13" s="503"/>
      <c r="AW13" s="503"/>
      <c r="AX13" s="503"/>
      <c r="AY13" s="425" t="s">
        <v>134</v>
      </c>
      <c r="AZ13" s="426"/>
      <c r="BA13" s="426"/>
      <c r="BB13" s="426"/>
      <c r="BC13" s="426"/>
      <c r="BD13" s="426"/>
      <c r="BE13" s="426"/>
      <c r="BF13" s="426"/>
      <c r="BG13" s="426"/>
      <c r="BH13" s="426"/>
      <c r="BI13" s="426"/>
      <c r="BJ13" s="426"/>
      <c r="BK13" s="426"/>
      <c r="BL13" s="426"/>
      <c r="BM13" s="427"/>
      <c r="BN13" s="445">
        <v>-172588</v>
      </c>
      <c r="BO13" s="446"/>
      <c r="BP13" s="446"/>
      <c r="BQ13" s="446"/>
      <c r="BR13" s="446"/>
      <c r="BS13" s="446"/>
      <c r="BT13" s="446"/>
      <c r="BU13" s="447"/>
      <c r="BV13" s="445">
        <v>-28881</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7.6</v>
      </c>
      <c r="CU13" s="416"/>
      <c r="CV13" s="416"/>
      <c r="CW13" s="416"/>
      <c r="CX13" s="416"/>
      <c r="CY13" s="416"/>
      <c r="CZ13" s="416"/>
      <c r="DA13" s="417"/>
      <c r="DB13" s="415">
        <v>8.6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1164</v>
      </c>
      <c r="S14" s="549"/>
      <c r="T14" s="549"/>
      <c r="U14" s="549"/>
      <c r="V14" s="550"/>
      <c r="W14" s="551"/>
      <c r="X14" s="461"/>
      <c r="Y14" s="461"/>
      <c r="Z14" s="461"/>
      <c r="AA14" s="461"/>
      <c r="AB14" s="462"/>
      <c r="AC14" s="541">
        <v>23.9</v>
      </c>
      <c r="AD14" s="542"/>
      <c r="AE14" s="542"/>
      <c r="AF14" s="542"/>
      <c r="AG14" s="543"/>
      <c r="AH14" s="541">
        <v>24.4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121</v>
      </c>
      <c r="CU14" s="553"/>
      <c r="CV14" s="553"/>
      <c r="CW14" s="553"/>
      <c r="CX14" s="553"/>
      <c r="CY14" s="553"/>
      <c r="CZ14" s="553"/>
      <c r="DA14" s="554"/>
      <c r="DB14" s="552" t="s">
        <v>138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1162</v>
      </c>
      <c r="S15" s="549"/>
      <c r="T15" s="549"/>
      <c r="U15" s="549"/>
      <c r="V15" s="550"/>
      <c r="W15" s="536" t="s">
        <v>140</v>
      </c>
      <c r="X15" s="458"/>
      <c r="Y15" s="458"/>
      <c r="Z15" s="458"/>
      <c r="AA15" s="458"/>
      <c r="AB15" s="459"/>
      <c r="AC15" s="421">
        <v>101</v>
      </c>
      <c r="AD15" s="422"/>
      <c r="AE15" s="422"/>
      <c r="AF15" s="422"/>
      <c r="AG15" s="423"/>
      <c r="AH15" s="421">
        <v>120</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273260</v>
      </c>
      <c r="BO15" s="441"/>
      <c r="BP15" s="441"/>
      <c r="BQ15" s="441"/>
      <c r="BR15" s="441"/>
      <c r="BS15" s="441"/>
      <c r="BT15" s="441"/>
      <c r="BU15" s="442"/>
      <c r="BV15" s="440">
        <v>237105</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20.3</v>
      </c>
      <c r="AD16" s="542"/>
      <c r="AE16" s="542"/>
      <c r="AF16" s="542"/>
      <c r="AG16" s="543"/>
      <c r="AH16" s="541">
        <v>22.2</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1241714</v>
      </c>
      <c r="BO16" s="446"/>
      <c r="BP16" s="446"/>
      <c r="BQ16" s="446"/>
      <c r="BR16" s="446"/>
      <c r="BS16" s="446"/>
      <c r="BT16" s="446"/>
      <c r="BU16" s="447"/>
      <c r="BV16" s="445">
        <v>1332079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144</v>
      </c>
      <c r="S17" s="534"/>
      <c r="T17" s="534"/>
      <c r="U17" s="534"/>
      <c r="V17" s="535"/>
      <c r="W17" s="536" t="s">
        <v>147</v>
      </c>
      <c r="X17" s="458"/>
      <c r="Y17" s="458"/>
      <c r="Z17" s="458"/>
      <c r="AA17" s="458"/>
      <c r="AB17" s="459"/>
      <c r="AC17" s="421">
        <v>278</v>
      </c>
      <c r="AD17" s="422"/>
      <c r="AE17" s="422"/>
      <c r="AF17" s="422"/>
      <c r="AG17" s="423"/>
      <c r="AH17" s="421">
        <v>288</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345496</v>
      </c>
      <c r="BO17" s="446"/>
      <c r="BP17" s="446"/>
      <c r="BQ17" s="446"/>
      <c r="BR17" s="446"/>
      <c r="BS17" s="446"/>
      <c r="BT17" s="446"/>
      <c r="BU17" s="447"/>
      <c r="BV17" s="445">
        <v>299733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252.92</v>
      </c>
      <c r="M18" s="510"/>
      <c r="N18" s="510"/>
      <c r="O18" s="510"/>
      <c r="P18" s="510"/>
      <c r="Q18" s="510"/>
      <c r="R18" s="511"/>
      <c r="S18" s="511"/>
      <c r="T18" s="511"/>
      <c r="U18" s="511"/>
      <c r="V18" s="512"/>
      <c r="W18" s="526"/>
      <c r="X18" s="527"/>
      <c r="Y18" s="527"/>
      <c r="Z18" s="527"/>
      <c r="AA18" s="527"/>
      <c r="AB18" s="537"/>
      <c r="AC18" s="409">
        <v>55.8</v>
      </c>
      <c r="AD18" s="410"/>
      <c r="AE18" s="410"/>
      <c r="AF18" s="410"/>
      <c r="AG18" s="513"/>
      <c r="AH18" s="409">
        <v>53.3</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1278241</v>
      </c>
      <c r="BO18" s="446"/>
      <c r="BP18" s="446"/>
      <c r="BQ18" s="446"/>
      <c r="BR18" s="446"/>
      <c r="BS18" s="446"/>
      <c r="BT18" s="446"/>
      <c r="BU18" s="447"/>
      <c r="BV18" s="445">
        <v>1269045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1958711</v>
      </c>
      <c r="BO19" s="446"/>
      <c r="BP19" s="446"/>
      <c r="BQ19" s="446"/>
      <c r="BR19" s="446"/>
      <c r="BS19" s="446"/>
      <c r="BT19" s="446"/>
      <c r="BU19" s="447"/>
      <c r="BV19" s="445">
        <v>2007821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461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2581770</v>
      </c>
      <c r="BO23" s="446"/>
      <c r="BP23" s="446"/>
      <c r="BQ23" s="446"/>
      <c r="BR23" s="446"/>
      <c r="BS23" s="446"/>
      <c r="BT23" s="446"/>
      <c r="BU23" s="447"/>
      <c r="BV23" s="445">
        <v>2353147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6760</v>
      </c>
      <c r="R24" s="422"/>
      <c r="S24" s="422"/>
      <c r="T24" s="422"/>
      <c r="U24" s="422"/>
      <c r="V24" s="423"/>
      <c r="W24" s="487"/>
      <c r="X24" s="478"/>
      <c r="Y24" s="479"/>
      <c r="Z24" s="418" t="s">
        <v>163</v>
      </c>
      <c r="AA24" s="419"/>
      <c r="AB24" s="419"/>
      <c r="AC24" s="419"/>
      <c r="AD24" s="419"/>
      <c r="AE24" s="419"/>
      <c r="AF24" s="419"/>
      <c r="AG24" s="420"/>
      <c r="AH24" s="421">
        <v>45</v>
      </c>
      <c r="AI24" s="422"/>
      <c r="AJ24" s="422"/>
      <c r="AK24" s="422"/>
      <c r="AL24" s="423"/>
      <c r="AM24" s="421">
        <v>142605</v>
      </c>
      <c r="AN24" s="422"/>
      <c r="AO24" s="422"/>
      <c r="AP24" s="422"/>
      <c r="AQ24" s="422"/>
      <c r="AR24" s="423"/>
      <c r="AS24" s="421">
        <v>3169</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2528626</v>
      </c>
      <c r="BO24" s="446"/>
      <c r="BP24" s="446"/>
      <c r="BQ24" s="446"/>
      <c r="BR24" s="446"/>
      <c r="BS24" s="446"/>
      <c r="BT24" s="446"/>
      <c r="BU24" s="447"/>
      <c r="BV24" s="445">
        <v>2294391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5340</v>
      </c>
      <c r="R25" s="422"/>
      <c r="S25" s="422"/>
      <c r="T25" s="422"/>
      <c r="U25" s="422"/>
      <c r="V25" s="423"/>
      <c r="W25" s="487"/>
      <c r="X25" s="478"/>
      <c r="Y25" s="479"/>
      <c r="Z25" s="418" t="s">
        <v>166</v>
      </c>
      <c r="AA25" s="419"/>
      <c r="AB25" s="419"/>
      <c r="AC25" s="419"/>
      <c r="AD25" s="419"/>
      <c r="AE25" s="419"/>
      <c r="AF25" s="419"/>
      <c r="AG25" s="420"/>
      <c r="AH25" s="421" t="s">
        <v>122</v>
      </c>
      <c r="AI25" s="422"/>
      <c r="AJ25" s="422"/>
      <c r="AK25" s="422"/>
      <c r="AL25" s="423"/>
      <c r="AM25" s="421" t="s">
        <v>122</v>
      </c>
      <c r="AN25" s="422"/>
      <c r="AO25" s="422"/>
      <c r="AP25" s="422"/>
      <c r="AQ25" s="422"/>
      <c r="AR25" s="423"/>
      <c r="AS25" s="421" t="s">
        <v>122</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196094</v>
      </c>
      <c r="BO25" s="441"/>
      <c r="BP25" s="441"/>
      <c r="BQ25" s="441"/>
      <c r="BR25" s="441"/>
      <c r="BS25" s="441"/>
      <c r="BT25" s="441"/>
      <c r="BU25" s="442"/>
      <c r="BV25" s="440">
        <v>179625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4800</v>
      </c>
      <c r="R26" s="422"/>
      <c r="S26" s="422"/>
      <c r="T26" s="422"/>
      <c r="U26" s="422"/>
      <c r="V26" s="423"/>
      <c r="W26" s="487"/>
      <c r="X26" s="478"/>
      <c r="Y26" s="479"/>
      <c r="Z26" s="418" t="s">
        <v>169</v>
      </c>
      <c r="AA26" s="500"/>
      <c r="AB26" s="500"/>
      <c r="AC26" s="500"/>
      <c r="AD26" s="500"/>
      <c r="AE26" s="500"/>
      <c r="AF26" s="500"/>
      <c r="AG26" s="501"/>
      <c r="AH26" s="421" t="s">
        <v>122</v>
      </c>
      <c r="AI26" s="422"/>
      <c r="AJ26" s="422"/>
      <c r="AK26" s="422"/>
      <c r="AL26" s="423"/>
      <c r="AM26" s="421" t="s">
        <v>138</v>
      </c>
      <c r="AN26" s="422"/>
      <c r="AO26" s="422"/>
      <c r="AP26" s="422"/>
      <c r="AQ26" s="422"/>
      <c r="AR26" s="423"/>
      <c r="AS26" s="421" t="s">
        <v>122</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2840</v>
      </c>
      <c r="R27" s="422"/>
      <c r="S27" s="422"/>
      <c r="T27" s="422"/>
      <c r="U27" s="422"/>
      <c r="V27" s="423"/>
      <c r="W27" s="487"/>
      <c r="X27" s="478"/>
      <c r="Y27" s="479"/>
      <c r="Z27" s="418" t="s">
        <v>172</v>
      </c>
      <c r="AA27" s="419"/>
      <c r="AB27" s="419"/>
      <c r="AC27" s="419"/>
      <c r="AD27" s="419"/>
      <c r="AE27" s="419"/>
      <c r="AF27" s="419"/>
      <c r="AG27" s="420"/>
      <c r="AH27" s="421" t="s">
        <v>138</v>
      </c>
      <c r="AI27" s="422"/>
      <c r="AJ27" s="422"/>
      <c r="AK27" s="422"/>
      <c r="AL27" s="423"/>
      <c r="AM27" s="421" t="s">
        <v>122</v>
      </c>
      <c r="AN27" s="422"/>
      <c r="AO27" s="422"/>
      <c r="AP27" s="422"/>
      <c r="AQ27" s="422"/>
      <c r="AR27" s="423"/>
      <c r="AS27" s="421" t="s">
        <v>122</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122</v>
      </c>
      <c r="BO27" s="449"/>
      <c r="BP27" s="449"/>
      <c r="BQ27" s="449"/>
      <c r="BR27" s="449"/>
      <c r="BS27" s="449"/>
      <c r="BT27" s="449"/>
      <c r="BU27" s="450"/>
      <c r="BV27" s="448" t="s">
        <v>122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2340</v>
      </c>
      <c r="R28" s="422"/>
      <c r="S28" s="422"/>
      <c r="T28" s="422"/>
      <c r="U28" s="422"/>
      <c r="V28" s="423"/>
      <c r="W28" s="487"/>
      <c r="X28" s="478"/>
      <c r="Y28" s="479"/>
      <c r="Z28" s="418" t="s">
        <v>175</v>
      </c>
      <c r="AA28" s="419"/>
      <c r="AB28" s="419"/>
      <c r="AC28" s="419"/>
      <c r="AD28" s="419"/>
      <c r="AE28" s="419"/>
      <c r="AF28" s="419"/>
      <c r="AG28" s="420"/>
      <c r="AH28" s="421" t="s">
        <v>122</v>
      </c>
      <c r="AI28" s="422"/>
      <c r="AJ28" s="422"/>
      <c r="AK28" s="422"/>
      <c r="AL28" s="423"/>
      <c r="AM28" s="421" t="s">
        <v>122</v>
      </c>
      <c r="AN28" s="422"/>
      <c r="AO28" s="422"/>
      <c r="AP28" s="422"/>
      <c r="AQ28" s="422"/>
      <c r="AR28" s="423"/>
      <c r="AS28" s="421" t="s">
        <v>176</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1050404</v>
      </c>
      <c r="BO28" s="441"/>
      <c r="BP28" s="441"/>
      <c r="BQ28" s="441"/>
      <c r="BR28" s="441"/>
      <c r="BS28" s="441"/>
      <c r="BT28" s="441"/>
      <c r="BU28" s="442"/>
      <c r="BV28" s="440">
        <v>1050406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8</v>
      </c>
      <c r="M29" s="422"/>
      <c r="N29" s="422"/>
      <c r="O29" s="422"/>
      <c r="P29" s="423"/>
      <c r="Q29" s="421">
        <v>2130</v>
      </c>
      <c r="R29" s="422"/>
      <c r="S29" s="422"/>
      <c r="T29" s="422"/>
      <c r="U29" s="422"/>
      <c r="V29" s="423"/>
      <c r="W29" s="488"/>
      <c r="X29" s="489"/>
      <c r="Y29" s="490"/>
      <c r="Z29" s="418" t="s">
        <v>179</v>
      </c>
      <c r="AA29" s="419"/>
      <c r="AB29" s="419"/>
      <c r="AC29" s="419"/>
      <c r="AD29" s="419"/>
      <c r="AE29" s="419"/>
      <c r="AF29" s="419"/>
      <c r="AG29" s="420"/>
      <c r="AH29" s="421">
        <v>45</v>
      </c>
      <c r="AI29" s="422"/>
      <c r="AJ29" s="422"/>
      <c r="AK29" s="422"/>
      <c r="AL29" s="423"/>
      <c r="AM29" s="421">
        <v>142605</v>
      </c>
      <c r="AN29" s="422"/>
      <c r="AO29" s="422"/>
      <c r="AP29" s="422"/>
      <c r="AQ29" s="422"/>
      <c r="AR29" s="423"/>
      <c r="AS29" s="421">
        <v>3169</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162386</v>
      </c>
      <c r="BO29" s="446"/>
      <c r="BP29" s="446"/>
      <c r="BQ29" s="446"/>
      <c r="BR29" s="446"/>
      <c r="BS29" s="446"/>
      <c r="BT29" s="446"/>
      <c r="BU29" s="447"/>
      <c r="BV29" s="445">
        <v>166786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95.2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1111486</v>
      </c>
      <c r="BO30" s="449"/>
      <c r="BP30" s="449"/>
      <c r="BQ30" s="449"/>
      <c r="BR30" s="449"/>
      <c r="BS30" s="449"/>
      <c r="BT30" s="449"/>
      <c r="BU30" s="450"/>
      <c r="BV30" s="448">
        <v>903943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6</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IF('各会計、関係団体の財政状況及び健全化判断比率'!B31="","",'各会計、関係団体の財政状況及び健全化判断比率'!B31)</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熊本県市町村総合事務組合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五木村振興公社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ダム対策事業特別会計</v>
      </c>
      <c r="F35" s="403"/>
      <c r="G35" s="403"/>
      <c r="H35" s="403"/>
      <c r="I35" s="403"/>
      <c r="J35" s="403"/>
      <c r="K35" s="403"/>
      <c r="L35" s="403"/>
      <c r="M35" s="403"/>
      <c r="N35" s="403"/>
      <c r="O35" s="403"/>
      <c r="P35" s="403"/>
      <c r="Q35" s="403"/>
      <c r="R35" s="403"/>
      <c r="S35" s="403"/>
      <c r="T35" s="193"/>
      <c r="U35" s="404">
        <f>IF(W35="","",U34+1)</f>
        <v>7</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IF('各会計、関係団体の財政状況及び健全化判断比率'!B32="","",'各会計、関係団体の財政状況及び健全化判断比率'!B32)</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人吉下球磨消防組合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子守唄の里　五木</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代替地上下水道事業特別会計</v>
      </c>
      <c r="F36" s="403"/>
      <c r="G36" s="403"/>
      <c r="H36" s="403"/>
      <c r="I36" s="403"/>
      <c r="J36" s="403"/>
      <c r="K36" s="403"/>
      <c r="L36" s="403"/>
      <c r="M36" s="403"/>
      <c r="N36" s="403"/>
      <c r="O36" s="403"/>
      <c r="P36" s="403"/>
      <c r="Q36" s="403"/>
      <c r="R36" s="403"/>
      <c r="S36" s="403"/>
      <c r="T36" s="193"/>
      <c r="U36" s="404">
        <f t="shared" ref="U36:U43" si="4">IF(W36="","",U35+1)</f>
        <v>8</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人吉球磨広域行政組合（一般会計）</v>
      </c>
      <c r="BZ36" s="403"/>
      <c r="CA36" s="403"/>
      <c r="CB36" s="403"/>
      <c r="CC36" s="403"/>
      <c r="CD36" s="403"/>
      <c r="CE36" s="403"/>
      <c r="CF36" s="403"/>
      <c r="CG36" s="403"/>
      <c r="CH36" s="403"/>
      <c r="CI36" s="403"/>
      <c r="CJ36" s="403"/>
      <c r="CK36" s="403"/>
      <c r="CL36" s="403"/>
      <c r="CM36" s="403"/>
      <c r="CN36" s="193"/>
      <c r="CO36" s="404">
        <f t="shared" si="3"/>
        <v>20</v>
      </c>
      <c r="CP36" s="404"/>
      <c r="CQ36" s="403" t="str">
        <f>IF('各会計、関係団体の財政状況及び健全化判断比率'!BS9="","",'各会計、関係団体の財政状況及び健全化判断比率'!BS9)</f>
        <v>くま川鉄道</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墓地公園特別会計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人吉球磨広域行政組合（人吉球磨ふるさと市町村圏特別会計）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f t="shared" ref="C38:C43" si="5">IF(E38="","",C37+1)</f>
        <v>5</v>
      </c>
      <c r="D38" s="404"/>
      <c r="E38" s="403" t="str">
        <f>IF('各会計、関係団体の財政状況及び健全化判断比率'!B11="","",'各会計、関係団体の財政状況及び健全化判断比率'!B11)</f>
        <v>情報通信事業特別会計</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人吉球磨広域行政組合（特別養護老人ホーム特別会計）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熊本県後期高齢者医療広域連合（一般会計）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熊本県後期高齢者医療広域連合（後期高齢者医療特別会計）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HI6cTZLdfaNcLHzgLykiyolcp4CaP+4imsQEYYmuO6YjXeGKurLHy9lNUAIebLrX1W4ZFcASNroCymFYhRyCg==" saltValue="UGEyf9iBpw9XGGtMOsbP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B51" sqref="BB51:BO5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4" t="s">
        <v>560</v>
      </c>
      <c r="D34" s="1224"/>
      <c r="E34" s="1225"/>
      <c r="F34" s="32">
        <v>10.67</v>
      </c>
      <c r="G34" s="33">
        <v>6.81</v>
      </c>
      <c r="H34" s="33">
        <v>21.21</v>
      </c>
      <c r="I34" s="33">
        <v>17.23</v>
      </c>
      <c r="J34" s="34">
        <v>14.26</v>
      </c>
      <c r="K34" s="22"/>
      <c r="L34" s="22"/>
      <c r="M34" s="22"/>
      <c r="N34" s="22"/>
      <c r="O34" s="22"/>
      <c r="P34" s="22"/>
    </row>
    <row r="35" spans="1:16" ht="39" customHeight="1" x14ac:dyDescent="0.15">
      <c r="A35" s="22"/>
      <c r="B35" s="35"/>
      <c r="C35" s="1218" t="s">
        <v>561</v>
      </c>
      <c r="D35" s="1219"/>
      <c r="E35" s="1220"/>
      <c r="F35" s="36">
        <v>0.44</v>
      </c>
      <c r="G35" s="37">
        <v>0.39</v>
      </c>
      <c r="H35" s="37">
        <v>0.5</v>
      </c>
      <c r="I35" s="37">
        <v>0.57999999999999996</v>
      </c>
      <c r="J35" s="38">
        <v>1.63</v>
      </c>
      <c r="K35" s="22"/>
      <c r="L35" s="22"/>
      <c r="M35" s="22"/>
      <c r="N35" s="22"/>
      <c r="O35" s="22"/>
      <c r="P35" s="22"/>
    </row>
    <row r="36" spans="1:16" ht="39" customHeight="1" x14ac:dyDescent="0.15">
      <c r="A36" s="22"/>
      <c r="B36" s="35"/>
      <c r="C36" s="1218" t="s">
        <v>562</v>
      </c>
      <c r="D36" s="1219"/>
      <c r="E36" s="1220"/>
      <c r="F36" s="36">
        <v>0.03</v>
      </c>
      <c r="G36" s="37">
        <v>0.03</v>
      </c>
      <c r="H36" s="37">
        <v>0.02</v>
      </c>
      <c r="I36" s="37">
        <v>0.03</v>
      </c>
      <c r="J36" s="38">
        <v>0.09</v>
      </c>
      <c r="K36" s="22"/>
      <c r="L36" s="22"/>
      <c r="M36" s="22"/>
      <c r="N36" s="22"/>
      <c r="O36" s="22"/>
      <c r="P36" s="22"/>
    </row>
    <row r="37" spans="1:16" ht="39" customHeight="1" x14ac:dyDescent="0.15">
      <c r="A37" s="22"/>
      <c r="B37" s="35"/>
      <c r="C37" s="1218" t="s">
        <v>563</v>
      </c>
      <c r="D37" s="1219"/>
      <c r="E37" s="1220"/>
      <c r="F37" s="36">
        <v>0.66</v>
      </c>
      <c r="G37" s="37">
        <v>1.05</v>
      </c>
      <c r="H37" s="37">
        <v>0.57999999999999996</v>
      </c>
      <c r="I37" s="37">
        <v>0.73</v>
      </c>
      <c r="J37" s="38">
        <v>7.0000000000000007E-2</v>
      </c>
      <c r="K37" s="22"/>
      <c r="L37" s="22"/>
      <c r="M37" s="22"/>
      <c r="N37" s="22"/>
      <c r="O37" s="22"/>
      <c r="P37" s="22"/>
    </row>
    <row r="38" spans="1:16" ht="39" customHeight="1" x14ac:dyDescent="0.15">
      <c r="A38" s="22"/>
      <c r="B38" s="35"/>
      <c r="C38" s="1218" t="s">
        <v>564</v>
      </c>
      <c r="D38" s="1219"/>
      <c r="E38" s="1220"/>
      <c r="F38" s="36">
        <v>0.02</v>
      </c>
      <c r="G38" s="37">
        <v>0</v>
      </c>
      <c r="H38" s="37">
        <v>0.01</v>
      </c>
      <c r="I38" s="37">
        <v>0.01</v>
      </c>
      <c r="J38" s="38">
        <v>0.01</v>
      </c>
      <c r="K38" s="22"/>
      <c r="L38" s="22"/>
      <c r="M38" s="22"/>
      <c r="N38" s="22"/>
      <c r="O38" s="22"/>
      <c r="P38" s="22"/>
    </row>
    <row r="39" spans="1:16" ht="39" customHeight="1" x14ac:dyDescent="0.15">
      <c r="A39" s="22"/>
      <c r="B39" s="35"/>
      <c r="C39" s="1218" t="s">
        <v>565</v>
      </c>
      <c r="D39" s="1219"/>
      <c r="E39" s="1220"/>
      <c r="F39" s="36">
        <v>0.01</v>
      </c>
      <c r="G39" s="37">
        <v>0.01</v>
      </c>
      <c r="H39" s="37">
        <v>0.01</v>
      </c>
      <c r="I39" s="37">
        <v>0</v>
      </c>
      <c r="J39" s="38">
        <v>0.01</v>
      </c>
      <c r="K39" s="22"/>
      <c r="L39" s="22"/>
      <c r="M39" s="22"/>
      <c r="N39" s="22"/>
      <c r="O39" s="22"/>
      <c r="P39" s="22"/>
    </row>
    <row r="40" spans="1:16" ht="39" customHeight="1" x14ac:dyDescent="0.15">
      <c r="A40" s="22"/>
      <c r="B40" s="35"/>
      <c r="C40" s="1218" t="s">
        <v>566</v>
      </c>
      <c r="D40" s="1219"/>
      <c r="E40" s="1220"/>
      <c r="F40" s="36">
        <v>0.02</v>
      </c>
      <c r="G40" s="37">
        <v>0.02</v>
      </c>
      <c r="H40" s="37">
        <v>0</v>
      </c>
      <c r="I40" s="37">
        <v>0.01</v>
      </c>
      <c r="J40" s="38">
        <v>0.01</v>
      </c>
      <c r="K40" s="22"/>
      <c r="L40" s="22"/>
      <c r="M40" s="22"/>
      <c r="N40" s="22"/>
      <c r="O40" s="22"/>
      <c r="P40" s="22"/>
    </row>
    <row r="41" spans="1:16" ht="39" customHeight="1" x14ac:dyDescent="0.15">
      <c r="A41" s="22"/>
      <c r="B41" s="35"/>
      <c r="C41" s="1218" t="s">
        <v>567</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568</v>
      </c>
      <c r="D42" s="1219"/>
      <c r="E42" s="1220"/>
      <c r="F42" s="36" t="s">
        <v>509</v>
      </c>
      <c r="G42" s="37" t="s">
        <v>509</v>
      </c>
      <c r="H42" s="37" t="s">
        <v>509</v>
      </c>
      <c r="I42" s="37" t="s">
        <v>509</v>
      </c>
      <c r="J42" s="38" t="s">
        <v>509</v>
      </c>
      <c r="K42" s="22"/>
      <c r="L42" s="22"/>
      <c r="M42" s="22"/>
      <c r="N42" s="22"/>
      <c r="O42" s="22"/>
      <c r="P42" s="22"/>
    </row>
    <row r="43" spans="1:16" ht="39" customHeight="1" thickBot="1" x14ac:dyDescent="0.2">
      <c r="A43" s="22"/>
      <c r="B43" s="40"/>
      <c r="C43" s="1221" t="s">
        <v>569</v>
      </c>
      <c r="D43" s="1222"/>
      <c r="E43" s="1223"/>
      <c r="F43" s="41">
        <v>0.04</v>
      </c>
      <c r="G43" s="42">
        <v>0.1</v>
      </c>
      <c r="H43" s="42">
        <v>0.13</v>
      </c>
      <c r="I43" s="42">
        <v>0.06</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X2SIgBHT8vllsBZgiPMnfB8MproLt0uLGKKER9LyEeN+LFJJilXcLwyvVQW0R7gICXsWRdWeYYBVjeMDnw9oA==" saltValue="6DQW14KpA2blL8uMVFZu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BB51" sqref="BB51:BO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354</v>
      </c>
      <c r="L45" s="60">
        <v>335</v>
      </c>
      <c r="M45" s="60">
        <v>300</v>
      </c>
      <c r="N45" s="60">
        <v>290</v>
      </c>
      <c r="O45" s="61">
        <v>256</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x14ac:dyDescent="0.15">
      <c r="A48" s="48"/>
      <c r="B48" s="1236"/>
      <c r="C48" s="1237"/>
      <c r="D48" s="62"/>
      <c r="E48" s="1228" t="s">
        <v>14</v>
      </c>
      <c r="F48" s="1228"/>
      <c r="G48" s="1228"/>
      <c r="H48" s="1228"/>
      <c r="I48" s="1228"/>
      <c r="J48" s="1229"/>
      <c r="K48" s="63">
        <v>11</v>
      </c>
      <c r="L48" s="64">
        <v>8</v>
      </c>
      <c r="M48" s="64">
        <v>7</v>
      </c>
      <c r="N48" s="64">
        <v>6</v>
      </c>
      <c r="O48" s="65">
        <v>7</v>
      </c>
      <c r="P48" s="48"/>
      <c r="Q48" s="48"/>
      <c r="R48" s="48"/>
      <c r="S48" s="48"/>
      <c r="T48" s="48"/>
      <c r="U48" s="48"/>
    </row>
    <row r="49" spans="1:21" ht="30.75" customHeight="1" x14ac:dyDescent="0.15">
      <c r="A49" s="48"/>
      <c r="B49" s="1236"/>
      <c r="C49" s="1237"/>
      <c r="D49" s="62"/>
      <c r="E49" s="1228" t="s">
        <v>15</v>
      </c>
      <c r="F49" s="1228"/>
      <c r="G49" s="1228"/>
      <c r="H49" s="1228"/>
      <c r="I49" s="1228"/>
      <c r="J49" s="1229"/>
      <c r="K49" s="63">
        <v>14</v>
      </c>
      <c r="L49" s="64">
        <v>14</v>
      </c>
      <c r="M49" s="64">
        <v>13</v>
      </c>
      <c r="N49" s="64">
        <v>13</v>
      </c>
      <c r="O49" s="65">
        <v>9</v>
      </c>
      <c r="P49" s="48"/>
      <c r="Q49" s="48"/>
      <c r="R49" s="48"/>
      <c r="S49" s="48"/>
      <c r="T49" s="48"/>
      <c r="U49" s="48"/>
    </row>
    <row r="50" spans="1:21" ht="30.75" customHeight="1" x14ac:dyDescent="0.15">
      <c r="A50" s="48"/>
      <c r="B50" s="1236"/>
      <c r="C50" s="1237"/>
      <c r="D50" s="62"/>
      <c r="E50" s="1228" t="s">
        <v>16</v>
      </c>
      <c r="F50" s="1228"/>
      <c r="G50" s="1228"/>
      <c r="H50" s="1228"/>
      <c r="I50" s="1228"/>
      <c r="J50" s="1229"/>
      <c r="K50" s="63">
        <v>3</v>
      </c>
      <c r="L50" s="64">
        <v>3</v>
      </c>
      <c r="M50" s="64">
        <v>2</v>
      </c>
      <c r="N50" s="64">
        <v>2</v>
      </c>
      <c r="O50" s="65">
        <v>2</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509</v>
      </c>
      <c r="L51" s="64">
        <v>0</v>
      </c>
      <c r="M51" s="64">
        <v>0</v>
      </c>
      <c r="N51" s="64">
        <v>0</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249</v>
      </c>
      <c r="L52" s="64">
        <v>238</v>
      </c>
      <c r="M52" s="64">
        <v>216</v>
      </c>
      <c r="N52" s="64">
        <v>213</v>
      </c>
      <c r="O52" s="65">
        <v>188</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133</v>
      </c>
      <c r="L53" s="69">
        <v>122</v>
      </c>
      <c r="M53" s="69">
        <v>106</v>
      </c>
      <c r="N53" s="69">
        <v>98</v>
      </c>
      <c r="O53" s="70">
        <v>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OKLcuDqtaoDpbsfwXc++nXXUx2xcJtMBYHC7J8ikjkqhHKgxVzYVhoDfpQm2WXFi/gtYf05gk6BYJJ6qVWdA==" saltValue="hGtXsTpl24zXYCZbvg0+w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election activeCell="BB51" sqref="BB51:BO5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552</v>
      </c>
      <c r="J40" s="79" t="s">
        <v>553</v>
      </c>
      <c r="K40" s="79" t="s">
        <v>554</v>
      </c>
      <c r="L40" s="79" t="s">
        <v>555</v>
      </c>
      <c r="M40" s="80" t="s">
        <v>556</v>
      </c>
    </row>
    <row r="41" spans="2:13" ht="27.75" customHeight="1" x14ac:dyDescent="0.15">
      <c r="B41" s="1254" t="s">
        <v>23</v>
      </c>
      <c r="C41" s="1255"/>
      <c r="D41" s="81"/>
      <c r="E41" s="1256" t="s">
        <v>24</v>
      </c>
      <c r="F41" s="1256"/>
      <c r="G41" s="1256"/>
      <c r="H41" s="1257"/>
      <c r="I41" s="82">
        <v>2516</v>
      </c>
      <c r="J41" s="83">
        <v>2341</v>
      </c>
      <c r="K41" s="83">
        <v>2288</v>
      </c>
      <c r="L41" s="83">
        <v>2353</v>
      </c>
      <c r="M41" s="84">
        <v>2582</v>
      </c>
    </row>
    <row r="42" spans="2:13" ht="27.75" customHeight="1" x14ac:dyDescent="0.15">
      <c r="B42" s="1244"/>
      <c r="C42" s="1245"/>
      <c r="D42" s="85"/>
      <c r="E42" s="1248" t="s">
        <v>25</v>
      </c>
      <c r="F42" s="1248"/>
      <c r="G42" s="1248"/>
      <c r="H42" s="1249"/>
      <c r="I42" s="86">
        <v>16</v>
      </c>
      <c r="J42" s="87">
        <v>13</v>
      </c>
      <c r="K42" s="87">
        <v>9</v>
      </c>
      <c r="L42" s="87" t="s">
        <v>509</v>
      </c>
      <c r="M42" s="88" t="s">
        <v>509</v>
      </c>
    </row>
    <row r="43" spans="2:13" ht="27.75" customHeight="1" x14ac:dyDescent="0.15">
      <c r="B43" s="1244"/>
      <c r="C43" s="1245"/>
      <c r="D43" s="85"/>
      <c r="E43" s="1248" t="s">
        <v>26</v>
      </c>
      <c r="F43" s="1248"/>
      <c r="G43" s="1248"/>
      <c r="H43" s="1249"/>
      <c r="I43" s="86">
        <v>88</v>
      </c>
      <c r="J43" s="87">
        <v>81</v>
      </c>
      <c r="K43" s="87">
        <v>74</v>
      </c>
      <c r="L43" s="87">
        <v>68</v>
      </c>
      <c r="M43" s="88">
        <v>69</v>
      </c>
    </row>
    <row r="44" spans="2:13" ht="27.75" customHeight="1" x14ac:dyDescent="0.15">
      <c r="B44" s="1244"/>
      <c r="C44" s="1245"/>
      <c r="D44" s="85"/>
      <c r="E44" s="1248" t="s">
        <v>27</v>
      </c>
      <c r="F44" s="1248"/>
      <c r="G44" s="1248"/>
      <c r="H44" s="1249"/>
      <c r="I44" s="86">
        <v>72</v>
      </c>
      <c r="J44" s="87">
        <v>118</v>
      </c>
      <c r="K44" s="87">
        <v>89</v>
      </c>
      <c r="L44" s="87">
        <v>61</v>
      </c>
      <c r="M44" s="88">
        <v>50</v>
      </c>
    </row>
    <row r="45" spans="2:13" ht="27.75" customHeight="1" x14ac:dyDescent="0.15">
      <c r="B45" s="1244"/>
      <c r="C45" s="1245"/>
      <c r="D45" s="85"/>
      <c r="E45" s="1248" t="s">
        <v>28</v>
      </c>
      <c r="F45" s="1248"/>
      <c r="G45" s="1248"/>
      <c r="H45" s="1249"/>
      <c r="I45" s="86">
        <v>578</v>
      </c>
      <c r="J45" s="87">
        <v>527</v>
      </c>
      <c r="K45" s="87">
        <v>546</v>
      </c>
      <c r="L45" s="87">
        <v>494</v>
      </c>
      <c r="M45" s="88">
        <v>466</v>
      </c>
    </row>
    <row r="46" spans="2:13" ht="27.75" customHeight="1" x14ac:dyDescent="0.15">
      <c r="B46" s="1244"/>
      <c r="C46" s="1245"/>
      <c r="D46" s="89"/>
      <c r="E46" s="1248" t="s">
        <v>29</v>
      </c>
      <c r="F46" s="1248"/>
      <c r="G46" s="1248"/>
      <c r="H46" s="1249"/>
      <c r="I46" s="86" t="s">
        <v>509</v>
      </c>
      <c r="J46" s="87" t="s">
        <v>509</v>
      </c>
      <c r="K46" s="87" t="s">
        <v>509</v>
      </c>
      <c r="L46" s="87" t="s">
        <v>509</v>
      </c>
      <c r="M46" s="88" t="s">
        <v>509</v>
      </c>
    </row>
    <row r="47" spans="2:13" ht="27.75" customHeight="1" x14ac:dyDescent="0.15">
      <c r="B47" s="1244"/>
      <c r="C47" s="1245"/>
      <c r="D47" s="90"/>
      <c r="E47" s="1258" t="s">
        <v>30</v>
      </c>
      <c r="F47" s="1259"/>
      <c r="G47" s="1259"/>
      <c r="H47" s="1260"/>
      <c r="I47" s="86" t="s">
        <v>509</v>
      </c>
      <c r="J47" s="87" t="s">
        <v>509</v>
      </c>
      <c r="K47" s="87" t="s">
        <v>509</v>
      </c>
      <c r="L47" s="87" t="s">
        <v>509</v>
      </c>
      <c r="M47" s="88" t="s">
        <v>509</v>
      </c>
    </row>
    <row r="48" spans="2:13" ht="27.75" customHeight="1" x14ac:dyDescent="0.15">
      <c r="B48" s="1244"/>
      <c r="C48" s="1245"/>
      <c r="D48" s="85"/>
      <c r="E48" s="1248" t="s">
        <v>31</v>
      </c>
      <c r="F48" s="1248"/>
      <c r="G48" s="1248"/>
      <c r="H48" s="1249"/>
      <c r="I48" s="86" t="s">
        <v>509</v>
      </c>
      <c r="J48" s="87" t="s">
        <v>509</v>
      </c>
      <c r="K48" s="87" t="s">
        <v>509</v>
      </c>
      <c r="L48" s="87" t="s">
        <v>509</v>
      </c>
      <c r="M48" s="88" t="s">
        <v>509</v>
      </c>
    </row>
    <row r="49" spans="2:13" ht="27.75" customHeight="1" x14ac:dyDescent="0.15">
      <c r="B49" s="1246"/>
      <c r="C49" s="1247"/>
      <c r="D49" s="85"/>
      <c r="E49" s="1248" t="s">
        <v>32</v>
      </c>
      <c r="F49" s="1248"/>
      <c r="G49" s="1248"/>
      <c r="H49" s="1249"/>
      <c r="I49" s="86" t="s">
        <v>509</v>
      </c>
      <c r="J49" s="87" t="s">
        <v>509</v>
      </c>
      <c r="K49" s="87" t="s">
        <v>509</v>
      </c>
      <c r="L49" s="87" t="s">
        <v>509</v>
      </c>
      <c r="M49" s="88" t="s">
        <v>509</v>
      </c>
    </row>
    <row r="50" spans="2:13" ht="27.75" customHeight="1" x14ac:dyDescent="0.15">
      <c r="B50" s="1242" t="s">
        <v>33</v>
      </c>
      <c r="C50" s="1243"/>
      <c r="D50" s="91"/>
      <c r="E50" s="1248" t="s">
        <v>34</v>
      </c>
      <c r="F50" s="1248"/>
      <c r="G50" s="1248"/>
      <c r="H50" s="1249"/>
      <c r="I50" s="86">
        <v>2063</v>
      </c>
      <c r="J50" s="87">
        <v>2011</v>
      </c>
      <c r="K50" s="87">
        <v>1882</v>
      </c>
      <c r="L50" s="87">
        <v>2175</v>
      </c>
      <c r="M50" s="88">
        <v>2378</v>
      </c>
    </row>
    <row r="51" spans="2:13" ht="27.75" customHeight="1" x14ac:dyDescent="0.15">
      <c r="B51" s="1244"/>
      <c r="C51" s="1245"/>
      <c r="D51" s="85"/>
      <c r="E51" s="1248" t="s">
        <v>35</v>
      </c>
      <c r="F51" s="1248"/>
      <c r="G51" s="1248"/>
      <c r="H51" s="1249"/>
      <c r="I51" s="86">
        <v>44</v>
      </c>
      <c r="J51" s="87">
        <v>41</v>
      </c>
      <c r="K51" s="87">
        <v>37</v>
      </c>
      <c r="L51" s="87">
        <v>33</v>
      </c>
      <c r="M51" s="88">
        <v>29</v>
      </c>
    </row>
    <row r="52" spans="2:13" ht="27.75" customHeight="1" x14ac:dyDescent="0.15">
      <c r="B52" s="1246"/>
      <c r="C52" s="1247"/>
      <c r="D52" s="85"/>
      <c r="E52" s="1248" t="s">
        <v>36</v>
      </c>
      <c r="F52" s="1248"/>
      <c r="G52" s="1248"/>
      <c r="H52" s="1249"/>
      <c r="I52" s="86">
        <v>1820</v>
      </c>
      <c r="J52" s="87">
        <v>1672</v>
      </c>
      <c r="K52" s="87">
        <v>1704</v>
      </c>
      <c r="L52" s="87">
        <v>1760</v>
      </c>
      <c r="M52" s="88">
        <v>1847</v>
      </c>
    </row>
    <row r="53" spans="2:13" ht="27.75" customHeight="1" thickBot="1" x14ac:dyDescent="0.2">
      <c r="B53" s="1250" t="s">
        <v>37</v>
      </c>
      <c r="C53" s="1251"/>
      <c r="D53" s="92"/>
      <c r="E53" s="1252" t="s">
        <v>38</v>
      </c>
      <c r="F53" s="1252"/>
      <c r="G53" s="1252"/>
      <c r="H53" s="1253"/>
      <c r="I53" s="93">
        <v>-657</v>
      </c>
      <c r="J53" s="94">
        <v>-643</v>
      </c>
      <c r="K53" s="94">
        <v>-616</v>
      </c>
      <c r="L53" s="94">
        <v>-992</v>
      </c>
      <c r="M53" s="95">
        <v>-1087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YaNgCChxbFta7nOud2fgXLttX8nwETlRHM6cvTvxhoeXfdMSr7kF4ZsxyW8Axf1sMkom8yEh9i1f6GAWg/srw==" saltValue="QOXj6Pd6oYBXz5KPD/D/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B51" sqref="BB51:BO5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69" t="s">
        <v>41</v>
      </c>
      <c r="D55" s="1269"/>
      <c r="E55" s="1270"/>
      <c r="F55" s="107">
        <v>853</v>
      </c>
      <c r="G55" s="107">
        <v>1050</v>
      </c>
      <c r="H55" s="108">
        <v>1050</v>
      </c>
    </row>
    <row r="56" spans="2:8" ht="52.5" customHeight="1" x14ac:dyDescent="0.15">
      <c r="B56" s="109"/>
      <c r="C56" s="1271" t="s">
        <v>42</v>
      </c>
      <c r="D56" s="1271"/>
      <c r="E56" s="1272"/>
      <c r="F56" s="110">
        <v>114</v>
      </c>
      <c r="G56" s="110">
        <v>167</v>
      </c>
      <c r="H56" s="111">
        <v>162</v>
      </c>
    </row>
    <row r="57" spans="2:8" ht="53.25" customHeight="1" x14ac:dyDescent="0.15">
      <c r="B57" s="109"/>
      <c r="C57" s="1273" t="s">
        <v>43</v>
      </c>
      <c r="D57" s="1273"/>
      <c r="E57" s="1274"/>
      <c r="F57" s="112">
        <v>917</v>
      </c>
      <c r="G57" s="112">
        <v>904</v>
      </c>
      <c r="H57" s="113">
        <v>1111</v>
      </c>
    </row>
    <row r="58" spans="2:8" ht="45.75" customHeight="1" x14ac:dyDescent="0.15">
      <c r="B58" s="114"/>
      <c r="C58" s="1261" t="s">
        <v>582</v>
      </c>
      <c r="D58" s="1262"/>
      <c r="E58" s="1263"/>
      <c r="F58" s="115">
        <v>316</v>
      </c>
      <c r="G58" s="115">
        <v>295</v>
      </c>
      <c r="H58" s="116">
        <v>443</v>
      </c>
    </row>
    <row r="59" spans="2:8" ht="45.75" customHeight="1" x14ac:dyDescent="0.15">
      <c r="B59" s="114"/>
      <c r="C59" s="1261" t="s">
        <v>583</v>
      </c>
      <c r="D59" s="1262"/>
      <c r="E59" s="1263"/>
      <c r="F59" s="115">
        <v>315</v>
      </c>
      <c r="G59" s="115">
        <v>315</v>
      </c>
      <c r="H59" s="116">
        <v>316</v>
      </c>
    </row>
    <row r="60" spans="2:8" ht="45.75" customHeight="1" x14ac:dyDescent="0.15">
      <c r="B60" s="114"/>
      <c r="C60" s="1261" t="s">
        <v>584</v>
      </c>
      <c r="D60" s="1262"/>
      <c r="E60" s="1263"/>
      <c r="F60" s="115">
        <v>41</v>
      </c>
      <c r="G60" s="115">
        <v>58</v>
      </c>
      <c r="H60" s="116">
        <v>113</v>
      </c>
    </row>
    <row r="61" spans="2:8" ht="45.75" customHeight="1" x14ac:dyDescent="0.15">
      <c r="B61" s="114"/>
      <c r="C61" s="1261" t="s">
        <v>585</v>
      </c>
      <c r="D61" s="1262"/>
      <c r="E61" s="1263"/>
      <c r="F61" s="115">
        <v>102</v>
      </c>
      <c r="G61" s="115">
        <v>102</v>
      </c>
      <c r="H61" s="116">
        <v>102</v>
      </c>
    </row>
    <row r="62" spans="2:8" ht="45.75" customHeight="1" thickBot="1" x14ac:dyDescent="0.2">
      <c r="B62" s="117"/>
      <c r="C62" s="1264" t="s">
        <v>586</v>
      </c>
      <c r="D62" s="1265"/>
      <c r="E62" s="1266"/>
      <c r="F62" s="118">
        <v>55</v>
      </c>
      <c r="G62" s="118">
        <v>55</v>
      </c>
      <c r="H62" s="119">
        <v>54</v>
      </c>
    </row>
    <row r="63" spans="2:8" ht="52.5" customHeight="1" thickBot="1" x14ac:dyDescent="0.2">
      <c r="B63" s="120"/>
      <c r="C63" s="1267" t="s">
        <v>44</v>
      </c>
      <c r="D63" s="1267"/>
      <c r="E63" s="1268"/>
      <c r="F63" s="121">
        <v>1884</v>
      </c>
      <c r="G63" s="121">
        <v>2121</v>
      </c>
      <c r="H63" s="122">
        <v>2324</v>
      </c>
    </row>
    <row r="64" spans="2:8" ht="15" customHeight="1" x14ac:dyDescent="0.15"/>
    <row r="65" ht="0" hidden="1" customHeight="1" x14ac:dyDescent="0.15"/>
    <row r="66" ht="0" hidden="1" customHeight="1" x14ac:dyDescent="0.15"/>
  </sheetData>
  <sheetProtection algorithmName="SHA-512" hashValue="L7dPVUluS05A3VN748TQvowdG+5Uq+dwXoUbi11gXgyvuXlcnDqHhvCxMoPJTE49KCzZIE4Jl6Pw2Gga8vkBdA==" saltValue="7Odi4+SCjoy6tIDfVb44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election activeCell="A9" sqref="A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590</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552</v>
      </c>
      <c r="BQ50" s="1290"/>
      <c r="BR50" s="1290"/>
      <c r="BS50" s="1290"/>
      <c r="BT50" s="1290"/>
      <c r="BU50" s="1290"/>
      <c r="BV50" s="1290"/>
      <c r="BW50" s="1290"/>
      <c r="BX50" s="1290" t="s">
        <v>553</v>
      </c>
      <c r="BY50" s="1290"/>
      <c r="BZ50" s="1290"/>
      <c r="CA50" s="1290"/>
      <c r="CB50" s="1290"/>
      <c r="CC50" s="1290"/>
      <c r="CD50" s="1290"/>
      <c r="CE50" s="1290"/>
      <c r="CF50" s="1290" t="s">
        <v>554</v>
      </c>
      <c r="CG50" s="1290"/>
      <c r="CH50" s="1290"/>
      <c r="CI50" s="1290"/>
      <c r="CJ50" s="1290"/>
      <c r="CK50" s="1290"/>
      <c r="CL50" s="1290"/>
      <c r="CM50" s="1290"/>
      <c r="CN50" s="1290" t="s">
        <v>555</v>
      </c>
      <c r="CO50" s="1290"/>
      <c r="CP50" s="1290"/>
      <c r="CQ50" s="1290"/>
      <c r="CR50" s="1290"/>
      <c r="CS50" s="1290"/>
      <c r="CT50" s="1290"/>
      <c r="CU50" s="1290"/>
      <c r="CV50" s="1290" t="s">
        <v>556</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591</v>
      </c>
      <c r="AO51" s="1293"/>
      <c r="AP51" s="1293"/>
      <c r="AQ51" s="1293"/>
      <c r="AR51" s="1293"/>
      <c r="AS51" s="1293"/>
      <c r="AT51" s="1293"/>
      <c r="AU51" s="1293"/>
      <c r="AV51" s="1293"/>
      <c r="AW51" s="1293"/>
      <c r="AX51" s="1293"/>
      <c r="AY51" s="1293"/>
      <c r="AZ51" s="1293"/>
      <c r="BA51" s="1293"/>
      <c r="BB51" s="1293" t="s">
        <v>592</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c r="CO51" s="1276"/>
      <c r="CP51" s="1276"/>
      <c r="CQ51" s="1276"/>
      <c r="CR51" s="1276"/>
      <c r="CS51" s="1276"/>
      <c r="CT51" s="1276"/>
      <c r="CU51" s="1276"/>
      <c r="CV51" s="1275"/>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593</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52.3</v>
      </c>
      <c r="CO53" s="1276"/>
      <c r="CP53" s="1276"/>
      <c r="CQ53" s="1276"/>
      <c r="CR53" s="1276"/>
      <c r="CS53" s="1276"/>
      <c r="CT53" s="1276"/>
      <c r="CU53" s="1276"/>
      <c r="CV53" s="1275"/>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594</v>
      </c>
      <c r="AO55" s="1290"/>
      <c r="AP55" s="1290"/>
      <c r="AQ55" s="1290"/>
      <c r="AR55" s="1290"/>
      <c r="AS55" s="1290"/>
      <c r="AT55" s="1290"/>
      <c r="AU55" s="1290"/>
      <c r="AV55" s="1290"/>
      <c r="AW55" s="1290"/>
      <c r="AX55" s="1290"/>
      <c r="AY55" s="1290"/>
      <c r="AZ55" s="1290"/>
      <c r="BA55" s="1290"/>
      <c r="BB55" s="1293" t="s">
        <v>592</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0</v>
      </c>
      <c r="CO55" s="1276"/>
      <c r="CP55" s="1276"/>
      <c r="CQ55" s="1276"/>
      <c r="CR55" s="1276"/>
      <c r="CS55" s="1276"/>
      <c r="CT55" s="1276"/>
      <c r="CU55" s="1276"/>
      <c r="CV55" s="1275"/>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593</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56.3</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595</v>
      </c>
    </row>
    <row r="64" spans="1:109" x14ac:dyDescent="0.15">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6" t="s">
        <v>599</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x14ac:dyDescent="0.15">
      <c r="B66" s="374"/>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x14ac:dyDescent="0.15">
      <c r="B67" s="374"/>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x14ac:dyDescent="0.15">
      <c r="B68" s="374"/>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x14ac:dyDescent="0.15">
      <c r="B69" s="374"/>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590</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552</v>
      </c>
      <c r="BQ72" s="1290"/>
      <c r="BR72" s="1290"/>
      <c r="BS72" s="1290"/>
      <c r="BT72" s="1290"/>
      <c r="BU72" s="1290"/>
      <c r="BV72" s="1290"/>
      <c r="BW72" s="1290"/>
      <c r="BX72" s="1290" t="s">
        <v>553</v>
      </c>
      <c r="BY72" s="1290"/>
      <c r="BZ72" s="1290"/>
      <c r="CA72" s="1290"/>
      <c r="CB72" s="1290"/>
      <c r="CC72" s="1290"/>
      <c r="CD72" s="1290"/>
      <c r="CE72" s="1290"/>
      <c r="CF72" s="1290" t="s">
        <v>554</v>
      </c>
      <c r="CG72" s="1290"/>
      <c r="CH72" s="1290"/>
      <c r="CI72" s="1290"/>
      <c r="CJ72" s="1290"/>
      <c r="CK72" s="1290"/>
      <c r="CL72" s="1290"/>
      <c r="CM72" s="1290"/>
      <c r="CN72" s="1290" t="s">
        <v>555</v>
      </c>
      <c r="CO72" s="1290"/>
      <c r="CP72" s="1290"/>
      <c r="CQ72" s="1290"/>
      <c r="CR72" s="1290"/>
      <c r="CS72" s="1290"/>
      <c r="CT72" s="1290"/>
      <c r="CU72" s="1290"/>
      <c r="CV72" s="1290" t="s">
        <v>556</v>
      </c>
      <c r="CW72" s="1290"/>
      <c r="CX72" s="1290"/>
      <c r="CY72" s="1290"/>
      <c r="CZ72" s="1290"/>
      <c r="DA72" s="1290"/>
      <c r="DB72" s="1290"/>
      <c r="DC72" s="1290"/>
    </row>
    <row r="73" spans="2:107" x14ac:dyDescent="0.15">
      <c r="B73" s="374"/>
      <c r="G73" s="1291"/>
      <c r="H73" s="1291"/>
      <c r="I73" s="1291"/>
      <c r="J73" s="1291"/>
      <c r="K73" s="1305"/>
      <c r="L73" s="1305"/>
      <c r="M73" s="1305"/>
      <c r="N73" s="1305"/>
      <c r="AM73" s="383"/>
      <c r="AN73" s="1293" t="s">
        <v>591</v>
      </c>
      <c r="AO73" s="1293"/>
      <c r="AP73" s="1293"/>
      <c r="AQ73" s="1293"/>
      <c r="AR73" s="1293"/>
      <c r="AS73" s="1293"/>
      <c r="AT73" s="1293"/>
      <c r="AU73" s="1293"/>
      <c r="AV73" s="1293"/>
      <c r="AW73" s="1293"/>
      <c r="AX73" s="1293"/>
      <c r="AY73" s="1293"/>
      <c r="AZ73" s="1293"/>
      <c r="BA73" s="1293"/>
      <c r="BB73" s="1293" t="s">
        <v>592</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4"/>
      <c r="G74" s="1291"/>
      <c r="H74" s="1291"/>
      <c r="I74" s="1291"/>
      <c r="J74" s="1291"/>
      <c r="K74" s="1305"/>
      <c r="L74" s="1305"/>
      <c r="M74" s="1305"/>
      <c r="N74" s="1305"/>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596</v>
      </c>
      <c r="BC75" s="1293"/>
      <c r="BD75" s="1293"/>
      <c r="BE75" s="1293"/>
      <c r="BF75" s="1293"/>
      <c r="BG75" s="1293"/>
      <c r="BH75" s="1293"/>
      <c r="BI75" s="1293"/>
      <c r="BJ75" s="1293"/>
      <c r="BK75" s="1293"/>
      <c r="BL75" s="1293"/>
      <c r="BM75" s="1293"/>
      <c r="BN75" s="1293"/>
      <c r="BO75" s="1293"/>
      <c r="BP75" s="1276">
        <v>10.8</v>
      </c>
      <c r="BQ75" s="1276"/>
      <c r="BR75" s="1276"/>
      <c r="BS75" s="1276"/>
      <c r="BT75" s="1276"/>
      <c r="BU75" s="1276"/>
      <c r="BV75" s="1276"/>
      <c r="BW75" s="1276"/>
      <c r="BX75" s="1276">
        <v>9.6</v>
      </c>
      <c r="BY75" s="1276"/>
      <c r="BZ75" s="1276"/>
      <c r="CA75" s="1276"/>
      <c r="CB75" s="1276"/>
      <c r="CC75" s="1276"/>
      <c r="CD75" s="1276"/>
      <c r="CE75" s="1276"/>
      <c r="CF75" s="1276">
        <v>9.1999999999999993</v>
      </c>
      <c r="CG75" s="1276"/>
      <c r="CH75" s="1276"/>
      <c r="CI75" s="1276"/>
      <c r="CJ75" s="1276"/>
      <c r="CK75" s="1276"/>
      <c r="CL75" s="1276"/>
      <c r="CM75" s="1276"/>
      <c r="CN75" s="1276">
        <v>8.6</v>
      </c>
      <c r="CO75" s="1276"/>
      <c r="CP75" s="1276"/>
      <c r="CQ75" s="1276"/>
      <c r="CR75" s="1276"/>
      <c r="CS75" s="1276"/>
      <c r="CT75" s="1276"/>
      <c r="CU75" s="1276"/>
      <c r="CV75" s="1276">
        <v>7.6</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305"/>
      <c r="L77" s="1305"/>
      <c r="M77" s="1305"/>
      <c r="N77" s="1305"/>
      <c r="AN77" s="1290" t="s">
        <v>594</v>
      </c>
      <c r="AO77" s="1290"/>
      <c r="AP77" s="1290"/>
      <c r="AQ77" s="1290"/>
      <c r="AR77" s="1290"/>
      <c r="AS77" s="1290"/>
      <c r="AT77" s="1290"/>
      <c r="AU77" s="1290"/>
      <c r="AV77" s="1290"/>
      <c r="AW77" s="1290"/>
      <c r="AX77" s="1290"/>
      <c r="AY77" s="1290"/>
      <c r="AZ77" s="1290"/>
      <c r="BA77" s="1290"/>
      <c r="BB77" s="1293" t="s">
        <v>592</v>
      </c>
      <c r="BC77" s="1293"/>
      <c r="BD77" s="1293"/>
      <c r="BE77" s="1293"/>
      <c r="BF77" s="1293"/>
      <c r="BG77" s="1293"/>
      <c r="BH77" s="1293"/>
      <c r="BI77" s="1293"/>
      <c r="BJ77" s="1293"/>
      <c r="BK77" s="1293"/>
      <c r="BL77" s="1293"/>
      <c r="BM77" s="1293"/>
      <c r="BN77" s="1293"/>
      <c r="BO77" s="1293"/>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4"/>
      <c r="G78" s="1286"/>
      <c r="H78" s="1286"/>
      <c r="I78" s="1286"/>
      <c r="J78" s="1286"/>
      <c r="K78" s="1305"/>
      <c r="L78" s="1305"/>
      <c r="M78" s="1305"/>
      <c r="N78" s="1305"/>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306"/>
      <c r="L79" s="1306"/>
      <c r="M79" s="1306"/>
      <c r="N79" s="1306"/>
      <c r="AN79" s="1290"/>
      <c r="AO79" s="1290"/>
      <c r="AP79" s="1290"/>
      <c r="AQ79" s="1290"/>
      <c r="AR79" s="1290"/>
      <c r="AS79" s="1290"/>
      <c r="AT79" s="1290"/>
      <c r="AU79" s="1290"/>
      <c r="AV79" s="1290"/>
      <c r="AW79" s="1290"/>
      <c r="AX79" s="1290"/>
      <c r="AY79" s="1290"/>
      <c r="AZ79" s="1290"/>
      <c r="BA79" s="1290"/>
      <c r="BB79" s="1293" t="s">
        <v>596</v>
      </c>
      <c r="BC79" s="1293"/>
      <c r="BD79" s="1293"/>
      <c r="BE79" s="1293"/>
      <c r="BF79" s="1293"/>
      <c r="BG79" s="1293"/>
      <c r="BH79" s="1293"/>
      <c r="BI79" s="1293"/>
      <c r="BJ79" s="1293"/>
      <c r="BK79" s="1293"/>
      <c r="BL79" s="1293"/>
      <c r="BM79" s="1293"/>
      <c r="BN79" s="1293"/>
      <c r="BO79" s="1293"/>
      <c r="BP79" s="1276">
        <v>9.1999999999999993</v>
      </c>
      <c r="BQ79" s="1276"/>
      <c r="BR79" s="1276"/>
      <c r="BS79" s="1276"/>
      <c r="BT79" s="1276"/>
      <c r="BU79" s="1276"/>
      <c r="BV79" s="1276"/>
      <c r="BW79" s="1276"/>
      <c r="BX79" s="1276">
        <v>8.1999999999999993</v>
      </c>
      <c r="BY79" s="1276"/>
      <c r="BZ79" s="1276"/>
      <c r="CA79" s="1276"/>
      <c r="CB79" s="1276"/>
      <c r="CC79" s="1276"/>
      <c r="CD79" s="1276"/>
      <c r="CE79" s="1276"/>
      <c r="CF79" s="1276">
        <v>7.8</v>
      </c>
      <c r="CG79" s="1276"/>
      <c r="CH79" s="1276"/>
      <c r="CI79" s="1276"/>
      <c r="CJ79" s="1276"/>
      <c r="CK79" s="1276"/>
      <c r="CL79" s="1276"/>
      <c r="CM79" s="1276"/>
      <c r="CN79" s="1276">
        <v>7.4</v>
      </c>
      <c r="CO79" s="1276"/>
      <c r="CP79" s="1276"/>
      <c r="CQ79" s="1276"/>
      <c r="CR79" s="1276"/>
      <c r="CS79" s="1276"/>
      <c r="CT79" s="1276"/>
      <c r="CU79" s="1276"/>
      <c r="CV79" s="1276">
        <v>7.1</v>
      </c>
      <c r="CW79" s="1276"/>
      <c r="CX79" s="1276"/>
      <c r="CY79" s="1276"/>
      <c r="CZ79" s="1276"/>
      <c r="DA79" s="1276"/>
      <c r="DB79" s="1276"/>
      <c r="DC79" s="1276"/>
    </row>
    <row r="80" spans="2:107" x14ac:dyDescent="0.15">
      <c r="B80" s="374"/>
      <c r="G80" s="1286"/>
      <c r="H80" s="1286"/>
      <c r="I80" s="1295"/>
      <c r="J80" s="1295"/>
      <c r="K80" s="1306"/>
      <c r="L80" s="1306"/>
      <c r="M80" s="1306"/>
      <c r="N80" s="1306"/>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M7Mch5eSurW4dVa6zxemdnu9mBBd49RmE1qDwYqLvMIN/+OdQsEIz3o98y9TeMJ6u7N5CZ9oWo0F8l9zyPY2g==" saltValue="vP4hlsC5GFuj4472tILXZ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x0Kuh1/OnHx6Mf7y2Wb7EUtTpSy79D699RuMiuFVn8R/RXbaXNjYDuJ//TeTKXPGT0UMrojyo790Q2l8TdTA==" saltValue="JIIYN0Mt3kdZdCBWbg8s1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election activeCell="AH111" sqref="AH11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V02sJPsffidLtS50VXPU9eySN2MZzYjvOHt5YkBZiJ6ViMTSkRtqoxFS7IJunuaKmLWMZe9AxtKyaZar3UG3Q==" saltValue="WVHkyrQq6qDtIalJgCTo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549</v>
      </c>
      <c r="G2" s="136"/>
      <c r="H2" s="137"/>
    </row>
    <row r="3" spans="1:8" x14ac:dyDescent="0.15">
      <c r="A3" s="133" t="s">
        <v>542</v>
      </c>
      <c r="B3" s="138"/>
      <c r="C3" s="139"/>
      <c r="D3" s="140">
        <v>1173524</v>
      </c>
      <c r="E3" s="141"/>
      <c r="F3" s="142">
        <v>316331</v>
      </c>
      <c r="G3" s="143"/>
      <c r="H3" s="144"/>
    </row>
    <row r="4" spans="1:8" x14ac:dyDescent="0.15">
      <c r="A4" s="145"/>
      <c r="B4" s="146"/>
      <c r="C4" s="147"/>
      <c r="D4" s="148">
        <v>277614</v>
      </c>
      <c r="E4" s="149"/>
      <c r="F4" s="150">
        <v>106387</v>
      </c>
      <c r="G4" s="151"/>
      <c r="H4" s="152"/>
    </row>
    <row r="5" spans="1:8" x14ac:dyDescent="0.15">
      <c r="A5" s="133" t="s">
        <v>544</v>
      </c>
      <c r="B5" s="138"/>
      <c r="C5" s="139"/>
      <c r="D5" s="140">
        <v>1398471</v>
      </c>
      <c r="E5" s="141"/>
      <c r="F5" s="142">
        <v>333013</v>
      </c>
      <c r="G5" s="143"/>
      <c r="H5" s="144"/>
    </row>
    <row r="6" spans="1:8" x14ac:dyDescent="0.15">
      <c r="A6" s="145"/>
      <c r="B6" s="146"/>
      <c r="C6" s="147"/>
      <c r="D6" s="148">
        <v>351830</v>
      </c>
      <c r="E6" s="149"/>
      <c r="F6" s="150">
        <v>126732</v>
      </c>
      <c r="G6" s="151"/>
      <c r="H6" s="152"/>
    </row>
    <row r="7" spans="1:8" x14ac:dyDescent="0.15">
      <c r="A7" s="133" t="s">
        <v>545</v>
      </c>
      <c r="B7" s="138"/>
      <c r="C7" s="139"/>
      <c r="D7" s="140">
        <v>785368</v>
      </c>
      <c r="E7" s="141"/>
      <c r="F7" s="142">
        <v>280458</v>
      </c>
      <c r="G7" s="143"/>
      <c r="H7" s="144"/>
    </row>
    <row r="8" spans="1:8" x14ac:dyDescent="0.15">
      <c r="A8" s="145"/>
      <c r="B8" s="146"/>
      <c r="C8" s="147"/>
      <c r="D8" s="148">
        <v>180488</v>
      </c>
      <c r="E8" s="149"/>
      <c r="F8" s="150">
        <v>127286</v>
      </c>
      <c r="G8" s="151"/>
      <c r="H8" s="152"/>
    </row>
    <row r="9" spans="1:8" x14ac:dyDescent="0.15">
      <c r="A9" s="133" t="s">
        <v>546</v>
      </c>
      <c r="B9" s="138"/>
      <c r="C9" s="139"/>
      <c r="D9" s="140">
        <v>921331</v>
      </c>
      <c r="E9" s="141"/>
      <c r="F9" s="142">
        <v>291945</v>
      </c>
      <c r="G9" s="143"/>
      <c r="H9" s="144"/>
    </row>
    <row r="10" spans="1:8" x14ac:dyDescent="0.15">
      <c r="A10" s="145"/>
      <c r="B10" s="146"/>
      <c r="C10" s="147"/>
      <c r="D10" s="148">
        <v>138966</v>
      </c>
      <c r="E10" s="149"/>
      <c r="F10" s="150">
        <v>127651</v>
      </c>
      <c r="G10" s="151"/>
      <c r="H10" s="152"/>
    </row>
    <row r="11" spans="1:8" x14ac:dyDescent="0.15">
      <c r="A11" s="133" t="s">
        <v>547</v>
      </c>
      <c r="B11" s="138"/>
      <c r="C11" s="139"/>
      <c r="D11" s="140">
        <v>949679</v>
      </c>
      <c r="E11" s="141"/>
      <c r="F11" s="142">
        <v>291173</v>
      </c>
      <c r="G11" s="143"/>
      <c r="H11" s="144"/>
    </row>
    <row r="12" spans="1:8" x14ac:dyDescent="0.15">
      <c r="A12" s="145"/>
      <c r="B12" s="146"/>
      <c r="C12" s="153"/>
      <c r="D12" s="148">
        <v>234871</v>
      </c>
      <c r="E12" s="149"/>
      <c r="F12" s="150">
        <v>119071</v>
      </c>
      <c r="G12" s="151"/>
      <c r="H12" s="152"/>
    </row>
    <row r="13" spans="1:8" x14ac:dyDescent="0.15">
      <c r="A13" s="133"/>
      <c r="B13" s="138"/>
      <c r="C13" s="154"/>
      <c r="D13" s="155">
        <v>1045675</v>
      </c>
      <c r="E13" s="156"/>
      <c r="F13" s="157">
        <v>302584</v>
      </c>
      <c r="G13" s="158"/>
      <c r="H13" s="144"/>
    </row>
    <row r="14" spans="1:8" x14ac:dyDescent="0.15">
      <c r="A14" s="145"/>
      <c r="B14" s="146"/>
      <c r="C14" s="147"/>
      <c r="D14" s="148">
        <v>236754</v>
      </c>
      <c r="E14" s="149"/>
      <c r="F14" s="150">
        <v>121425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10.29</v>
      </c>
      <c r="C19" s="159">
        <f>ROUND(VALUE(SUBSTITUTE(実質収支比率等に係る経年分析!G$48,"▲","-")),2)</f>
        <v>6.82</v>
      </c>
      <c r="D19" s="159">
        <f>ROUND(VALUE(SUBSTITUTE(実質収支比率等に係る経年分析!H$48,"▲","-")),2)</f>
        <v>21.25</v>
      </c>
      <c r="E19" s="159">
        <f>ROUND(VALUE(SUBSTITUTE(実質収支比率等に係る経年分析!I$48,"▲","-")),2)</f>
        <v>17.29</v>
      </c>
      <c r="F19" s="159">
        <f>ROUND(VALUE(SUBSTITUTE(実質収支比率等に係る経年分析!J$48,"▲","-")),2)</f>
        <v>14.39</v>
      </c>
    </row>
    <row r="20" spans="1:11" x14ac:dyDescent="0.15">
      <c r="A20" s="159" t="s">
        <v>48</v>
      </c>
      <c r="B20" s="159">
        <f>ROUND(VALUE(SUBSTITUTE(実質収支比率等に係る経年分析!F$47,"▲","-")),2)</f>
        <v>55.25</v>
      </c>
      <c r="C20" s="159">
        <f>ROUND(VALUE(SUBSTITUTE(実質収支比率等に係る経年分析!G$47,"▲","-")),2)</f>
        <v>68.08</v>
      </c>
      <c r="D20" s="159">
        <f>ROUND(VALUE(SUBSTITUTE(実質収支比率等に係る経年分析!H$47,"▲","-")),2)</f>
        <v>57.16</v>
      </c>
      <c r="E20" s="159">
        <f>ROUND(VALUE(SUBSTITUTE(実質収支比率等に係る経年分析!I$47,"▲","-")),2)</f>
        <v>72.569999999999993</v>
      </c>
      <c r="F20" s="159">
        <f>ROUND(VALUE(SUBSTITUTE(実質収支比率等に係る経年分析!J$47,"▲","-")),2)</f>
        <v>74.569999999999993</v>
      </c>
    </row>
    <row r="21" spans="1:11" x14ac:dyDescent="0.15">
      <c r="A21" s="159" t="s">
        <v>49</v>
      </c>
      <c r="B21" s="159">
        <f>IF(ISNUMBER(VALUE(SUBSTITUTE(実質収支比率等に係る経年分析!F$49,"▲","-"))),ROUND(VALUE(SUBSTITUTE(実質収支比率等に係る経年分析!F$49,"▲","-")),2),NA())</f>
        <v>4.28</v>
      </c>
      <c r="C21" s="159">
        <f>IF(ISNUMBER(VALUE(SUBSTITUTE(実質収支比率等に係る経年分析!G$49,"▲","-"))),ROUND(VALUE(SUBSTITUTE(実質収支比率等に係る経年分析!G$49,"▲","-")),2),NA())</f>
        <v>-4.6500000000000004</v>
      </c>
      <c r="D21" s="159">
        <f>IF(ISNUMBER(VALUE(SUBSTITUTE(実質収支比率等に係る経年分析!H$49,"▲","-"))),ROUND(VALUE(SUBSTITUTE(実質収支比率等に係る経年分析!H$49,"▲","-")),2),NA())</f>
        <v>6.27</v>
      </c>
      <c r="E21" s="159">
        <f>IF(ISNUMBER(VALUE(SUBSTITUTE(実質収支比率等に係る経年分析!I$49,"▲","-"))),ROUND(VALUE(SUBSTITUTE(実質収支比率等に係る経年分析!I$49,"▲","-")),2),NA())</f>
        <v>-2</v>
      </c>
      <c r="F21" s="159">
        <f>IF(ISNUMBER(VALUE(SUBSTITUTE(実質収支比率等に係る経年分析!J$49,"▲","-"))),ROUND(VALUE(SUBSTITUTE(実質収支比率等に係る経年分析!J$49,"▲","-")),2),NA())</f>
        <v>-12.25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情報通信事業特別会計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墓地公園特別会計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0.57999999999999996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7.0000000000000007E-2</v>
      </c>
    </row>
    <row r="34" spans="1:16" x14ac:dyDescent="0.15">
      <c r="A34" s="160" t="str">
        <f>IF(連結実質赤字比率に係る赤字・黒字の構成分析!C$36="",NA(),連結実質赤字比率に係る赤字・黒字の構成分析!C$36)</f>
        <v>代替地上下水道事業特別会計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0.09</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0.44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0.57999999999999996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6.81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21.21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17.23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14.26</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249</v>
      </c>
      <c r="E42" s="161"/>
      <c r="F42" s="161"/>
      <c r="G42" s="161">
        <f>'実質公債費比率（分子）の構造'!L$52</f>
        <v>238</v>
      </c>
      <c r="H42" s="161"/>
      <c r="I42" s="161"/>
      <c r="J42" s="161">
        <f>'実質公債費比率（分子）の構造'!M$52</f>
        <v>216</v>
      </c>
      <c r="K42" s="161"/>
      <c r="L42" s="161"/>
      <c r="M42" s="161">
        <f>'実質公債費比率（分子）の構造'!N$52</f>
        <v>213</v>
      </c>
      <c r="N42" s="161"/>
      <c r="O42" s="161"/>
      <c r="P42" s="161">
        <f>'実質公債費比率（分子）の構造'!O$52</f>
        <v>188</v>
      </c>
    </row>
    <row r="43" spans="1:16" x14ac:dyDescent="0.15">
      <c r="A43" s="161" t="s">
        <v>57</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3</v>
      </c>
      <c r="C44" s="161"/>
      <c r="D44" s="161"/>
      <c r="E44" s="161">
        <f>'実質公債費比率（分子）の構造'!L$50</f>
        <v>3</v>
      </c>
      <c r="F44" s="161"/>
      <c r="G44" s="161"/>
      <c r="H44" s="161">
        <f>'実質公債費比率（分子）の構造'!M$50</f>
        <v>2</v>
      </c>
      <c r="I44" s="161"/>
      <c r="J44" s="161"/>
      <c r="K44" s="161">
        <f>'実質公債費比率（分子）の構造'!N$50</f>
        <v>2</v>
      </c>
      <c r="L44" s="161"/>
      <c r="M44" s="161"/>
      <c r="N44" s="161">
        <f>'実質公債費比率（分子）の構造'!O$50</f>
        <v>2</v>
      </c>
      <c r="O44" s="161"/>
      <c r="P44" s="161"/>
    </row>
    <row r="45" spans="1:16" x14ac:dyDescent="0.15">
      <c r="A45" s="161" t="s">
        <v>59</v>
      </c>
      <c r="B45" s="161">
        <f>'実質公債費比率（分子）の構造'!K$49</f>
        <v>14</v>
      </c>
      <c r="C45" s="161"/>
      <c r="D45" s="161"/>
      <c r="E45" s="161">
        <f>'実質公債費比率（分子）の構造'!L$49</f>
        <v>14</v>
      </c>
      <c r="F45" s="161"/>
      <c r="G45" s="161"/>
      <c r="H45" s="161">
        <f>'実質公債費比率（分子）の構造'!M$49</f>
        <v>13</v>
      </c>
      <c r="I45" s="161"/>
      <c r="J45" s="161"/>
      <c r="K45" s="161">
        <f>'実質公債費比率（分子）の構造'!N$49</f>
        <v>13</v>
      </c>
      <c r="L45" s="161"/>
      <c r="M45" s="161"/>
      <c r="N45" s="161">
        <f>'実質公債費比率（分子）の構造'!O$49</f>
        <v>9</v>
      </c>
      <c r="O45" s="161"/>
      <c r="P45" s="161"/>
    </row>
    <row r="46" spans="1:16" x14ac:dyDescent="0.15">
      <c r="A46" s="161" t="s">
        <v>60</v>
      </c>
      <c r="B46" s="161">
        <f>'実質公債費比率（分子）の構造'!K$48</f>
        <v>11</v>
      </c>
      <c r="C46" s="161"/>
      <c r="D46" s="161"/>
      <c r="E46" s="161">
        <f>'実質公債費比率（分子）の構造'!L$48</f>
        <v>8</v>
      </c>
      <c r="F46" s="161"/>
      <c r="G46" s="161"/>
      <c r="H46" s="161">
        <f>'実質公債費比率（分子）の構造'!M$48</f>
        <v>7</v>
      </c>
      <c r="I46" s="161"/>
      <c r="J46" s="161"/>
      <c r="K46" s="161">
        <f>'実質公債費比率（分子）の構造'!N$48</f>
        <v>6</v>
      </c>
      <c r="L46" s="161"/>
      <c r="M46" s="161"/>
      <c r="N46" s="161">
        <f>'実質公債費比率（分子）の構造'!O$48</f>
        <v>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354</v>
      </c>
      <c r="C49" s="161"/>
      <c r="D49" s="161"/>
      <c r="E49" s="161">
        <f>'実質公債費比率（分子）の構造'!L$45</f>
        <v>335</v>
      </c>
      <c r="F49" s="161"/>
      <c r="G49" s="161"/>
      <c r="H49" s="161">
        <f>'実質公債費比率（分子）の構造'!M$45</f>
        <v>300</v>
      </c>
      <c r="I49" s="161"/>
      <c r="J49" s="161"/>
      <c r="K49" s="161">
        <f>'実質公債費比率（分子）の構造'!N$45</f>
        <v>290</v>
      </c>
      <c r="L49" s="161"/>
      <c r="M49" s="161"/>
      <c r="N49" s="161">
        <f>'実質公債費比率（分子）の構造'!O$45</f>
        <v>256</v>
      </c>
      <c r="O49" s="161"/>
      <c r="P49" s="161"/>
    </row>
    <row r="50" spans="1:16" x14ac:dyDescent="0.15">
      <c r="A50" s="161" t="s">
        <v>63</v>
      </c>
      <c r="B50" s="161" t="e">
        <f>NA()</f>
        <v>#N/A</v>
      </c>
      <c r="C50" s="161">
        <f>IF(ISNUMBER('実質公債費比率（分子）の構造'!K$53),'実質公債費比率（分子）の構造'!K$53,NA())</f>
        <v>133</v>
      </c>
      <c r="D50" s="161" t="e">
        <f>NA()</f>
        <v>#N/A</v>
      </c>
      <c r="E50" s="161" t="e">
        <f>NA()</f>
        <v>#N/A</v>
      </c>
      <c r="F50" s="161">
        <f>IF(ISNUMBER('実質公債費比率（分子）の構造'!L$53),'実質公債費比率（分子）の構造'!L$53,NA())</f>
        <v>122</v>
      </c>
      <c r="G50" s="161" t="e">
        <f>NA()</f>
        <v>#N/A</v>
      </c>
      <c r="H50" s="161" t="e">
        <f>NA()</f>
        <v>#N/A</v>
      </c>
      <c r="I50" s="161">
        <f>IF(ISNUMBER('実質公債費比率（分子）の構造'!M$53),'実質公債費比率（分子）の構造'!M$53,NA())</f>
        <v>106</v>
      </c>
      <c r="J50" s="161" t="e">
        <f>NA()</f>
        <v>#N/A</v>
      </c>
      <c r="K50" s="161" t="e">
        <f>NA()</f>
        <v>#N/A</v>
      </c>
      <c r="L50" s="161">
        <f>IF(ISNUMBER('実質公債費比率（分子）の構造'!N$53),'実質公債費比率（分子）の構造'!N$53,NA())</f>
        <v>98</v>
      </c>
      <c r="M50" s="161" t="e">
        <f>NA()</f>
        <v>#N/A</v>
      </c>
      <c r="N50" s="161" t="e">
        <f>NA()</f>
        <v>#N/A</v>
      </c>
      <c r="O50" s="161">
        <f>IF(ISNUMBER('実質公債費比率（分子）の構造'!O$53),'実質公債費比率（分子）の構造'!O$53,NA())</f>
        <v>86</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1820</v>
      </c>
      <c r="E56" s="160"/>
      <c r="F56" s="160"/>
      <c r="G56" s="160">
        <f>'将来負担比率（分子）の構造'!J$52</f>
        <v>1672</v>
      </c>
      <c r="H56" s="160"/>
      <c r="I56" s="160"/>
      <c r="J56" s="160">
        <f>'将来負担比率（分子）の構造'!K$52</f>
        <v>1704</v>
      </c>
      <c r="K56" s="160"/>
      <c r="L56" s="160"/>
      <c r="M56" s="160">
        <f>'将来負担比率（分子）の構造'!L$52</f>
        <v>1760</v>
      </c>
      <c r="N56" s="160"/>
      <c r="O56" s="160"/>
      <c r="P56" s="160">
        <f>'将来負担比率（分子）の構造'!M$52</f>
        <v>1847</v>
      </c>
    </row>
    <row r="57" spans="1:16" x14ac:dyDescent="0.15">
      <c r="A57" s="160" t="s">
        <v>35</v>
      </c>
      <c r="B57" s="160"/>
      <c r="C57" s="160"/>
      <c r="D57" s="160">
        <f>'将来負担比率（分子）の構造'!I$51</f>
        <v>44</v>
      </c>
      <c r="E57" s="160"/>
      <c r="F57" s="160"/>
      <c r="G57" s="160">
        <f>'将来負担比率（分子）の構造'!J$51</f>
        <v>41</v>
      </c>
      <c r="H57" s="160"/>
      <c r="I57" s="160"/>
      <c r="J57" s="160">
        <f>'将来負担比率（分子）の構造'!K$51</f>
        <v>37</v>
      </c>
      <c r="K57" s="160"/>
      <c r="L57" s="160"/>
      <c r="M57" s="160">
        <f>'将来負担比率（分子）の構造'!L$51</f>
        <v>33</v>
      </c>
      <c r="N57" s="160"/>
      <c r="O57" s="160"/>
      <c r="P57" s="160">
        <f>'将来負担比率（分子）の構造'!M$51</f>
        <v>29</v>
      </c>
    </row>
    <row r="58" spans="1:16" x14ac:dyDescent="0.15">
      <c r="A58" s="160" t="s">
        <v>34</v>
      </c>
      <c r="B58" s="160"/>
      <c r="C58" s="160"/>
      <c r="D58" s="160">
        <f>'将来負担比率（分子）の構造'!I$50</f>
        <v>2063</v>
      </c>
      <c r="E58" s="160"/>
      <c r="F58" s="160"/>
      <c r="G58" s="160">
        <f>'将来負担比率（分子）の構造'!J$50</f>
        <v>2011</v>
      </c>
      <c r="H58" s="160"/>
      <c r="I58" s="160"/>
      <c r="J58" s="160">
        <f>'将来負担比率（分子）の構造'!K$50</f>
        <v>1882</v>
      </c>
      <c r="K58" s="160"/>
      <c r="L58" s="160"/>
      <c r="M58" s="160">
        <f>'将来負担比率（分子）の構造'!L$50</f>
        <v>2175</v>
      </c>
      <c r="N58" s="160"/>
      <c r="O58" s="160"/>
      <c r="P58" s="160">
        <f>'将来負担比率（分子）の構造'!M$50</f>
        <v>2378</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578</v>
      </c>
      <c r="C62" s="160"/>
      <c r="D62" s="160"/>
      <c r="E62" s="160">
        <f>'将来負担比率（分子）の構造'!J$45</f>
        <v>527</v>
      </c>
      <c r="F62" s="160"/>
      <c r="G62" s="160"/>
      <c r="H62" s="160">
        <f>'将来負担比率（分子）の構造'!K$45</f>
        <v>546</v>
      </c>
      <c r="I62" s="160"/>
      <c r="J62" s="160"/>
      <c r="K62" s="160">
        <f>'将来負担比率（分子）の構造'!L$45</f>
        <v>494</v>
      </c>
      <c r="L62" s="160"/>
      <c r="M62" s="160"/>
      <c r="N62" s="160">
        <f>'将来負担比率（分子）の構造'!M$45</f>
        <v>466</v>
      </c>
      <c r="O62" s="160"/>
      <c r="P62" s="160"/>
    </row>
    <row r="63" spans="1:16" x14ac:dyDescent="0.15">
      <c r="A63" s="160" t="s">
        <v>27</v>
      </c>
      <c r="B63" s="160">
        <f>'将来負担比率（分子）の構造'!I$44</f>
        <v>72</v>
      </c>
      <c r="C63" s="160"/>
      <c r="D63" s="160"/>
      <c r="E63" s="160">
        <f>'将来負担比率（分子）の構造'!J$44</f>
        <v>118</v>
      </c>
      <c r="F63" s="160"/>
      <c r="G63" s="160"/>
      <c r="H63" s="160">
        <f>'将来負担比率（分子）の構造'!K$44</f>
        <v>89</v>
      </c>
      <c r="I63" s="160"/>
      <c r="J63" s="160"/>
      <c r="K63" s="160">
        <f>'将来負担比率（分子）の構造'!L$44</f>
        <v>61</v>
      </c>
      <c r="L63" s="160"/>
      <c r="M63" s="160"/>
      <c r="N63" s="160">
        <f>'将来負担比率（分子）の構造'!M$44</f>
        <v>50</v>
      </c>
      <c r="O63" s="160"/>
      <c r="P63" s="160"/>
    </row>
    <row r="64" spans="1:16" x14ac:dyDescent="0.15">
      <c r="A64" s="160" t="s">
        <v>26</v>
      </c>
      <c r="B64" s="160">
        <f>'将来負担比率（分子）の構造'!I$43</f>
        <v>88</v>
      </c>
      <c r="C64" s="160"/>
      <c r="D64" s="160"/>
      <c r="E64" s="160">
        <f>'将来負担比率（分子）の構造'!J$43</f>
        <v>81</v>
      </c>
      <c r="F64" s="160"/>
      <c r="G64" s="160"/>
      <c r="H64" s="160">
        <f>'将来負担比率（分子）の構造'!K$43</f>
        <v>74</v>
      </c>
      <c r="I64" s="160"/>
      <c r="J64" s="160"/>
      <c r="K64" s="160">
        <f>'将来負担比率（分子）の構造'!L$43</f>
        <v>68</v>
      </c>
      <c r="L64" s="160"/>
      <c r="M64" s="160"/>
      <c r="N64" s="160">
        <f>'将来負担比率（分子）の構造'!M$43</f>
        <v>69</v>
      </c>
      <c r="O64" s="160"/>
      <c r="P64" s="160"/>
    </row>
    <row r="65" spans="1:16" x14ac:dyDescent="0.15">
      <c r="A65" s="160" t="s">
        <v>25</v>
      </c>
      <c r="B65" s="160">
        <f>'将来負担比率（分子）の構造'!I$42</f>
        <v>16</v>
      </c>
      <c r="C65" s="160"/>
      <c r="D65" s="160"/>
      <c r="E65" s="160">
        <f>'将来負担比率（分子）の構造'!J$42</f>
        <v>13</v>
      </c>
      <c r="F65" s="160"/>
      <c r="G65" s="160"/>
      <c r="H65" s="160">
        <f>'将来負担比率（分子）の構造'!K$42</f>
        <v>9</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2516</v>
      </c>
      <c r="C66" s="160"/>
      <c r="D66" s="160"/>
      <c r="E66" s="160">
        <f>'将来負担比率（分子）の構造'!J$41</f>
        <v>2341</v>
      </c>
      <c r="F66" s="160"/>
      <c r="G66" s="160"/>
      <c r="H66" s="160">
        <f>'将来負担比率（分子）の構造'!K$41</f>
        <v>2288</v>
      </c>
      <c r="I66" s="160"/>
      <c r="J66" s="160"/>
      <c r="K66" s="160">
        <f>'将来負担比率（分子）の構造'!L$41</f>
        <v>2353</v>
      </c>
      <c r="L66" s="160"/>
      <c r="M66" s="160"/>
      <c r="N66" s="160">
        <f>'将来負担比率（分子）の構造'!M$41</f>
        <v>2582</v>
      </c>
      <c r="O66" s="160"/>
      <c r="P66" s="160"/>
    </row>
    <row r="67" spans="1:16" x14ac:dyDescent="0.15">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853</v>
      </c>
      <c r="C72" s="164">
        <f>基金残高に係る経年分析!G55</f>
        <v>1050</v>
      </c>
      <c r="D72" s="164">
        <f>基金残高に係る経年分析!H55</f>
        <v>1050</v>
      </c>
    </row>
    <row r="73" spans="1:16" x14ac:dyDescent="0.15">
      <c r="A73" s="163" t="s">
        <v>70</v>
      </c>
      <c r="B73" s="164">
        <f>基金残高に係る経年分析!F56</f>
        <v>114</v>
      </c>
      <c r="C73" s="164">
        <f>基金残高に係る経年分析!G56</f>
        <v>167</v>
      </c>
      <c r="D73" s="164">
        <f>基金残高に係る経年分析!H56</f>
        <v>162</v>
      </c>
    </row>
    <row r="74" spans="1:16" x14ac:dyDescent="0.15">
      <c r="A74" s="163" t="s">
        <v>71</v>
      </c>
      <c r="B74" s="164">
        <f>基金残高に係る経年分析!F57</f>
        <v>917</v>
      </c>
      <c r="C74" s="164">
        <f>基金残高に係る経年分析!G57</f>
        <v>904</v>
      </c>
      <c r="D74" s="164">
        <f>基金残高に係る経年分析!H57</f>
        <v>1111</v>
      </c>
    </row>
  </sheetData>
  <sheetProtection algorithmName="SHA-512" hashValue="h11EjjirFL0Kre0RLBMU0GE1fmjdImZulUCHiHzlpO5kCpxuRJX5c+t5s1ovn6CQlXUP+gkgPDOFWXgc/l9J0A==" saltValue="SLkMLfL294WZ3kr9Obl3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3" workbookViewId="0">
      <selection activeCell="BB51" sqref="BB51:BO52"/>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258791</v>
      </c>
      <c r="S5" s="707"/>
      <c r="T5" s="707"/>
      <c r="U5" s="707"/>
      <c r="V5" s="707"/>
      <c r="W5" s="707"/>
      <c r="X5" s="707"/>
      <c r="Y5" s="753"/>
      <c r="Z5" s="771">
        <v>7.2</v>
      </c>
      <c r="AA5" s="771"/>
      <c r="AB5" s="771"/>
      <c r="AC5" s="771"/>
      <c r="AD5" s="772">
        <v>258791</v>
      </c>
      <c r="AE5" s="772"/>
      <c r="AF5" s="772"/>
      <c r="AG5" s="772"/>
      <c r="AH5" s="772"/>
      <c r="AI5" s="772"/>
      <c r="AJ5" s="772"/>
      <c r="AK5" s="772"/>
      <c r="AL5" s="754">
        <v>19.3</v>
      </c>
      <c r="AM5" s="723"/>
      <c r="AN5" s="723"/>
      <c r="AO5" s="755"/>
      <c r="AP5" s="740" t="s">
        <v>221</v>
      </c>
      <c r="AQ5" s="741"/>
      <c r="AR5" s="741"/>
      <c r="AS5" s="741"/>
      <c r="AT5" s="741"/>
      <c r="AU5" s="741"/>
      <c r="AV5" s="741"/>
      <c r="AW5" s="741"/>
      <c r="AX5" s="741"/>
      <c r="AY5" s="741"/>
      <c r="AZ5" s="741"/>
      <c r="BA5" s="741"/>
      <c r="BB5" s="741"/>
      <c r="BC5" s="741"/>
      <c r="BD5" s="741"/>
      <c r="BE5" s="741"/>
      <c r="BF5" s="742"/>
      <c r="BG5" s="641">
        <v>258791</v>
      </c>
      <c r="BH5" s="644"/>
      <c r="BI5" s="644"/>
      <c r="BJ5" s="644"/>
      <c r="BK5" s="644"/>
      <c r="BL5" s="644"/>
      <c r="BM5" s="644"/>
      <c r="BN5" s="645"/>
      <c r="BO5" s="703">
        <v>100</v>
      </c>
      <c r="BP5" s="703"/>
      <c r="BQ5" s="703"/>
      <c r="BR5" s="703"/>
      <c r="BS5" s="704" t="s">
        <v>122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38258</v>
      </c>
      <c r="S6" s="644"/>
      <c r="T6" s="644"/>
      <c r="U6" s="644"/>
      <c r="V6" s="644"/>
      <c r="W6" s="644"/>
      <c r="X6" s="644"/>
      <c r="Y6" s="645"/>
      <c r="Z6" s="703">
        <v>1.1000000000000001</v>
      </c>
      <c r="AA6" s="703"/>
      <c r="AB6" s="703"/>
      <c r="AC6" s="703"/>
      <c r="AD6" s="704">
        <v>38258</v>
      </c>
      <c r="AE6" s="704"/>
      <c r="AF6" s="704"/>
      <c r="AG6" s="704"/>
      <c r="AH6" s="704"/>
      <c r="AI6" s="704"/>
      <c r="AJ6" s="704"/>
      <c r="AK6" s="704"/>
      <c r="AL6" s="646">
        <v>2.9</v>
      </c>
      <c r="AM6" s="647"/>
      <c r="AN6" s="647"/>
      <c r="AO6" s="705"/>
      <c r="AP6" s="638" t="s">
        <v>226</v>
      </c>
      <c r="AQ6" s="639"/>
      <c r="AR6" s="639"/>
      <c r="AS6" s="639"/>
      <c r="AT6" s="639"/>
      <c r="AU6" s="639"/>
      <c r="AV6" s="639"/>
      <c r="AW6" s="639"/>
      <c r="AX6" s="639"/>
      <c r="AY6" s="639"/>
      <c r="AZ6" s="639"/>
      <c r="BA6" s="639"/>
      <c r="BB6" s="639"/>
      <c r="BC6" s="639"/>
      <c r="BD6" s="639"/>
      <c r="BE6" s="639"/>
      <c r="BF6" s="640"/>
      <c r="BG6" s="641">
        <v>258791</v>
      </c>
      <c r="BH6" s="644"/>
      <c r="BI6" s="644"/>
      <c r="BJ6" s="644"/>
      <c r="BK6" s="644"/>
      <c r="BL6" s="644"/>
      <c r="BM6" s="644"/>
      <c r="BN6" s="645"/>
      <c r="BO6" s="703">
        <v>100</v>
      </c>
      <c r="BP6" s="703"/>
      <c r="BQ6" s="703"/>
      <c r="BR6" s="703"/>
      <c r="BS6" s="704" t="s">
        <v>138</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53206</v>
      </c>
      <c r="CS6" s="644"/>
      <c r="CT6" s="644"/>
      <c r="CU6" s="644"/>
      <c r="CV6" s="644"/>
      <c r="CW6" s="644"/>
      <c r="CX6" s="644"/>
      <c r="CY6" s="645"/>
      <c r="CZ6" s="754">
        <v>1.6</v>
      </c>
      <c r="DA6" s="723"/>
      <c r="DB6" s="723"/>
      <c r="DC6" s="757"/>
      <c r="DD6" s="649" t="s">
        <v>122</v>
      </c>
      <c r="DE6" s="644"/>
      <c r="DF6" s="644"/>
      <c r="DG6" s="644"/>
      <c r="DH6" s="644"/>
      <c r="DI6" s="644"/>
      <c r="DJ6" s="644"/>
      <c r="DK6" s="644"/>
      <c r="DL6" s="644"/>
      <c r="DM6" s="644"/>
      <c r="DN6" s="644"/>
      <c r="DO6" s="644"/>
      <c r="DP6" s="645"/>
      <c r="DQ6" s="649">
        <v>53206</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157</v>
      </c>
      <c r="S7" s="644"/>
      <c r="T7" s="644"/>
      <c r="U7" s="644"/>
      <c r="V7" s="644"/>
      <c r="W7" s="644"/>
      <c r="X7" s="644"/>
      <c r="Y7" s="645"/>
      <c r="Z7" s="703">
        <v>0</v>
      </c>
      <c r="AA7" s="703"/>
      <c r="AB7" s="703"/>
      <c r="AC7" s="703"/>
      <c r="AD7" s="704">
        <v>157</v>
      </c>
      <c r="AE7" s="704"/>
      <c r="AF7" s="704"/>
      <c r="AG7" s="704"/>
      <c r="AH7" s="704"/>
      <c r="AI7" s="704"/>
      <c r="AJ7" s="704"/>
      <c r="AK7" s="704"/>
      <c r="AL7" s="646">
        <v>0</v>
      </c>
      <c r="AM7" s="647"/>
      <c r="AN7" s="647"/>
      <c r="AO7" s="705"/>
      <c r="AP7" s="638" t="s">
        <v>229</v>
      </c>
      <c r="AQ7" s="639"/>
      <c r="AR7" s="639"/>
      <c r="AS7" s="639"/>
      <c r="AT7" s="639"/>
      <c r="AU7" s="639"/>
      <c r="AV7" s="639"/>
      <c r="AW7" s="639"/>
      <c r="AX7" s="639"/>
      <c r="AY7" s="639"/>
      <c r="AZ7" s="639"/>
      <c r="BA7" s="639"/>
      <c r="BB7" s="639"/>
      <c r="BC7" s="639"/>
      <c r="BD7" s="639"/>
      <c r="BE7" s="639"/>
      <c r="BF7" s="640"/>
      <c r="BG7" s="641">
        <v>40230</v>
      </c>
      <c r="BH7" s="644"/>
      <c r="BI7" s="644"/>
      <c r="BJ7" s="644"/>
      <c r="BK7" s="644"/>
      <c r="BL7" s="644"/>
      <c r="BM7" s="644"/>
      <c r="BN7" s="645"/>
      <c r="BO7" s="703">
        <v>15.5</v>
      </c>
      <c r="BP7" s="703"/>
      <c r="BQ7" s="703"/>
      <c r="BR7" s="703"/>
      <c r="BS7" s="704" t="s">
        <v>122</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726614</v>
      </c>
      <c r="CS7" s="644"/>
      <c r="CT7" s="644"/>
      <c r="CU7" s="644"/>
      <c r="CV7" s="644"/>
      <c r="CW7" s="644"/>
      <c r="CX7" s="644"/>
      <c r="CY7" s="645"/>
      <c r="CZ7" s="703">
        <v>21.6</v>
      </c>
      <c r="DA7" s="703"/>
      <c r="DB7" s="703"/>
      <c r="DC7" s="703"/>
      <c r="DD7" s="649">
        <v>146630</v>
      </c>
      <c r="DE7" s="644"/>
      <c r="DF7" s="644"/>
      <c r="DG7" s="644"/>
      <c r="DH7" s="644"/>
      <c r="DI7" s="644"/>
      <c r="DJ7" s="644"/>
      <c r="DK7" s="644"/>
      <c r="DL7" s="644"/>
      <c r="DM7" s="644"/>
      <c r="DN7" s="644"/>
      <c r="DO7" s="644"/>
      <c r="DP7" s="645"/>
      <c r="DQ7" s="649">
        <v>520609</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219</v>
      </c>
      <c r="S8" s="644"/>
      <c r="T8" s="644"/>
      <c r="U8" s="644"/>
      <c r="V8" s="644"/>
      <c r="W8" s="644"/>
      <c r="X8" s="644"/>
      <c r="Y8" s="645"/>
      <c r="Z8" s="703">
        <v>0</v>
      </c>
      <c r="AA8" s="703"/>
      <c r="AB8" s="703"/>
      <c r="AC8" s="703"/>
      <c r="AD8" s="704">
        <v>219</v>
      </c>
      <c r="AE8" s="704"/>
      <c r="AF8" s="704"/>
      <c r="AG8" s="704"/>
      <c r="AH8" s="704"/>
      <c r="AI8" s="704"/>
      <c r="AJ8" s="704"/>
      <c r="AK8" s="704"/>
      <c r="AL8" s="646">
        <v>0</v>
      </c>
      <c r="AM8" s="647"/>
      <c r="AN8" s="647"/>
      <c r="AO8" s="705"/>
      <c r="AP8" s="638" t="s">
        <v>232</v>
      </c>
      <c r="AQ8" s="639"/>
      <c r="AR8" s="639"/>
      <c r="AS8" s="639"/>
      <c r="AT8" s="639"/>
      <c r="AU8" s="639"/>
      <c r="AV8" s="639"/>
      <c r="AW8" s="639"/>
      <c r="AX8" s="639"/>
      <c r="AY8" s="639"/>
      <c r="AZ8" s="639"/>
      <c r="BA8" s="639"/>
      <c r="BB8" s="639"/>
      <c r="BC8" s="639"/>
      <c r="BD8" s="639"/>
      <c r="BE8" s="639"/>
      <c r="BF8" s="640"/>
      <c r="BG8" s="641">
        <v>1789</v>
      </c>
      <c r="BH8" s="644"/>
      <c r="BI8" s="644"/>
      <c r="BJ8" s="644"/>
      <c r="BK8" s="644"/>
      <c r="BL8" s="644"/>
      <c r="BM8" s="644"/>
      <c r="BN8" s="645"/>
      <c r="BO8" s="703">
        <v>0.7</v>
      </c>
      <c r="BP8" s="703"/>
      <c r="BQ8" s="703"/>
      <c r="BR8" s="703"/>
      <c r="BS8" s="649" t="s">
        <v>122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277677</v>
      </c>
      <c r="CS8" s="644"/>
      <c r="CT8" s="644"/>
      <c r="CU8" s="644"/>
      <c r="CV8" s="644"/>
      <c r="CW8" s="644"/>
      <c r="CX8" s="644"/>
      <c r="CY8" s="645"/>
      <c r="CZ8" s="703">
        <v>8.3000000000000007</v>
      </c>
      <c r="DA8" s="703"/>
      <c r="DB8" s="703"/>
      <c r="DC8" s="703"/>
      <c r="DD8" s="649" t="s">
        <v>122</v>
      </c>
      <c r="DE8" s="644"/>
      <c r="DF8" s="644"/>
      <c r="DG8" s="644"/>
      <c r="DH8" s="644"/>
      <c r="DI8" s="644"/>
      <c r="DJ8" s="644"/>
      <c r="DK8" s="644"/>
      <c r="DL8" s="644"/>
      <c r="DM8" s="644"/>
      <c r="DN8" s="644"/>
      <c r="DO8" s="644"/>
      <c r="DP8" s="645"/>
      <c r="DQ8" s="649">
        <v>192310</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314</v>
      </c>
      <c r="S9" s="644"/>
      <c r="T9" s="644"/>
      <c r="U9" s="644"/>
      <c r="V9" s="644"/>
      <c r="W9" s="644"/>
      <c r="X9" s="644"/>
      <c r="Y9" s="645"/>
      <c r="Z9" s="703">
        <v>0</v>
      </c>
      <c r="AA9" s="703"/>
      <c r="AB9" s="703"/>
      <c r="AC9" s="703"/>
      <c r="AD9" s="704">
        <v>314</v>
      </c>
      <c r="AE9" s="704"/>
      <c r="AF9" s="704"/>
      <c r="AG9" s="704"/>
      <c r="AH9" s="704"/>
      <c r="AI9" s="704"/>
      <c r="AJ9" s="704"/>
      <c r="AK9" s="704"/>
      <c r="AL9" s="646">
        <v>0</v>
      </c>
      <c r="AM9" s="647"/>
      <c r="AN9" s="647"/>
      <c r="AO9" s="705"/>
      <c r="AP9" s="638" t="s">
        <v>235</v>
      </c>
      <c r="AQ9" s="639"/>
      <c r="AR9" s="639"/>
      <c r="AS9" s="639"/>
      <c r="AT9" s="639"/>
      <c r="AU9" s="639"/>
      <c r="AV9" s="639"/>
      <c r="AW9" s="639"/>
      <c r="AX9" s="639"/>
      <c r="AY9" s="639"/>
      <c r="AZ9" s="639"/>
      <c r="BA9" s="639"/>
      <c r="BB9" s="639"/>
      <c r="BC9" s="639"/>
      <c r="BD9" s="639"/>
      <c r="BE9" s="639"/>
      <c r="BF9" s="640"/>
      <c r="BG9" s="641">
        <v>32605</v>
      </c>
      <c r="BH9" s="644"/>
      <c r="BI9" s="644"/>
      <c r="BJ9" s="644"/>
      <c r="BK9" s="644"/>
      <c r="BL9" s="644"/>
      <c r="BM9" s="644"/>
      <c r="BN9" s="645"/>
      <c r="BO9" s="703">
        <v>12.6</v>
      </c>
      <c r="BP9" s="703"/>
      <c r="BQ9" s="703"/>
      <c r="BR9" s="703"/>
      <c r="BS9" s="649" t="s">
        <v>122</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152314</v>
      </c>
      <c r="CS9" s="644"/>
      <c r="CT9" s="644"/>
      <c r="CU9" s="644"/>
      <c r="CV9" s="644"/>
      <c r="CW9" s="644"/>
      <c r="CX9" s="644"/>
      <c r="CY9" s="645"/>
      <c r="CZ9" s="703">
        <v>4.5</v>
      </c>
      <c r="DA9" s="703"/>
      <c r="DB9" s="703"/>
      <c r="DC9" s="703"/>
      <c r="DD9" s="649">
        <v>33479</v>
      </c>
      <c r="DE9" s="644"/>
      <c r="DF9" s="644"/>
      <c r="DG9" s="644"/>
      <c r="DH9" s="644"/>
      <c r="DI9" s="644"/>
      <c r="DJ9" s="644"/>
      <c r="DK9" s="644"/>
      <c r="DL9" s="644"/>
      <c r="DM9" s="644"/>
      <c r="DN9" s="644"/>
      <c r="DO9" s="644"/>
      <c r="DP9" s="645"/>
      <c r="DQ9" s="649">
        <v>119793</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3627</v>
      </c>
      <c r="BH10" s="644"/>
      <c r="BI10" s="644"/>
      <c r="BJ10" s="644"/>
      <c r="BK10" s="644"/>
      <c r="BL10" s="644"/>
      <c r="BM10" s="644"/>
      <c r="BN10" s="645"/>
      <c r="BO10" s="703">
        <v>1.4</v>
      </c>
      <c r="BP10" s="703"/>
      <c r="BQ10" s="703"/>
      <c r="BR10" s="703"/>
      <c r="BS10" s="649" t="s">
        <v>122</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t="s">
        <v>122</v>
      </c>
      <c r="CS10" s="644"/>
      <c r="CT10" s="644"/>
      <c r="CU10" s="644"/>
      <c r="CV10" s="644"/>
      <c r="CW10" s="644"/>
      <c r="CX10" s="644"/>
      <c r="CY10" s="645"/>
      <c r="CZ10" s="703" t="s">
        <v>122</v>
      </c>
      <c r="DA10" s="703"/>
      <c r="DB10" s="703"/>
      <c r="DC10" s="703"/>
      <c r="DD10" s="649" t="s">
        <v>240</v>
      </c>
      <c r="DE10" s="644"/>
      <c r="DF10" s="644"/>
      <c r="DG10" s="644"/>
      <c r="DH10" s="644"/>
      <c r="DI10" s="644"/>
      <c r="DJ10" s="644"/>
      <c r="DK10" s="644"/>
      <c r="DL10" s="644"/>
      <c r="DM10" s="644"/>
      <c r="DN10" s="644"/>
      <c r="DO10" s="644"/>
      <c r="DP10" s="645"/>
      <c r="DQ10" s="649" t="s">
        <v>138</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138</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2209</v>
      </c>
      <c r="BH11" s="644"/>
      <c r="BI11" s="644"/>
      <c r="BJ11" s="644"/>
      <c r="BK11" s="644"/>
      <c r="BL11" s="644"/>
      <c r="BM11" s="644"/>
      <c r="BN11" s="645"/>
      <c r="BO11" s="703">
        <v>0.9</v>
      </c>
      <c r="BP11" s="703"/>
      <c r="BQ11" s="703"/>
      <c r="BR11" s="703"/>
      <c r="BS11" s="649" t="s">
        <v>122</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625005</v>
      </c>
      <c r="CS11" s="644"/>
      <c r="CT11" s="644"/>
      <c r="CU11" s="644"/>
      <c r="CV11" s="644"/>
      <c r="CW11" s="644"/>
      <c r="CX11" s="644"/>
      <c r="CY11" s="645"/>
      <c r="CZ11" s="703">
        <v>18.600000000000001</v>
      </c>
      <c r="DA11" s="703"/>
      <c r="DB11" s="703"/>
      <c r="DC11" s="703"/>
      <c r="DD11" s="649">
        <v>193202</v>
      </c>
      <c r="DE11" s="644"/>
      <c r="DF11" s="644"/>
      <c r="DG11" s="644"/>
      <c r="DH11" s="644"/>
      <c r="DI11" s="644"/>
      <c r="DJ11" s="644"/>
      <c r="DK11" s="644"/>
      <c r="DL11" s="644"/>
      <c r="DM11" s="644"/>
      <c r="DN11" s="644"/>
      <c r="DO11" s="644"/>
      <c r="DP11" s="645"/>
      <c r="DQ11" s="649">
        <v>206889</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21078</v>
      </c>
      <c r="S12" s="644"/>
      <c r="T12" s="644"/>
      <c r="U12" s="644"/>
      <c r="V12" s="644"/>
      <c r="W12" s="644"/>
      <c r="X12" s="644"/>
      <c r="Y12" s="645"/>
      <c r="Z12" s="703">
        <v>0.6</v>
      </c>
      <c r="AA12" s="703"/>
      <c r="AB12" s="703"/>
      <c r="AC12" s="703"/>
      <c r="AD12" s="704">
        <v>21078</v>
      </c>
      <c r="AE12" s="704"/>
      <c r="AF12" s="704"/>
      <c r="AG12" s="704"/>
      <c r="AH12" s="704"/>
      <c r="AI12" s="704"/>
      <c r="AJ12" s="704"/>
      <c r="AK12" s="704"/>
      <c r="AL12" s="646">
        <v>1.6</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209091</v>
      </c>
      <c r="BH12" s="644"/>
      <c r="BI12" s="644"/>
      <c r="BJ12" s="644"/>
      <c r="BK12" s="644"/>
      <c r="BL12" s="644"/>
      <c r="BM12" s="644"/>
      <c r="BN12" s="645"/>
      <c r="BO12" s="703">
        <v>80.8</v>
      </c>
      <c r="BP12" s="703"/>
      <c r="BQ12" s="703"/>
      <c r="BR12" s="703"/>
      <c r="BS12" s="649" t="s">
        <v>122</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328812</v>
      </c>
      <c r="CS12" s="644"/>
      <c r="CT12" s="644"/>
      <c r="CU12" s="644"/>
      <c r="CV12" s="644"/>
      <c r="CW12" s="644"/>
      <c r="CX12" s="644"/>
      <c r="CY12" s="645"/>
      <c r="CZ12" s="703">
        <v>9.8000000000000007</v>
      </c>
      <c r="DA12" s="703"/>
      <c r="DB12" s="703"/>
      <c r="DC12" s="703"/>
      <c r="DD12" s="649">
        <v>261186</v>
      </c>
      <c r="DE12" s="644"/>
      <c r="DF12" s="644"/>
      <c r="DG12" s="644"/>
      <c r="DH12" s="644"/>
      <c r="DI12" s="644"/>
      <c r="DJ12" s="644"/>
      <c r="DK12" s="644"/>
      <c r="DL12" s="644"/>
      <c r="DM12" s="644"/>
      <c r="DN12" s="644"/>
      <c r="DO12" s="644"/>
      <c r="DP12" s="645"/>
      <c r="DQ12" s="649">
        <v>48190</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138</v>
      </c>
      <c r="AA13" s="703"/>
      <c r="AB13" s="703"/>
      <c r="AC13" s="703"/>
      <c r="AD13" s="704" t="s">
        <v>122</v>
      </c>
      <c r="AE13" s="704"/>
      <c r="AF13" s="704"/>
      <c r="AG13" s="704"/>
      <c r="AH13" s="704"/>
      <c r="AI13" s="704"/>
      <c r="AJ13" s="704"/>
      <c r="AK13" s="704"/>
      <c r="AL13" s="646" t="s">
        <v>122</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207175</v>
      </c>
      <c r="BH13" s="644"/>
      <c r="BI13" s="644"/>
      <c r="BJ13" s="644"/>
      <c r="BK13" s="644"/>
      <c r="BL13" s="644"/>
      <c r="BM13" s="644"/>
      <c r="BN13" s="645"/>
      <c r="BO13" s="703">
        <v>80.099999999999994</v>
      </c>
      <c r="BP13" s="703"/>
      <c r="BQ13" s="703"/>
      <c r="BR13" s="703"/>
      <c r="BS13" s="649" t="s">
        <v>122</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362072</v>
      </c>
      <c r="CS13" s="644"/>
      <c r="CT13" s="644"/>
      <c r="CU13" s="644"/>
      <c r="CV13" s="644"/>
      <c r="CW13" s="644"/>
      <c r="CX13" s="644"/>
      <c r="CY13" s="645"/>
      <c r="CZ13" s="703">
        <v>10.8</v>
      </c>
      <c r="DA13" s="703"/>
      <c r="DB13" s="703"/>
      <c r="DC13" s="703"/>
      <c r="DD13" s="649">
        <v>303788</v>
      </c>
      <c r="DE13" s="644"/>
      <c r="DF13" s="644"/>
      <c r="DG13" s="644"/>
      <c r="DH13" s="644"/>
      <c r="DI13" s="644"/>
      <c r="DJ13" s="644"/>
      <c r="DK13" s="644"/>
      <c r="DL13" s="644"/>
      <c r="DM13" s="644"/>
      <c r="DN13" s="644"/>
      <c r="DO13" s="644"/>
      <c r="DP13" s="645"/>
      <c r="DQ13" s="649">
        <v>79351</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138</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4672</v>
      </c>
      <c r="BH14" s="644"/>
      <c r="BI14" s="644"/>
      <c r="BJ14" s="644"/>
      <c r="BK14" s="644"/>
      <c r="BL14" s="644"/>
      <c r="BM14" s="644"/>
      <c r="BN14" s="645"/>
      <c r="BO14" s="703">
        <v>1.8</v>
      </c>
      <c r="BP14" s="703"/>
      <c r="BQ14" s="703"/>
      <c r="BR14" s="703"/>
      <c r="BS14" s="649" t="s">
        <v>122</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193265</v>
      </c>
      <c r="CS14" s="644"/>
      <c r="CT14" s="644"/>
      <c r="CU14" s="644"/>
      <c r="CV14" s="644"/>
      <c r="CW14" s="644"/>
      <c r="CX14" s="644"/>
      <c r="CY14" s="645"/>
      <c r="CZ14" s="703">
        <v>5.8</v>
      </c>
      <c r="DA14" s="703"/>
      <c r="DB14" s="703"/>
      <c r="DC14" s="703"/>
      <c r="DD14" s="649">
        <v>117918</v>
      </c>
      <c r="DE14" s="644"/>
      <c r="DF14" s="644"/>
      <c r="DG14" s="644"/>
      <c r="DH14" s="644"/>
      <c r="DI14" s="644"/>
      <c r="DJ14" s="644"/>
      <c r="DK14" s="644"/>
      <c r="DL14" s="644"/>
      <c r="DM14" s="644"/>
      <c r="DN14" s="644"/>
      <c r="DO14" s="644"/>
      <c r="DP14" s="645"/>
      <c r="DQ14" s="649">
        <v>72298</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9355</v>
      </c>
      <c r="S15" s="644"/>
      <c r="T15" s="644"/>
      <c r="U15" s="644"/>
      <c r="V15" s="644"/>
      <c r="W15" s="644"/>
      <c r="X15" s="644"/>
      <c r="Y15" s="645"/>
      <c r="Z15" s="703">
        <v>0.3</v>
      </c>
      <c r="AA15" s="703"/>
      <c r="AB15" s="703"/>
      <c r="AC15" s="703"/>
      <c r="AD15" s="704">
        <v>9355</v>
      </c>
      <c r="AE15" s="704"/>
      <c r="AF15" s="704"/>
      <c r="AG15" s="704"/>
      <c r="AH15" s="704"/>
      <c r="AI15" s="704"/>
      <c r="AJ15" s="704"/>
      <c r="AK15" s="704"/>
      <c r="AL15" s="646">
        <v>0.7</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4798</v>
      </c>
      <c r="BH15" s="644"/>
      <c r="BI15" s="644"/>
      <c r="BJ15" s="644"/>
      <c r="BK15" s="644"/>
      <c r="BL15" s="644"/>
      <c r="BM15" s="644"/>
      <c r="BN15" s="645"/>
      <c r="BO15" s="703">
        <v>1.9</v>
      </c>
      <c r="BP15" s="703"/>
      <c r="BQ15" s="703"/>
      <c r="BR15" s="703"/>
      <c r="BS15" s="649" t="s">
        <v>122</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175053</v>
      </c>
      <c r="CS15" s="644"/>
      <c r="CT15" s="644"/>
      <c r="CU15" s="644"/>
      <c r="CV15" s="644"/>
      <c r="CW15" s="644"/>
      <c r="CX15" s="644"/>
      <c r="CY15" s="645"/>
      <c r="CZ15" s="703">
        <v>5.2</v>
      </c>
      <c r="DA15" s="703"/>
      <c r="DB15" s="703"/>
      <c r="DC15" s="703"/>
      <c r="DD15" s="649">
        <v>19783</v>
      </c>
      <c r="DE15" s="644"/>
      <c r="DF15" s="644"/>
      <c r="DG15" s="644"/>
      <c r="DH15" s="644"/>
      <c r="DI15" s="644"/>
      <c r="DJ15" s="644"/>
      <c r="DK15" s="644"/>
      <c r="DL15" s="644"/>
      <c r="DM15" s="644"/>
      <c r="DN15" s="644"/>
      <c r="DO15" s="644"/>
      <c r="DP15" s="645"/>
      <c r="DQ15" s="649">
        <v>161568</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138</v>
      </c>
      <c r="S16" s="644"/>
      <c r="T16" s="644"/>
      <c r="U16" s="644"/>
      <c r="V16" s="644"/>
      <c r="W16" s="644"/>
      <c r="X16" s="644"/>
      <c r="Y16" s="645"/>
      <c r="Z16" s="703" t="s">
        <v>122</v>
      </c>
      <c r="AA16" s="703"/>
      <c r="AB16" s="703"/>
      <c r="AC16" s="703"/>
      <c r="AD16" s="704" t="s">
        <v>138</v>
      </c>
      <c r="AE16" s="704"/>
      <c r="AF16" s="704"/>
      <c r="AG16" s="704"/>
      <c r="AH16" s="704"/>
      <c r="AI16" s="704"/>
      <c r="AJ16" s="704"/>
      <c r="AK16" s="704"/>
      <c r="AL16" s="646" t="s">
        <v>122</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138</v>
      </c>
      <c r="BP16" s="703"/>
      <c r="BQ16" s="703"/>
      <c r="BR16" s="703"/>
      <c r="BS16" s="649" t="s">
        <v>122</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208922</v>
      </c>
      <c r="CS16" s="644"/>
      <c r="CT16" s="644"/>
      <c r="CU16" s="644"/>
      <c r="CV16" s="644"/>
      <c r="CW16" s="644"/>
      <c r="CX16" s="644"/>
      <c r="CY16" s="645"/>
      <c r="CZ16" s="703">
        <v>6.2</v>
      </c>
      <c r="DA16" s="703"/>
      <c r="DB16" s="703"/>
      <c r="DC16" s="703"/>
      <c r="DD16" s="649" t="s">
        <v>240</v>
      </c>
      <c r="DE16" s="644"/>
      <c r="DF16" s="644"/>
      <c r="DG16" s="644"/>
      <c r="DH16" s="644"/>
      <c r="DI16" s="644"/>
      <c r="DJ16" s="644"/>
      <c r="DK16" s="644"/>
      <c r="DL16" s="644"/>
      <c r="DM16" s="644"/>
      <c r="DN16" s="644"/>
      <c r="DO16" s="644"/>
      <c r="DP16" s="645"/>
      <c r="DQ16" s="649">
        <v>36364</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44</v>
      </c>
      <c r="S17" s="644"/>
      <c r="T17" s="644"/>
      <c r="U17" s="644"/>
      <c r="V17" s="644"/>
      <c r="W17" s="644"/>
      <c r="X17" s="644"/>
      <c r="Y17" s="645"/>
      <c r="Z17" s="703">
        <v>0</v>
      </c>
      <c r="AA17" s="703"/>
      <c r="AB17" s="703"/>
      <c r="AC17" s="703"/>
      <c r="AD17" s="704">
        <v>44</v>
      </c>
      <c r="AE17" s="704"/>
      <c r="AF17" s="704"/>
      <c r="AG17" s="704"/>
      <c r="AH17" s="704"/>
      <c r="AI17" s="704"/>
      <c r="AJ17" s="704"/>
      <c r="AK17" s="704"/>
      <c r="AL17" s="646">
        <v>0</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138</v>
      </c>
      <c r="BP17" s="703"/>
      <c r="BQ17" s="703"/>
      <c r="BR17" s="703"/>
      <c r="BS17" s="649" t="s">
        <v>122</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256192</v>
      </c>
      <c r="CS17" s="644"/>
      <c r="CT17" s="644"/>
      <c r="CU17" s="644"/>
      <c r="CV17" s="644"/>
      <c r="CW17" s="644"/>
      <c r="CX17" s="644"/>
      <c r="CY17" s="645"/>
      <c r="CZ17" s="703">
        <v>7.6</v>
      </c>
      <c r="DA17" s="703"/>
      <c r="DB17" s="703"/>
      <c r="DC17" s="703"/>
      <c r="DD17" s="649" t="s">
        <v>122</v>
      </c>
      <c r="DE17" s="644"/>
      <c r="DF17" s="644"/>
      <c r="DG17" s="644"/>
      <c r="DH17" s="644"/>
      <c r="DI17" s="644"/>
      <c r="DJ17" s="644"/>
      <c r="DK17" s="644"/>
      <c r="DL17" s="644"/>
      <c r="DM17" s="644"/>
      <c r="DN17" s="644"/>
      <c r="DO17" s="644"/>
      <c r="DP17" s="645"/>
      <c r="DQ17" s="649">
        <v>256192</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1158464</v>
      </c>
      <c r="S18" s="644"/>
      <c r="T18" s="644"/>
      <c r="U18" s="644"/>
      <c r="V18" s="644"/>
      <c r="W18" s="644"/>
      <c r="X18" s="644"/>
      <c r="Y18" s="645"/>
      <c r="Z18" s="703">
        <v>32.4</v>
      </c>
      <c r="AA18" s="703"/>
      <c r="AB18" s="703"/>
      <c r="AC18" s="703"/>
      <c r="AD18" s="704">
        <v>1014089</v>
      </c>
      <c r="AE18" s="704"/>
      <c r="AF18" s="704"/>
      <c r="AG18" s="704"/>
      <c r="AH18" s="704"/>
      <c r="AI18" s="704"/>
      <c r="AJ18" s="704"/>
      <c r="AK18" s="704"/>
      <c r="AL18" s="646">
        <v>75.5</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138</v>
      </c>
      <c r="BH18" s="644"/>
      <c r="BI18" s="644"/>
      <c r="BJ18" s="644"/>
      <c r="BK18" s="644"/>
      <c r="BL18" s="644"/>
      <c r="BM18" s="644"/>
      <c r="BN18" s="645"/>
      <c r="BO18" s="703" t="s">
        <v>122</v>
      </c>
      <c r="BP18" s="703"/>
      <c r="BQ18" s="703"/>
      <c r="BR18" s="703"/>
      <c r="BS18" s="649" t="s">
        <v>138</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138</v>
      </c>
      <c r="CS18" s="644"/>
      <c r="CT18" s="644"/>
      <c r="CU18" s="644"/>
      <c r="CV18" s="644"/>
      <c r="CW18" s="644"/>
      <c r="CX18" s="644"/>
      <c r="CY18" s="645"/>
      <c r="CZ18" s="703" t="s">
        <v>138</v>
      </c>
      <c r="DA18" s="703"/>
      <c r="DB18" s="703"/>
      <c r="DC18" s="703"/>
      <c r="DD18" s="649" t="s">
        <v>138</v>
      </c>
      <c r="DE18" s="644"/>
      <c r="DF18" s="644"/>
      <c r="DG18" s="644"/>
      <c r="DH18" s="644"/>
      <c r="DI18" s="644"/>
      <c r="DJ18" s="644"/>
      <c r="DK18" s="644"/>
      <c r="DL18" s="644"/>
      <c r="DM18" s="644"/>
      <c r="DN18" s="644"/>
      <c r="DO18" s="644"/>
      <c r="DP18" s="645"/>
      <c r="DQ18" s="649" t="s">
        <v>138</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1014089</v>
      </c>
      <c r="S19" s="644"/>
      <c r="T19" s="644"/>
      <c r="U19" s="644"/>
      <c r="V19" s="644"/>
      <c r="W19" s="644"/>
      <c r="X19" s="644"/>
      <c r="Y19" s="645"/>
      <c r="Z19" s="703">
        <v>28.4</v>
      </c>
      <c r="AA19" s="703"/>
      <c r="AB19" s="703"/>
      <c r="AC19" s="703"/>
      <c r="AD19" s="704">
        <v>1014089</v>
      </c>
      <c r="AE19" s="704"/>
      <c r="AF19" s="704"/>
      <c r="AG19" s="704"/>
      <c r="AH19" s="704"/>
      <c r="AI19" s="704"/>
      <c r="AJ19" s="704"/>
      <c r="AK19" s="704"/>
      <c r="AL19" s="646">
        <v>75.5</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t="s">
        <v>122</v>
      </c>
      <c r="BH19" s="644"/>
      <c r="BI19" s="644"/>
      <c r="BJ19" s="644"/>
      <c r="BK19" s="644"/>
      <c r="BL19" s="644"/>
      <c r="BM19" s="644"/>
      <c r="BN19" s="645"/>
      <c r="BO19" s="703" t="s">
        <v>138</v>
      </c>
      <c r="BP19" s="703"/>
      <c r="BQ19" s="703"/>
      <c r="BR19" s="703"/>
      <c r="BS19" s="649" t="s">
        <v>138</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138</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144375</v>
      </c>
      <c r="S20" s="644"/>
      <c r="T20" s="644"/>
      <c r="U20" s="644"/>
      <c r="V20" s="644"/>
      <c r="W20" s="644"/>
      <c r="X20" s="644"/>
      <c r="Y20" s="645"/>
      <c r="Z20" s="703">
        <v>4</v>
      </c>
      <c r="AA20" s="703"/>
      <c r="AB20" s="703"/>
      <c r="AC20" s="703"/>
      <c r="AD20" s="704" t="s">
        <v>122</v>
      </c>
      <c r="AE20" s="704"/>
      <c r="AF20" s="704"/>
      <c r="AG20" s="704"/>
      <c r="AH20" s="704"/>
      <c r="AI20" s="704"/>
      <c r="AJ20" s="704"/>
      <c r="AK20" s="704"/>
      <c r="AL20" s="646" t="s">
        <v>138</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t="s">
        <v>122</v>
      </c>
      <c r="BH20" s="644"/>
      <c r="BI20" s="644"/>
      <c r="BJ20" s="644"/>
      <c r="BK20" s="644"/>
      <c r="BL20" s="644"/>
      <c r="BM20" s="644"/>
      <c r="BN20" s="645"/>
      <c r="BO20" s="703" t="s">
        <v>122</v>
      </c>
      <c r="BP20" s="703"/>
      <c r="BQ20" s="703"/>
      <c r="BR20" s="703"/>
      <c r="BS20" s="649" t="s">
        <v>122</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3359132</v>
      </c>
      <c r="CS20" s="644"/>
      <c r="CT20" s="644"/>
      <c r="CU20" s="644"/>
      <c r="CV20" s="644"/>
      <c r="CW20" s="644"/>
      <c r="CX20" s="644"/>
      <c r="CY20" s="645"/>
      <c r="CZ20" s="703">
        <v>100</v>
      </c>
      <c r="DA20" s="703"/>
      <c r="DB20" s="703"/>
      <c r="DC20" s="703"/>
      <c r="DD20" s="649">
        <v>1075986</v>
      </c>
      <c r="DE20" s="644"/>
      <c r="DF20" s="644"/>
      <c r="DG20" s="644"/>
      <c r="DH20" s="644"/>
      <c r="DI20" s="644"/>
      <c r="DJ20" s="644"/>
      <c r="DK20" s="644"/>
      <c r="DL20" s="644"/>
      <c r="DM20" s="644"/>
      <c r="DN20" s="644"/>
      <c r="DO20" s="644"/>
      <c r="DP20" s="645"/>
      <c r="DQ20" s="649">
        <v>1746770</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t="s">
        <v>138</v>
      </c>
      <c r="S21" s="644"/>
      <c r="T21" s="644"/>
      <c r="U21" s="644"/>
      <c r="V21" s="644"/>
      <c r="W21" s="644"/>
      <c r="X21" s="644"/>
      <c r="Y21" s="645"/>
      <c r="Z21" s="703" t="s">
        <v>138</v>
      </c>
      <c r="AA21" s="703"/>
      <c r="AB21" s="703"/>
      <c r="AC21" s="703"/>
      <c r="AD21" s="704" t="s">
        <v>138</v>
      </c>
      <c r="AE21" s="704"/>
      <c r="AF21" s="704"/>
      <c r="AG21" s="704"/>
      <c r="AH21" s="704"/>
      <c r="AI21" s="704"/>
      <c r="AJ21" s="704"/>
      <c r="AK21" s="704"/>
      <c r="AL21" s="646" t="s">
        <v>122</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138</v>
      </c>
      <c r="BH21" s="644"/>
      <c r="BI21" s="644"/>
      <c r="BJ21" s="644"/>
      <c r="BK21" s="644"/>
      <c r="BL21" s="644"/>
      <c r="BM21" s="644"/>
      <c r="BN21" s="645"/>
      <c r="BO21" s="703" t="s">
        <v>240</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1486680</v>
      </c>
      <c r="S22" s="644"/>
      <c r="T22" s="644"/>
      <c r="U22" s="644"/>
      <c r="V22" s="644"/>
      <c r="W22" s="644"/>
      <c r="X22" s="644"/>
      <c r="Y22" s="645"/>
      <c r="Z22" s="703">
        <v>41.6</v>
      </c>
      <c r="AA22" s="703"/>
      <c r="AB22" s="703"/>
      <c r="AC22" s="703"/>
      <c r="AD22" s="704">
        <v>1342305</v>
      </c>
      <c r="AE22" s="704"/>
      <c r="AF22" s="704"/>
      <c r="AG22" s="704"/>
      <c r="AH22" s="704"/>
      <c r="AI22" s="704"/>
      <c r="AJ22" s="704"/>
      <c r="AK22" s="704"/>
      <c r="AL22" s="646">
        <v>100</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138</v>
      </c>
      <c r="BP22" s="703"/>
      <c r="BQ22" s="703"/>
      <c r="BR22" s="703"/>
      <c r="BS22" s="649" t="s">
        <v>122</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t="s">
        <v>122</v>
      </c>
      <c r="S23" s="644"/>
      <c r="T23" s="644"/>
      <c r="U23" s="644"/>
      <c r="V23" s="644"/>
      <c r="W23" s="644"/>
      <c r="X23" s="644"/>
      <c r="Y23" s="645"/>
      <c r="Z23" s="703" t="s">
        <v>122</v>
      </c>
      <c r="AA23" s="703"/>
      <c r="AB23" s="703"/>
      <c r="AC23" s="703"/>
      <c r="AD23" s="704" t="s">
        <v>138</v>
      </c>
      <c r="AE23" s="704"/>
      <c r="AF23" s="704"/>
      <c r="AG23" s="704"/>
      <c r="AH23" s="704"/>
      <c r="AI23" s="704"/>
      <c r="AJ23" s="704"/>
      <c r="AK23" s="704"/>
      <c r="AL23" s="646" t="s">
        <v>122</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138</v>
      </c>
      <c r="BH23" s="644"/>
      <c r="BI23" s="644"/>
      <c r="BJ23" s="644"/>
      <c r="BK23" s="644"/>
      <c r="BL23" s="644"/>
      <c r="BM23" s="644"/>
      <c r="BN23" s="645"/>
      <c r="BO23" s="703" t="s">
        <v>122</v>
      </c>
      <c r="BP23" s="703"/>
      <c r="BQ23" s="703"/>
      <c r="BR23" s="703"/>
      <c r="BS23" s="649" t="s">
        <v>122</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3658</v>
      </c>
      <c r="S24" s="644"/>
      <c r="T24" s="644"/>
      <c r="U24" s="644"/>
      <c r="V24" s="644"/>
      <c r="W24" s="644"/>
      <c r="X24" s="644"/>
      <c r="Y24" s="645"/>
      <c r="Z24" s="703">
        <v>0.1</v>
      </c>
      <c r="AA24" s="703"/>
      <c r="AB24" s="703"/>
      <c r="AC24" s="703"/>
      <c r="AD24" s="704" t="s">
        <v>122</v>
      </c>
      <c r="AE24" s="704"/>
      <c r="AF24" s="704"/>
      <c r="AG24" s="704"/>
      <c r="AH24" s="704"/>
      <c r="AI24" s="704"/>
      <c r="AJ24" s="704"/>
      <c r="AK24" s="704"/>
      <c r="AL24" s="646" t="s">
        <v>122</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138</v>
      </c>
      <c r="BH24" s="644"/>
      <c r="BI24" s="644"/>
      <c r="BJ24" s="644"/>
      <c r="BK24" s="644"/>
      <c r="BL24" s="644"/>
      <c r="BM24" s="644"/>
      <c r="BN24" s="645"/>
      <c r="BO24" s="703" t="s">
        <v>240</v>
      </c>
      <c r="BP24" s="703"/>
      <c r="BQ24" s="703"/>
      <c r="BR24" s="703"/>
      <c r="BS24" s="649" t="s">
        <v>122</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705708</v>
      </c>
      <c r="CS24" s="707"/>
      <c r="CT24" s="707"/>
      <c r="CU24" s="707"/>
      <c r="CV24" s="707"/>
      <c r="CW24" s="707"/>
      <c r="CX24" s="707"/>
      <c r="CY24" s="753"/>
      <c r="CZ24" s="754">
        <v>21</v>
      </c>
      <c r="DA24" s="723"/>
      <c r="DB24" s="723"/>
      <c r="DC24" s="757"/>
      <c r="DD24" s="752">
        <v>662370</v>
      </c>
      <c r="DE24" s="707"/>
      <c r="DF24" s="707"/>
      <c r="DG24" s="707"/>
      <c r="DH24" s="707"/>
      <c r="DI24" s="707"/>
      <c r="DJ24" s="707"/>
      <c r="DK24" s="753"/>
      <c r="DL24" s="752">
        <v>656559</v>
      </c>
      <c r="DM24" s="707"/>
      <c r="DN24" s="707"/>
      <c r="DO24" s="707"/>
      <c r="DP24" s="707"/>
      <c r="DQ24" s="707"/>
      <c r="DR24" s="707"/>
      <c r="DS24" s="707"/>
      <c r="DT24" s="707"/>
      <c r="DU24" s="707"/>
      <c r="DV24" s="753"/>
      <c r="DW24" s="754">
        <v>47.2</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34023</v>
      </c>
      <c r="S25" s="644"/>
      <c r="T25" s="644"/>
      <c r="U25" s="644"/>
      <c r="V25" s="644"/>
      <c r="W25" s="644"/>
      <c r="X25" s="644"/>
      <c r="Y25" s="645"/>
      <c r="Z25" s="703">
        <v>1</v>
      </c>
      <c r="AA25" s="703"/>
      <c r="AB25" s="703"/>
      <c r="AC25" s="703"/>
      <c r="AD25" s="704" t="s">
        <v>122</v>
      </c>
      <c r="AE25" s="704"/>
      <c r="AF25" s="704"/>
      <c r="AG25" s="704"/>
      <c r="AH25" s="704"/>
      <c r="AI25" s="704"/>
      <c r="AJ25" s="704"/>
      <c r="AK25" s="704"/>
      <c r="AL25" s="646" t="s">
        <v>138</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138</v>
      </c>
      <c r="BH25" s="644"/>
      <c r="BI25" s="644"/>
      <c r="BJ25" s="644"/>
      <c r="BK25" s="644"/>
      <c r="BL25" s="644"/>
      <c r="BM25" s="644"/>
      <c r="BN25" s="645"/>
      <c r="BO25" s="703" t="s">
        <v>240</v>
      </c>
      <c r="BP25" s="703"/>
      <c r="BQ25" s="703"/>
      <c r="BR25" s="703"/>
      <c r="BS25" s="649" t="s">
        <v>122</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382268</v>
      </c>
      <c r="CS25" s="642"/>
      <c r="CT25" s="642"/>
      <c r="CU25" s="642"/>
      <c r="CV25" s="642"/>
      <c r="CW25" s="642"/>
      <c r="CX25" s="642"/>
      <c r="CY25" s="643"/>
      <c r="CZ25" s="646">
        <v>11.4</v>
      </c>
      <c r="DA25" s="675"/>
      <c r="DB25" s="675"/>
      <c r="DC25" s="676"/>
      <c r="DD25" s="649">
        <v>377654</v>
      </c>
      <c r="DE25" s="642"/>
      <c r="DF25" s="642"/>
      <c r="DG25" s="642"/>
      <c r="DH25" s="642"/>
      <c r="DI25" s="642"/>
      <c r="DJ25" s="642"/>
      <c r="DK25" s="643"/>
      <c r="DL25" s="649">
        <v>371843</v>
      </c>
      <c r="DM25" s="642"/>
      <c r="DN25" s="642"/>
      <c r="DO25" s="642"/>
      <c r="DP25" s="642"/>
      <c r="DQ25" s="642"/>
      <c r="DR25" s="642"/>
      <c r="DS25" s="642"/>
      <c r="DT25" s="642"/>
      <c r="DU25" s="642"/>
      <c r="DV25" s="643"/>
      <c r="DW25" s="646">
        <v>26.7</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1201</v>
      </c>
      <c r="S26" s="644"/>
      <c r="T26" s="644"/>
      <c r="U26" s="644"/>
      <c r="V26" s="644"/>
      <c r="W26" s="644"/>
      <c r="X26" s="644"/>
      <c r="Y26" s="645"/>
      <c r="Z26" s="703">
        <v>0</v>
      </c>
      <c r="AA26" s="703"/>
      <c r="AB26" s="703"/>
      <c r="AC26" s="703"/>
      <c r="AD26" s="704" t="s">
        <v>122</v>
      </c>
      <c r="AE26" s="704"/>
      <c r="AF26" s="704"/>
      <c r="AG26" s="704"/>
      <c r="AH26" s="704"/>
      <c r="AI26" s="704"/>
      <c r="AJ26" s="704"/>
      <c r="AK26" s="704"/>
      <c r="AL26" s="646" t="s">
        <v>122</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216944</v>
      </c>
      <c r="CS26" s="644"/>
      <c r="CT26" s="644"/>
      <c r="CU26" s="644"/>
      <c r="CV26" s="644"/>
      <c r="CW26" s="644"/>
      <c r="CX26" s="644"/>
      <c r="CY26" s="645"/>
      <c r="CZ26" s="646">
        <v>6.5</v>
      </c>
      <c r="DA26" s="675"/>
      <c r="DB26" s="675"/>
      <c r="DC26" s="676"/>
      <c r="DD26" s="649">
        <v>213482</v>
      </c>
      <c r="DE26" s="644"/>
      <c r="DF26" s="644"/>
      <c r="DG26" s="644"/>
      <c r="DH26" s="644"/>
      <c r="DI26" s="644"/>
      <c r="DJ26" s="644"/>
      <c r="DK26" s="645"/>
      <c r="DL26" s="649" t="s">
        <v>138</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267178</v>
      </c>
      <c r="S27" s="644"/>
      <c r="T27" s="644"/>
      <c r="U27" s="644"/>
      <c r="V27" s="644"/>
      <c r="W27" s="644"/>
      <c r="X27" s="644"/>
      <c r="Y27" s="645"/>
      <c r="Z27" s="703">
        <v>7.5</v>
      </c>
      <c r="AA27" s="703"/>
      <c r="AB27" s="703"/>
      <c r="AC27" s="703"/>
      <c r="AD27" s="704" t="s">
        <v>122</v>
      </c>
      <c r="AE27" s="704"/>
      <c r="AF27" s="704"/>
      <c r="AG27" s="704"/>
      <c r="AH27" s="704"/>
      <c r="AI27" s="704"/>
      <c r="AJ27" s="704"/>
      <c r="AK27" s="704"/>
      <c r="AL27" s="646" t="s">
        <v>122</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258791</v>
      </c>
      <c r="BH27" s="644"/>
      <c r="BI27" s="644"/>
      <c r="BJ27" s="644"/>
      <c r="BK27" s="644"/>
      <c r="BL27" s="644"/>
      <c r="BM27" s="644"/>
      <c r="BN27" s="645"/>
      <c r="BO27" s="703">
        <v>100</v>
      </c>
      <c r="BP27" s="703"/>
      <c r="BQ27" s="703"/>
      <c r="BR27" s="703"/>
      <c r="BS27" s="649" t="s">
        <v>138</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67248</v>
      </c>
      <c r="CS27" s="642"/>
      <c r="CT27" s="642"/>
      <c r="CU27" s="642"/>
      <c r="CV27" s="642"/>
      <c r="CW27" s="642"/>
      <c r="CX27" s="642"/>
      <c r="CY27" s="643"/>
      <c r="CZ27" s="646">
        <v>2</v>
      </c>
      <c r="DA27" s="675"/>
      <c r="DB27" s="675"/>
      <c r="DC27" s="676"/>
      <c r="DD27" s="649">
        <v>28524</v>
      </c>
      <c r="DE27" s="642"/>
      <c r="DF27" s="642"/>
      <c r="DG27" s="642"/>
      <c r="DH27" s="642"/>
      <c r="DI27" s="642"/>
      <c r="DJ27" s="642"/>
      <c r="DK27" s="643"/>
      <c r="DL27" s="649">
        <v>28524</v>
      </c>
      <c r="DM27" s="642"/>
      <c r="DN27" s="642"/>
      <c r="DO27" s="642"/>
      <c r="DP27" s="642"/>
      <c r="DQ27" s="642"/>
      <c r="DR27" s="642"/>
      <c r="DS27" s="642"/>
      <c r="DT27" s="642"/>
      <c r="DU27" s="642"/>
      <c r="DV27" s="643"/>
      <c r="DW27" s="646">
        <v>2.1</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138</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256192</v>
      </c>
      <c r="CS28" s="644"/>
      <c r="CT28" s="644"/>
      <c r="CU28" s="644"/>
      <c r="CV28" s="644"/>
      <c r="CW28" s="644"/>
      <c r="CX28" s="644"/>
      <c r="CY28" s="645"/>
      <c r="CZ28" s="646">
        <v>7.6</v>
      </c>
      <c r="DA28" s="675"/>
      <c r="DB28" s="675"/>
      <c r="DC28" s="676"/>
      <c r="DD28" s="649">
        <v>256192</v>
      </c>
      <c r="DE28" s="644"/>
      <c r="DF28" s="644"/>
      <c r="DG28" s="644"/>
      <c r="DH28" s="644"/>
      <c r="DI28" s="644"/>
      <c r="DJ28" s="644"/>
      <c r="DK28" s="645"/>
      <c r="DL28" s="649">
        <v>256192</v>
      </c>
      <c r="DM28" s="644"/>
      <c r="DN28" s="644"/>
      <c r="DO28" s="644"/>
      <c r="DP28" s="644"/>
      <c r="DQ28" s="644"/>
      <c r="DR28" s="644"/>
      <c r="DS28" s="644"/>
      <c r="DT28" s="644"/>
      <c r="DU28" s="644"/>
      <c r="DV28" s="645"/>
      <c r="DW28" s="646">
        <v>18.399999999999999</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843185</v>
      </c>
      <c r="S29" s="644"/>
      <c r="T29" s="644"/>
      <c r="U29" s="644"/>
      <c r="V29" s="644"/>
      <c r="W29" s="644"/>
      <c r="X29" s="644"/>
      <c r="Y29" s="645"/>
      <c r="Z29" s="703">
        <v>23.6</v>
      </c>
      <c r="AA29" s="703"/>
      <c r="AB29" s="703"/>
      <c r="AC29" s="703"/>
      <c r="AD29" s="704" t="s">
        <v>122</v>
      </c>
      <c r="AE29" s="704"/>
      <c r="AF29" s="704"/>
      <c r="AG29" s="704"/>
      <c r="AH29" s="704"/>
      <c r="AI29" s="704"/>
      <c r="AJ29" s="704"/>
      <c r="AK29" s="704"/>
      <c r="AL29" s="646" t="s">
        <v>138</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256140</v>
      </c>
      <c r="CS29" s="642"/>
      <c r="CT29" s="642"/>
      <c r="CU29" s="642"/>
      <c r="CV29" s="642"/>
      <c r="CW29" s="642"/>
      <c r="CX29" s="642"/>
      <c r="CY29" s="643"/>
      <c r="CZ29" s="646">
        <v>7.6</v>
      </c>
      <c r="DA29" s="675"/>
      <c r="DB29" s="675"/>
      <c r="DC29" s="676"/>
      <c r="DD29" s="649">
        <v>256140</v>
      </c>
      <c r="DE29" s="642"/>
      <c r="DF29" s="642"/>
      <c r="DG29" s="642"/>
      <c r="DH29" s="642"/>
      <c r="DI29" s="642"/>
      <c r="DJ29" s="642"/>
      <c r="DK29" s="643"/>
      <c r="DL29" s="649">
        <v>256140</v>
      </c>
      <c r="DM29" s="642"/>
      <c r="DN29" s="642"/>
      <c r="DO29" s="642"/>
      <c r="DP29" s="642"/>
      <c r="DQ29" s="642"/>
      <c r="DR29" s="642"/>
      <c r="DS29" s="642"/>
      <c r="DT29" s="642"/>
      <c r="DU29" s="642"/>
      <c r="DV29" s="643"/>
      <c r="DW29" s="646">
        <v>18.399999999999999</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94088</v>
      </c>
      <c r="S30" s="644"/>
      <c r="T30" s="644"/>
      <c r="U30" s="644"/>
      <c r="V30" s="644"/>
      <c r="W30" s="644"/>
      <c r="X30" s="644"/>
      <c r="Y30" s="645"/>
      <c r="Z30" s="703">
        <v>2.6</v>
      </c>
      <c r="AA30" s="703"/>
      <c r="AB30" s="703"/>
      <c r="AC30" s="703"/>
      <c r="AD30" s="704" t="s">
        <v>122</v>
      </c>
      <c r="AE30" s="704"/>
      <c r="AF30" s="704"/>
      <c r="AG30" s="704"/>
      <c r="AH30" s="704"/>
      <c r="AI30" s="704"/>
      <c r="AJ30" s="704"/>
      <c r="AK30" s="704"/>
      <c r="AL30" s="646" t="s">
        <v>122</v>
      </c>
      <c r="AM30" s="647"/>
      <c r="AN30" s="647"/>
      <c r="AO30" s="705"/>
      <c r="AP30" s="731" t="s">
        <v>303</v>
      </c>
      <c r="AQ30" s="732"/>
      <c r="AR30" s="732"/>
      <c r="AS30" s="732"/>
      <c r="AT30" s="737" t="s">
        <v>304</v>
      </c>
      <c r="AU30" s="210"/>
      <c r="AV30" s="210"/>
      <c r="AW30" s="210"/>
      <c r="AX30" s="740" t="s">
        <v>179</v>
      </c>
      <c r="AY30" s="741"/>
      <c r="AZ30" s="741"/>
      <c r="BA30" s="741"/>
      <c r="BB30" s="741"/>
      <c r="BC30" s="741"/>
      <c r="BD30" s="741"/>
      <c r="BE30" s="741"/>
      <c r="BF30" s="742"/>
      <c r="BG30" s="721">
        <v>100</v>
      </c>
      <c r="BH30" s="722"/>
      <c r="BI30" s="722"/>
      <c r="BJ30" s="722"/>
      <c r="BK30" s="722"/>
      <c r="BL30" s="722"/>
      <c r="BM30" s="723">
        <v>100</v>
      </c>
      <c r="BN30" s="722"/>
      <c r="BO30" s="722"/>
      <c r="BP30" s="722"/>
      <c r="BQ30" s="724"/>
      <c r="BR30" s="721">
        <v>100</v>
      </c>
      <c r="BS30" s="722"/>
      <c r="BT30" s="722"/>
      <c r="BU30" s="722"/>
      <c r="BV30" s="722"/>
      <c r="BW30" s="722"/>
      <c r="BX30" s="723">
        <v>100</v>
      </c>
      <c r="BY30" s="722"/>
      <c r="BZ30" s="722"/>
      <c r="CA30" s="722"/>
      <c r="CB30" s="724"/>
      <c r="CD30" s="727"/>
      <c r="CE30" s="728"/>
      <c r="CF30" s="685" t="s">
        <v>305</v>
      </c>
      <c r="CG30" s="682"/>
      <c r="CH30" s="682"/>
      <c r="CI30" s="682"/>
      <c r="CJ30" s="682"/>
      <c r="CK30" s="682"/>
      <c r="CL30" s="682"/>
      <c r="CM30" s="682"/>
      <c r="CN30" s="682"/>
      <c r="CO30" s="682"/>
      <c r="CP30" s="682"/>
      <c r="CQ30" s="683"/>
      <c r="CR30" s="641">
        <v>230507</v>
      </c>
      <c r="CS30" s="644"/>
      <c r="CT30" s="644"/>
      <c r="CU30" s="644"/>
      <c r="CV30" s="644"/>
      <c r="CW30" s="644"/>
      <c r="CX30" s="644"/>
      <c r="CY30" s="645"/>
      <c r="CZ30" s="646">
        <v>6.9</v>
      </c>
      <c r="DA30" s="675"/>
      <c r="DB30" s="675"/>
      <c r="DC30" s="676"/>
      <c r="DD30" s="649">
        <v>230507</v>
      </c>
      <c r="DE30" s="644"/>
      <c r="DF30" s="644"/>
      <c r="DG30" s="644"/>
      <c r="DH30" s="644"/>
      <c r="DI30" s="644"/>
      <c r="DJ30" s="644"/>
      <c r="DK30" s="645"/>
      <c r="DL30" s="649">
        <v>230507</v>
      </c>
      <c r="DM30" s="644"/>
      <c r="DN30" s="644"/>
      <c r="DO30" s="644"/>
      <c r="DP30" s="644"/>
      <c r="DQ30" s="644"/>
      <c r="DR30" s="644"/>
      <c r="DS30" s="644"/>
      <c r="DT30" s="644"/>
      <c r="DU30" s="644"/>
      <c r="DV30" s="645"/>
      <c r="DW30" s="646">
        <v>16.600000000000001</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3320</v>
      </c>
      <c r="S31" s="644"/>
      <c r="T31" s="644"/>
      <c r="U31" s="644"/>
      <c r="V31" s="644"/>
      <c r="W31" s="644"/>
      <c r="X31" s="644"/>
      <c r="Y31" s="645"/>
      <c r="Z31" s="703">
        <v>0.1</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100</v>
      </c>
      <c r="BH31" s="642"/>
      <c r="BI31" s="642"/>
      <c r="BJ31" s="642"/>
      <c r="BK31" s="642"/>
      <c r="BL31" s="642"/>
      <c r="BM31" s="647">
        <v>100</v>
      </c>
      <c r="BN31" s="720"/>
      <c r="BO31" s="720"/>
      <c r="BP31" s="720"/>
      <c r="BQ31" s="681"/>
      <c r="BR31" s="719">
        <v>100</v>
      </c>
      <c r="BS31" s="642"/>
      <c r="BT31" s="642"/>
      <c r="BU31" s="642"/>
      <c r="BV31" s="642"/>
      <c r="BW31" s="642"/>
      <c r="BX31" s="647">
        <v>100</v>
      </c>
      <c r="BY31" s="720"/>
      <c r="BZ31" s="720"/>
      <c r="CA31" s="720"/>
      <c r="CB31" s="681"/>
      <c r="CD31" s="727"/>
      <c r="CE31" s="728"/>
      <c r="CF31" s="685" t="s">
        <v>309</v>
      </c>
      <c r="CG31" s="682"/>
      <c r="CH31" s="682"/>
      <c r="CI31" s="682"/>
      <c r="CJ31" s="682"/>
      <c r="CK31" s="682"/>
      <c r="CL31" s="682"/>
      <c r="CM31" s="682"/>
      <c r="CN31" s="682"/>
      <c r="CO31" s="682"/>
      <c r="CP31" s="682"/>
      <c r="CQ31" s="683"/>
      <c r="CR31" s="641">
        <v>25633</v>
      </c>
      <c r="CS31" s="642"/>
      <c r="CT31" s="642"/>
      <c r="CU31" s="642"/>
      <c r="CV31" s="642"/>
      <c r="CW31" s="642"/>
      <c r="CX31" s="642"/>
      <c r="CY31" s="643"/>
      <c r="CZ31" s="646">
        <v>0.8</v>
      </c>
      <c r="DA31" s="675"/>
      <c r="DB31" s="675"/>
      <c r="DC31" s="676"/>
      <c r="DD31" s="649">
        <v>25633</v>
      </c>
      <c r="DE31" s="642"/>
      <c r="DF31" s="642"/>
      <c r="DG31" s="642"/>
      <c r="DH31" s="642"/>
      <c r="DI31" s="642"/>
      <c r="DJ31" s="642"/>
      <c r="DK31" s="643"/>
      <c r="DL31" s="649">
        <v>25633</v>
      </c>
      <c r="DM31" s="642"/>
      <c r="DN31" s="642"/>
      <c r="DO31" s="642"/>
      <c r="DP31" s="642"/>
      <c r="DQ31" s="642"/>
      <c r="DR31" s="642"/>
      <c r="DS31" s="642"/>
      <c r="DT31" s="642"/>
      <c r="DU31" s="642"/>
      <c r="DV31" s="643"/>
      <c r="DW31" s="646">
        <v>1.8</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183493</v>
      </c>
      <c r="S32" s="644"/>
      <c r="T32" s="644"/>
      <c r="U32" s="644"/>
      <c r="V32" s="644"/>
      <c r="W32" s="644"/>
      <c r="X32" s="644"/>
      <c r="Y32" s="645"/>
      <c r="Z32" s="703">
        <v>5.0999999999999996</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100</v>
      </c>
      <c r="BH32" s="657"/>
      <c r="BI32" s="657"/>
      <c r="BJ32" s="657"/>
      <c r="BK32" s="657"/>
      <c r="BL32" s="657"/>
      <c r="BM32" s="701">
        <v>100</v>
      </c>
      <c r="BN32" s="657"/>
      <c r="BO32" s="657"/>
      <c r="BP32" s="657"/>
      <c r="BQ32" s="694"/>
      <c r="BR32" s="718">
        <v>100</v>
      </c>
      <c r="BS32" s="657"/>
      <c r="BT32" s="657"/>
      <c r="BU32" s="657"/>
      <c r="BV32" s="657"/>
      <c r="BW32" s="657"/>
      <c r="BX32" s="701">
        <v>100</v>
      </c>
      <c r="BY32" s="657"/>
      <c r="BZ32" s="657"/>
      <c r="CA32" s="657"/>
      <c r="CB32" s="694"/>
      <c r="CD32" s="729"/>
      <c r="CE32" s="730"/>
      <c r="CF32" s="685" t="s">
        <v>312</v>
      </c>
      <c r="CG32" s="682"/>
      <c r="CH32" s="682"/>
      <c r="CI32" s="682"/>
      <c r="CJ32" s="682"/>
      <c r="CK32" s="682"/>
      <c r="CL32" s="682"/>
      <c r="CM32" s="682"/>
      <c r="CN32" s="682"/>
      <c r="CO32" s="682"/>
      <c r="CP32" s="682"/>
      <c r="CQ32" s="683"/>
      <c r="CR32" s="641">
        <v>52</v>
      </c>
      <c r="CS32" s="644"/>
      <c r="CT32" s="644"/>
      <c r="CU32" s="644"/>
      <c r="CV32" s="644"/>
      <c r="CW32" s="644"/>
      <c r="CX32" s="644"/>
      <c r="CY32" s="645"/>
      <c r="CZ32" s="646">
        <v>0</v>
      </c>
      <c r="DA32" s="675"/>
      <c r="DB32" s="675"/>
      <c r="DC32" s="676"/>
      <c r="DD32" s="649">
        <v>52</v>
      </c>
      <c r="DE32" s="644"/>
      <c r="DF32" s="644"/>
      <c r="DG32" s="644"/>
      <c r="DH32" s="644"/>
      <c r="DI32" s="644"/>
      <c r="DJ32" s="644"/>
      <c r="DK32" s="645"/>
      <c r="DL32" s="649">
        <v>52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161435</v>
      </c>
      <c r="S33" s="644"/>
      <c r="T33" s="644"/>
      <c r="U33" s="644"/>
      <c r="V33" s="644"/>
      <c r="W33" s="644"/>
      <c r="X33" s="644"/>
      <c r="Y33" s="645"/>
      <c r="Z33" s="703">
        <v>4.5</v>
      </c>
      <c r="AA33" s="703"/>
      <c r="AB33" s="703"/>
      <c r="AC33" s="703"/>
      <c r="AD33" s="704" t="s">
        <v>122</v>
      </c>
      <c r="AE33" s="704"/>
      <c r="AF33" s="704"/>
      <c r="AG33" s="704"/>
      <c r="AH33" s="704"/>
      <c r="AI33" s="704"/>
      <c r="AJ33" s="704"/>
      <c r="AK33" s="704"/>
      <c r="AL33" s="646" t="s">
        <v>138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1368516</v>
      </c>
      <c r="CS33" s="642"/>
      <c r="CT33" s="642"/>
      <c r="CU33" s="642"/>
      <c r="CV33" s="642"/>
      <c r="CW33" s="642"/>
      <c r="CX33" s="642"/>
      <c r="CY33" s="643"/>
      <c r="CZ33" s="646">
        <v>40.700000000000003</v>
      </c>
      <c r="DA33" s="675"/>
      <c r="DB33" s="675"/>
      <c r="DC33" s="676"/>
      <c r="DD33" s="649">
        <v>925102</v>
      </c>
      <c r="DE33" s="642"/>
      <c r="DF33" s="642"/>
      <c r="DG33" s="642"/>
      <c r="DH33" s="642"/>
      <c r="DI33" s="642"/>
      <c r="DJ33" s="642"/>
      <c r="DK33" s="643"/>
      <c r="DL33" s="649">
        <v>621682</v>
      </c>
      <c r="DM33" s="642"/>
      <c r="DN33" s="642"/>
      <c r="DO33" s="642"/>
      <c r="DP33" s="642"/>
      <c r="DQ33" s="642"/>
      <c r="DR33" s="642"/>
      <c r="DS33" s="642"/>
      <c r="DT33" s="642"/>
      <c r="DU33" s="642"/>
      <c r="DV33" s="643"/>
      <c r="DW33" s="646">
        <v>44.7</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33682</v>
      </c>
      <c r="S34" s="644"/>
      <c r="T34" s="644"/>
      <c r="U34" s="644"/>
      <c r="V34" s="644"/>
      <c r="W34" s="644"/>
      <c r="X34" s="644"/>
      <c r="Y34" s="645"/>
      <c r="Z34" s="703">
        <v>0.9</v>
      </c>
      <c r="AA34" s="703"/>
      <c r="AB34" s="703"/>
      <c r="AC34" s="703"/>
      <c r="AD34" s="704">
        <v>35</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564016</v>
      </c>
      <c r="CS34" s="644"/>
      <c r="CT34" s="644"/>
      <c r="CU34" s="644"/>
      <c r="CV34" s="644"/>
      <c r="CW34" s="644"/>
      <c r="CX34" s="644"/>
      <c r="CY34" s="645"/>
      <c r="CZ34" s="646">
        <v>16.8</v>
      </c>
      <c r="DA34" s="675"/>
      <c r="DB34" s="675"/>
      <c r="DC34" s="676"/>
      <c r="DD34" s="649">
        <v>422787</v>
      </c>
      <c r="DE34" s="644"/>
      <c r="DF34" s="644"/>
      <c r="DG34" s="644"/>
      <c r="DH34" s="644"/>
      <c r="DI34" s="644"/>
      <c r="DJ34" s="644"/>
      <c r="DK34" s="645"/>
      <c r="DL34" s="649">
        <v>315655</v>
      </c>
      <c r="DM34" s="644"/>
      <c r="DN34" s="644"/>
      <c r="DO34" s="644"/>
      <c r="DP34" s="644"/>
      <c r="DQ34" s="644"/>
      <c r="DR34" s="644"/>
      <c r="DS34" s="644"/>
      <c r="DT34" s="644"/>
      <c r="DU34" s="644"/>
      <c r="DV34" s="645"/>
      <c r="DW34" s="646">
        <v>22.7</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459130</v>
      </c>
      <c r="S35" s="644"/>
      <c r="T35" s="644"/>
      <c r="U35" s="644"/>
      <c r="V35" s="644"/>
      <c r="W35" s="644"/>
      <c r="X35" s="644"/>
      <c r="Y35" s="645"/>
      <c r="Z35" s="703">
        <v>12.9</v>
      </c>
      <c r="AA35" s="703"/>
      <c r="AB35" s="703"/>
      <c r="AC35" s="703"/>
      <c r="AD35" s="704" t="s">
        <v>122</v>
      </c>
      <c r="AE35" s="704"/>
      <c r="AF35" s="704"/>
      <c r="AG35" s="704"/>
      <c r="AH35" s="704"/>
      <c r="AI35" s="704"/>
      <c r="AJ35" s="704"/>
      <c r="AK35" s="704"/>
      <c r="AL35" s="646" t="s">
        <v>122</v>
      </c>
      <c r="AM35" s="647"/>
      <c r="AN35" s="647"/>
      <c r="AO35" s="705"/>
      <c r="AP35" s="214"/>
      <c r="AQ35" s="709" t="s">
        <v>320</v>
      </c>
      <c r="AR35" s="710"/>
      <c r="AS35" s="710"/>
      <c r="AT35" s="710"/>
      <c r="AU35" s="710"/>
      <c r="AV35" s="710"/>
      <c r="AW35" s="710"/>
      <c r="AX35" s="710"/>
      <c r="AY35" s="711"/>
      <c r="AZ35" s="706">
        <v>79469</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23068</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69160</v>
      </c>
      <c r="CS35" s="642"/>
      <c r="CT35" s="642"/>
      <c r="CU35" s="642"/>
      <c r="CV35" s="642"/>
      <c r="CW35" s="642"/>
      <c r="CX35" s="642"/>
      <c r="CY35" s="643"/>
      <c r="CZ35" s="646">
        <v>2.1</v>
      </c>
      <c r="DA35" s="675"/>
      <c r="DB35" s="675"/>
      <c r="DC35" s="676"/>
      <c r="DD35" s="649">
        <v>69160</v>
      </c>
      <c r="DE35" s="642"/>
      <c r="DF35" s="642"/>
      <c r="DG35" s="642"/>
      <c r="DH35" s="642"/>
      <c r="DI35" s="642"/>
      <c r="DJ35" s="642"/>
      <c r="DK35" s="643"/>
      <c r="DL35" s="649">
        <v>68492</v>
      </c>
      <c r="DM35" s="642"/>
      <c r="DN35" s="642"/>
      <c r="DO35" s="642"/>
      <c r="DP35" s="642"/>
      <c r="DQ35" s="642"/>
      <c r="DR35" s="642"/>
      <c r="DS35" s="642"/>
      <c r="DT35" s="642"/>
      <c r="DU35" s="642"/>
      <c r="DV35" s="643"/>
      <c r="DW35" s="646">
        <v>4.9000000000000004</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324</v>
      </c>
      <c r="AR36" s="679"/>
      <c r="AS36" s="679"/>
      <c r="AT36" s="679"/>
      <c r="AU36" s="679"/>
      <c r="AV36" s="679"/>
      <c r="AW36" s="679"/>
      <c r="AX36" s="679"/>
      <c r="AY36" s="680"/>
      <c r="AZ36" s="641">
        <v>9967</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22250</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328197</v>
      </c>
      <c r="CS36" s="644"/>
      <c r="CT36" s="644"/>
      <c r="CU36" s="644"/>
      <c r="CV36" s="644"/>
      <c r="CW36" s="644"/>
      <c r="CX36" s="644"/>
      <c r="CY36" s="645"/>
      <c r="CZ36" s="646">
        <v>9.8000000000000007</v>
      </c>
      <c r="DA36" s="675"/>
      <c r="DB36" s="675"/>
      <c r="DC36" s="676"/>
      <c r="DD36" s="649">
        <v>213046</v>
      </c>
      <c r="DE36" s="644"/>
      <c r="DF36" s="644"/>
      <c r="DG36" s="644"/>
      <c r="DH36" s="644"/>
      <c r="DI36" s="644"/>
      <c r="DJ36" s="644"/>
      <c r="DK36" s="645"/>
      <c r="DL36" s="649">
        <v>187892</v>
      </c>
      <c r="DM36" s="644"/>
      <c r="DN36" s="644"/>
      <c r="DO36" s="644"/>
      <c r="DP36" s="644"/>
      <c r="DQ36" s="644"/>
      <c r="DR36" s="644"/>
      <c r="DS36" s="644"/>
      <c r="DT36" s="644"/>
      <c r="DU36" s="644"/>
      <c r="DV36" s="645"/>
      <c r="DW36" s="646">
        <v>13.5</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49030</v>
      </c>
      <c r="S37" s="644"/>
      <c r="T37" s="644"/>
      <c r="U37" s="644"/>
      <c r="V37" s="644"/>
      <c r="W37" s="644"/>
      <c r="X37" s="644"/>
      <c r="Y37" s="645"/>
      <c r="Z37" s="703">
        <v>1.4</v>
      </c>
      <c r="AA37" s="703"/>
      <c r="AB37" s="703"/>
      <c r="AC37" s="703"/>
      <c r="AD37" s="704" t="s">
        <v>122</v>
      </c>
      <c r="AE37" s="704"/>
      <c r="AF37" s="704"/>
      <c r="AG37" s="704"/>
      <c r="AH37" s="704"/>
      <c r="AI37" s="704"/>
      <c r="AJ37" s="704"/>
      <c r="AK37" s="704"/>
      <c r="AL37" s="646" t="s">
        <v>122</v>
      </c>
      <c r="AM37" s="647"/>
      <c r="AN37" s="647"/>
      <c r="AO37" s="705"/>
      <c r="AQ37" s="678" t="s">
        <v>328</v>
      </c>
      <c r="AR37" s="679"/>
      <c r="AS37" s="679"/>
      <c r="AT37" s="679"/>
      <c r="AU37" s="679"/>
      <c r="AV37" s="679"/>
      <c r="AW37" s="679"/>
      <c r="AX37" s="679"/>
      <c r="AY37" s="680"/>
      <c r="AZ37" s="641">
        <v>7373</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165</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84074</v>
      </c>
      <c r="CS37" s="642"/>
      <c r="CT37" s="642"/>
      <c r="CU37" s="642"/>
      <c r="CV37" s="642"/>
      <c r="CW37" s="642"/>
      <c r="CX37" s="642"/>
      <c r="CY37" s="643"/>
      <c r="CZ37" s="646">
        <v>2.5</v>
      </c>
      <c r="DA37" s="675"/>
      <c r="DB37" s="675"/>
      <c r="DC37" s="676"/>
      <c r="DD37" s="649">
        <v>84074</v>
      </c>
      <c r="DE37" s="642"/>
      <c r="DF37" s="642"/>
      <c r="DG37" s="642"/>
      <c r="DH37" s="642"/>
      <c r="DI37" s="642"/>
      <c r="DJ37" s="642"/>
      <c r="DK37" s="643"/>
      <c r="DL37" s="649">
        <v>84074</v>
      </c>
      <c r="DM37" s="642"/>
      <c r="DN37" s="642"/>
      <c r="DO37" s="642"/>
      <c r="DP37" s="642"/>
      <c r="DQ37" s="642"/>
      <c r="DR37" s="642"/>
      <c r="DS37" s="642"/>
      <c r="DT37" s="642"/>
      <c r="DU37" s="642"/>
      <c r="DV37" s="643"/>
      <c r="DW37" s="646">
        <v>6</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3571073</v>
      </c>
      <c r="S38" s="693"/>
      <c r="T38" s="693"/>
      <c r="U38" s="693"/>
      <c r="V38" s="693"/>
      <c r="W38" s="693"/>
      <c r="X38" s="693"/>
      <c r="Y38" s="698"/>
      <c r="Z38" s="699">
        <v>100</v>
      </c>
      <c r="AA38" s="699"/>
      <c r="AB38" s="699"/>
      <c r="AC38" s="699"/>
      <c r="AD38" s="700">
        <v>1342340</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122</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252</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79469</v>
      </c>
      <c r="CS38" s="644"/>
      <c r="CT38" s="644"/>
      <c r="CU38" s="644"/>
      <c r="CV38" s="644"/>
      <c r="CW38" s="644"/>
      <c r="CX38" s="644"/>
      <c r="CY38" s="645"/>
      <c r="CZ38" s="646">
        <v>2.4</v>
      </c>
      <c r="DA38" s="675"/>
      <c r="DB38" s="675"/>
      <c r="DC38" s="676"/>
      <c r="DD38" s="649">
        <v>76067</v>
      </c>
      <c r="DE38" s="644"/>
      <c r="DF38" s="644"/>
      <c r="DG38" s="644"/>
      <c r="DH38" s="644"/>
      <c r="DI38" s="644"/>
      <c r="DJ38" s="644"/>
      <c r="DK38" s="645"/>
      <c r="DL38" s="649">
        <v>49643</v>
      </c>
      <c r="DM38" s="644"/>
      <c r="DN38" s="644"/>
      <c r="DO38" s="644"/>
      <c r="DP38" s="644"/>
      <c r="DQ38" s="644"/>
      <c r="DR38" s="644"/>
      <c r="DS38" s="644"/>
      <c r="DT38" s="644"/>
      <c r="DU38" s="644"/>
      <c r="DV38" s="645"/>
      <c r="DW38" s="646">
        <v>3.6</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240</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92</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254674</v>
      </c>
      <c r="CS39" s="642"/>
      <c r="CT39" s="642"/>
      <c r="CU39" s="642"/>
      <c r="CV39" s="642"/>
      <c r="CW39" s="642"/>
      <c r="CX39" s="642"/>
      <c r="CY39" s="643"/>
      <c r="CZ39" s="646">
        <v>7.6</v>
      </c>
      <c r="DA39" s="675"/>
      <c r="DB39" s="675"/>
      <c r="DC39" s="676"/>
      <c r="DD39" s="649">
        <v>144042</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13860</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136</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73000</v>
      </c>
      <c r="CS40" s="644"/>
      <c r="CT40" s="644"/>
      <c r="CU40" s="644"/>
      <c r="CV40" s="644"/>
      <c r="CW40" s="644"/>
      <c r="CX40" s="644"/>
      <c r="CY40" s="645"/>
      <c r="CZ40" s="646">
        <v>2.2000000000000002</v>
      </c>
      <c r="DA40" s="675"/>
      <c r="DB40" s="675"/>
      <c r="DC40" s="676"/>
      <c r="DD40" s="649" t="s">
        <v>122</v>
      </c>
      <c r="DE40" s="644"/>
      <c r="DF40" s="644"/>
      <c r="DG40" s="644"/>
      <c r="DH40" s="644"/>
      <c r="DI40" s="644"/>
      <c r="DJ40" s="644"/>
      <c r="DK40" s="645"/>
      <c r="DL40" s="649" t="s">
        <v>122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48269</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428</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240</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1284908</v>
      </c>
      <c r="CS42" s="644"/>
      <c r="CT42" s="644"/>
      <c r="CU42" s="644"/>
      <c r="CV42" s="644"/>
      <c r="CW42" s="644"/>
      <c r="CX42" s="644"/>
      <c r="CY42" s="645"/>
      <c r="CZ42" s="646">
        <v>38.299999999999997</v>
      </c>
      <c r="DA42" s="647"/>
      <c r="DB42" s="647"/>
      <c r="DC42" s="648"/>
      <c r="DD42" s="649">
        <v>159298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54707</v>
      </c>
      <c r="CS43" s="642"/>
      <c r="CT43" s="642"/>
      <c r="CU43" s="642"/>
      <c r="CV43" s="642"/>
      <c r="CW43" s="642"/>
      <c r="CX43" s="642"/>
      <c r="CY43" s="643"/>
      <c r="CZ43" s="646">
        <v>1.6</v>
      </c>
      <c r="DA43" s="675"/>
      <c r="DB43" s="675"/>
      <c r="DC43" s="676"/>
      <c r="DD43" s="649">
        <v>54707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1075986</v>
      </c>
      <c r="CS44" s="644"/>
      <c r="CT44" s="644"/>
      <c r="CU44" s="644"/>
      <c r="CV44" s="644"/>
      <c r="CW44" s="644"/>
      <c r="CX44" s="644"/>
      <c r="CY44" s="645"/>
      <c r="CZ44" s="646">
        <v>32</v>
      </c>
      <c r="DA44" s="647"/>
      <c r="DB44" s="647"/>
      <c r="DC44" s="648"/>
      <c r="DD44" s="649">
        <v>122934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808514</v>
      </c>
      <c r="CS45" s="642"/>
      <c r="CT45" s="642"/>
      <c r="CU45" s="642"/>
      <c r="CV45" s="642"/>
      <c r="CW45" s="642"/>
      <c r="CX45" s="642"/>
      <c r="CY45" s="643"/>
      <c r="CZ45" s="646">
        <v>24.1</v>
      </c>
      <c r="DA45" s="675"/>
      <c r="DB45" s="675"/>
      <c r="DC45" s="676"/>
      <c r="DD45" s="649">
        <v>7127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266109</v>
      </c>
      <c r="CS46" s="644"/>
      <c r="CT46" s="644"/>
      <c r="CU46" s="644"/>
      <c r="CV46" s="644"/>
      <c r="CW46" s="644"/>
      <c r="CX46" s="644"/>
      <c r="CY46" s="645"/>
      <c r="CZ46" s="646">
        <v>7.9</v>
      </c>
      <c r="DA46" s="647"/>
      <c r="DB46" s="647"/>
      <c r="DC46" s="648"/>
      <c r="DD46" s="649">
        <v>114444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208922</v>
      </c>
      <c r="CS47" s="642"/>
      <c r="CT47" s="642"/>
      <c r="CU47" s="642"/>
      <c r="CV47" s="642"/>
      <c r="CW47" s="642"/>
      <c r="CX47" s="642"/>
      <c r="CY47" s="643"/>
      <c r="CZ47" s="646">
        <v>6.2</v>
      </c>
      <c r="DA47" s="675"/>
      <c r="DB47" s="675"/>
      <c r="DC47" s="676"/>
      <c r="DD47" s="649">
        <v>36364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3359132</v>
      </c>
      <c r="CS49" s="657"/>
      <c r="CT49" s="657"/>
      <c r="CU49" s="657"/>
      <c r="CV49" s="657"/>
      <c r="CW49" s="657"/>
      <c r="CX49" s="657"/>
      <c r="CY49" s="658"/>
      <c r="CZ49" s="659">
        <v>100</v>
      </c>
      <c r="DA49" s="660"/>
      <c r="DB49" s="660"/>
      <c r="DC49" s="661"/>
      <c r="DD49" s="662">
        <v>1746770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jBtgJtWoci4kDeKuoijiT/o1xhkcVAGcPWatCc122NioKTfdMTrnlmiBupO5UfEjC2P3O39C4y4MnGB1NOa6nw==" saltValue="eyGgUduci/uY6mMgraib1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25" zoomScaleSheetLayoutView="70" workbookViewId="0">
      <selection activeCell="AZ51" sqref="AZ51:BO5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3540</v>
      </c>
      <c r="R7" s="1174"/>
      <c r="S7" s="1174"/>
      <c r="T7" s="1174"/>
      <c r="U7" s="1174"/>
      <c r="V7" s="1174">
        <v>3330</v>
      </c>
      <c r="W7" s="1174"/>
      <c r="X7" s="1174"/>
      <c r="Y7" s="1174"/>
      <c r="Z7" s="1174"/>
      <c r="AA7" s="1174">
        <f>Q7-V7</f>
        <v>210</v>
      </c>
      <c r="AB7" s="1174"/>
      <c r="AC7" s="1174"/>
      <c r="AD7" s="1174"/>
      <c r="AE7" s="1175"/>
      <c r="AF7" s="1176">
        <v>201</v>
      </c>
      <c r="AG7" s="1177"/>
      <c r="AH7" s="1177"/>
      <c r="AI7" s="1177"/>
      <c r="AJ7" s="1178"/>
      <c r="AK7" s="1160">
        <v>0</v>
      </c>
      <c r="AL7" s="1161"/>
      <c r="AM7" s="1161"/>
      <c r="AN7" s="1161"/>
      <c r="AO7" s="1161"/>
      <c r="AP7" s="1161"/>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578</v>
      </c>
      <c r="BT7" s="1165"/>
      <c r="BU7" s="1165"/>
      <c r="BV7" s="1165"/>
      <c r="BW7" s="1165"/>
      <c r="BX7" s="1165"/>
      <c r="BY7" s="1165"/>
      <c r="BZ7" s="1165"/>
      <c r="CA7" s="1165"/>
      <c r="CB7" s="1165"/>
      <c r="CC7" s="1165"/>
      <c r="CD7" s="1165"/>
      <c r="CE7" s="1165"/>
      <c r="CF7" s="1165"/>
      <c r="CG7" s="1166"/>
      <c r="CH7" s="1157" t="s">
        <v>581</v>
      </c>
      <c r="CI7" s="1158"/>
      <c r="CJ7" s="1158"/>
      <c r="CK7" s="1158"/>
      <c r="CL7" s="1159"/>
      <c r="CM7" s="1157">
        <v>131</v>
      </c>
      <c r="CN7" s="1158"/>
      <c r="CO7" s="1158"/>
      <c r="CP7" s="1158"/>
      <c r="CQ7" s="1159"/>
      <c r="CR7" s="1157">
        <v>9</v>
      </c>
      <c r="CS7" s="1158"/>
      <c r="CT7" s="1158"/>
      <c r="CU7" s="1158"/>
      <c r="CV7" s="1159"/>
      <c r="CW7" s="1157" t="s">
        <v>581</v>
      </c>
      <c r="CX7" s="1158"/>
      <c r="CY7" s="1158"/>
      <c r="CZ7" s="1158"/>
      <c r="DA7" s="1159"/>
      <c r="DB7" s="1157" t="s">
        <v>581</v>
      </c>
      <c r="DC7" s="1158"/>
      <c r="DD7" s="1158"/>
      <c r="DE7" s="1158"/>
      <c r="DF7" s="1159"/>
      <c r="DG7" s="1157" t="s">
        <v>581</v>
      </c>
      <c r="DH7" s="1158"/>
      <c r="DI7" s="1158"/>
      <c r="DJ7" s="1158"/>
      <c r="DK7" s="1159"/>
      <c r="DL7" s="1157" t="s">
        <v>581</v>
      </c>
      <c r="DM7" s="1158"/>
      <c r="DN7" s="1158"/>
      <c r="DO7" s="1158"/>
      <c r="DP7" s="1159"/>
      <c r="DQ7" s="1157" t="s">
        <v>581</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0</v>
      </c>
      <c r="R8" s="1113"/>
      <c r="S8" s="1113"/>
      <c r="T8" s="1113"/>
      <c r="U8" s="1113"/>
      <c r="V8" s="1113">
        <v>0</v>
      </c>
      <c r="W8" s="1113"/>
      <c r="X8" s="1113"/>
      <c r="Y8" s="1113"/>
      <c r="Z8" s="1113"/>
      <c r="AA8" s="1114">
        <f t="shared" ref="AA8:AA11" si="0">Q8-V8</f>
        <v>0</v>
      </c>
      <c r="AB8" s="1089"/>
      <c r="AC8" s="1089"/>
      <c r="AD8" s="1089"/>
      <c r="AE8" s="1090"/>
      <c r="AF8" s="1088">
        <v>0</v>
      </c>
      <c r="AG8" s="1089"/>
      <c r="AH8" s="1089"/>
      <c r="AI8" s="1089"/>
      <c r="AJ8" s="1090"/>
      <c r="AK8" s="1155">
        <v>0</v>
      </c>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579</v>
      </c>
      <c r="BT8" s="1084"/>
      <c r="BU8" s="1084"/>
      <c r="BV8" s="1084"/>
      <c r="BW8" s="1084"/>
      <c r="BX8" s="1084"/>
      <c r="BY8" s="1084"/>
      <c r="BZ8" s="1084"/>
      <c r="CA8" s="1084"/>
      <c r="CB8" s="1084"/>
      <c r="CC8" s="1084"/>
      <c r="CD8" s="1084"/>
      <c r="CE8" s="1084"/>
      <c r="CF8" s="1084"/>
      <c r="CG8" s="1085"/>
      <c r="CH8" s="1058">
        <v>4</v>
      </c>
      <c r="CI8" s="1059"/>
      <c r="CJ8" s="1059"/>
      <c r="CK8" s="1059"/>
      <c r="CL8" s="1060"/>
      <c r="CM8" s="1058">
        <v>15</v>
      </c>
      <c r="CN8" s="1059"/>
      <c r="CO8" s="1059"/>
      <c r="CP8" s="1059"/>
      <c r="CQ8" s="1060"/>
      <c r="CR8" s="1058">
        <v>41</v>
      </c>
      <c r="CS8" s="1059"/>
      <c r="CT8" s="1059"/>
      <c r="CU8" s="1059"/>
      <c r="CV8" s="1060"/>
      <c r="CW8" s="1058">
        <v>22</v>
      </c>
      <c r="CX8" s="1059"/>
      <c r="CY8" s="1059"/>
      <c r="CZ8" s="1059"/>
      <c r="DA8" s="1060"/>
      <c r="DB8" s="1058">
        <v>13</v>
      </c>
      <c r="DC8" s="1059"/>
      <c r="DD8" s="1059"/>
      <c r="DE8" s="1059"/>
      <c r="DF8" s="1060"/>
      <c r="DG8" s="1058" t="s">
        <v>581</v>
      </c>
      <c r="DH8" s="1059"/>
      <c r="DI8" s="1059"/>
      <c r="DJ8" s="1059"/>
      <c r="DK8" s="1060"/>
      <c r="DL8" s="1058" t="s">
        <v>581</v>
      </c>
      <c r="DM8" s="1059"/>
      <c r="DN8" s="1059"/>
      <c r="DO8" s="1059"/>
      <c r="DP8" s="1060"/>
      <c r="DQ8" s="1058" t="s">
        <v>581</v>
      </c>
      <c r="DR8" s="1059"/>
      <c r="DS8" s="1059"/>
      <c r="DT8" s="1059"/>
      <c r="DU8" s="1060"/>
      <c r="DV8" s="1061"/>
      <c r="DW8" s="1062"/>
      <c r="DX8" s="1062"/>
      <c r="DY8" s="1062"/>
      <c r="DZ8" s="1063"/>
      <c r="EA8" s="234"/>
    </row>
    <row r="9" spans="1:131" s="235" customFormat="1" ht="26.25" customHeight="1" x14ac:dyDescent="0.15">
      <c r="A9" s="241">
        <v>3</v>
      </c>
      <c r="B9" s="1106" t="s">
        <v>380</v>
      </c>
      <c r="C9" s="1107"/>
      <c r="D9" s="1107"/>
      <c r="E9" s="1107"/>
      <c r="F9" s="1107"/>
      <c r="G9" s="1107"/>
      <c r="H9" s="1107"/>
      <c r="I9" s="1107"/>
      <c r="J9" s="1107"/>
      <c r="K9" s="1107"/>
      <c r="L9" s="1107"/>
      <c r="M9" s="1107"/>
      <c r="N9" s="1107"/>
      <c r="O9" s="1107"/>
      <c r="P9" s="1108"/>
      <c r="Q9" s="1112">
        <v>15</v>
      </c>
      <c r="R9" s="1113"/>
      <c r="S9" s="1113"/>
      <c r="T9" s="1113"/>
      <c r="U9" s="1113"/>
      <c r="V9" s="1113">
        <v>14</v>
      </c>
      <c r="W9" s="1113"/>
      <c r="X9" s="1113"/>
      <c r="Y9" s="1113"/>
      <c r="Z9" s="1113"/>
      <c r="AA9" s="1114">
        <f t="shared" si="0"/>
        <v>1</v>
      </c>
      <c r="AB9" s="1089"/>
      <c r="AC9" s="1089"/>
      <c r="AD9" s="1089"/>
      <c r="AE9" s="1090"/>
      <c r="AF9" s="1088">
        <v>1</v>
      </c>
      <c r="AG9" s="1089"/>
      <c r="AH9" s="1089"/>
      <c r="AI9" s="1089"/>
      <c r="AJ9" s="1090"/>
      <c r="AK9" s="1155">
        <v>7</v>
      </c>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580</v>
      </c>
      <c r="BT9" s="1084"/>
      <c r="BU9" s="1084"/>
      <c r="BV9" s="1084"/>
      <c r="BW9" s="1084"/>
      <c r="BX9" s="1084"/>
      <c r="BY9" s="1084"/>
      <c r="BZ9" s="1084"/>
      <c r="CA9" s="1084"/>
      <c r="CB9" s="1084"/>
      <c r="CC9" s="1084"/>
      <c r="CD9" s="1084"/>
      <c r="CE9" s="1084"/>
      <c r="CF9" s="1084"/>
      <c r="CG9" s="1085"/>
      <c r="CH9" s="1058">
        <v>-29</v>
      </c>
      <c r="CI9" s="1059"/>
      <c r="CJ9" s="1059"/>
      <c r="CK9" s="1059"/>
      <c r="CL9" s="1060"/>
      <c r="CM9" s="1058">
        <v>187</v>
      </c>
      <c r="CN9" s="1059"/>
      <c r="CO9" s="1059"/>
      <c r="CP9" s="1059"/>
      <c r="CQ9" s="1060"/>
      <c r="CR9" s="1058">
        <v>0</v>
      </c>
      <c r="CS9" s="1059"/>
      <c r="CT9" s="1059"/>
      <c r="CU9" s="1059"/>
      <c r="CV9" s="1060"/>
      <c r="CW9" s="1058">
        <v>0</v>
      </c>
      <c r="CX9" s="1059"/>
      <c r="CY9" s="1059"/>
      <c r="CZ9" s="1059"/>
      <c r="DA9" s="1060"/>
      <c r="DB9" s="1058" t="s">
        <v>581</v>
      </c>
      <c r="DC9" s="1059"/>
      <c r="DD9" s="1059"/>
      <c r="DE9" s="1059"/>
      <c r="DF9" s="1060"/>
      <c r="DG9" s="1058" t="s">
        <v>581</v>
      </c>
      <c r="DH9" s="1059"/>
      <c r="DI9" s="1059"/>
      <c r="DJ9" s="1059"/>
      <c r="DK9" s="1060"/>
      <c r="DL9" s="1058" t="s">
        <v>581</v>
      </c>
      <c r="DM9" s="1059"/>
      <c r="DN9" s="1059"/>
      <c r="DO9" s="1059"/>
      <c r="DP9" s="1060"/>
      <c r="DQ9" s="1058" t="s">
        <v>581</v>
      </c>
      <c r="DR9" s="1059"/>
      <c r="DS9" s="1059"/>
      <c r="DT9" s="1059"/>
      <c r="DU9" s="1060"/>
      <c r="DV9" s="1061"/>
      <c r="DW9" s="1062"/>
      <c r="DX9" s="1062"/>
      <c r="DY9" s="1062"/>
      <c r="DZ9" s="1063"/>
      <c r="EA9" s="234"/>
    </row>
    <row r="10" spans="1:131" s="235" customFormat="1" ht="26.25" customHeight="1" x14ac:dyDescent="0.15">
      <c r="A10" s="241">
        <v>4</v>
      </c>
      <c r="B10" s="1106" t="s">
        <v>381</v>
      </c>
      <c r="C10" s="1107"/>
      <c r="D10" s="1107"/>
      <c r="E10" s="1107"/>
      <c r="F10" s="1107"/>
      <c r="G10" s="1107"/>
      <c r="H10" s="1107"/>
      <c r="I10" s="1107"/>
      <c r="J10" s="1107"/>
      <c r="K10" s="1107"/>
      <c r="L10" s="1107"/>
      <c r="M10" s="1107"/>
      <c r="N10" s="1107"/>
      <c r="O10" s="1107"/>
      <c r="P10" s="1108"/>
      <c r="Q10" s="1112">
        <v>0</v>
      </c>
      <c r="R10" s="1113"/>
      <c r="S10" s="1113"/>
      <c r="T10" s="1113"/>
      <c r="U10" s="1113"/>
      <c r="V10" s="1113">
        <v>0</v>
      </c>
      <c r="W10" s="1113"/>
      <c r="X10" s="1113"/>
      <c r="Y10" s="1113"/>
      <c r="Z10" s="1113"/>
      <c r="AA10" s="1114">
        <f t="shared" si="0"/>
        <v>0</v>
      </c>
      <c r="AB10" s="1089"/>
      <c r="AC10" s="1089"/>
      <c r="AD10" s="1089"/>
      <c r="AE10" s="1090"/>
      <c r="AF10" s="1088">
        <v>0</v>
      </c>
      <c r="AG10" s="1089"/>
      <c r="AH10" s="1089"/>
      <c r="AI10" s="1089"/>
      <c r="AJ10" s="1090"/>
      <c r="AK10" s="1155">
        <v>0</v>
      </c>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t="s">
        <v>382</v>
      </c>
      <c r="C11" s="1107"/>
      <c r="D11" s="1107"/>
      <c r="E11" s="1107"/>
      <c r="F11" s="1107"/>
      <c r="G11" s="1107"/>
      <c r="H11" s="1107"/>
      <c r="I11" s="1107"/>
      <c r="J11" s="1107"/>
      <c r="K11" s="1107"/>
      <c r="L11" s="1107"/>
      <c r="M11" s="1107"/>
      <c r="N11" s="1107"/>
      <c r="O11" s="1107"/>
      <c r="P11" s="1108"/>
      <c r="Q11" s="1112">
        <v>33</v>
      </c>
      <c r="R11" s="1113"/>
      <c r="S11" s="1113"/>
      <c r="T11" s="1113"/>
      <c r="U11" s="1113"/>
      <c r="V11" s="1113">
        <v>33</v>
      </c>
      <c r="W11" s="1113"/>
      <c r="X11" s="1113"/>
      <c r="Y11" s="1113"/>
      <c r="Z11" s="1113"/>
      <c r="AA11" s="1113">
        <f t="shared" si="0"/>
        <v>0</v>
      </c>
      <c r="AB11" s="1113"/>
      <c r="AC11" s="1113"/>
      <c r="AD11" s="1113"/>
      <c r="AE11" s="1114"/>
      <c r="AF11" s="1088">
        <v>0</v>
      </c>
      <c r="AG11" s="1089"/>
      <c r="AH11" s="1089"/>
      <c r="AI11" s="1089"/>
      <c r="AJ11" s="1090"/>
      <c r="AK11" s="1155">
        <v>18</v>
      </c>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384</v>
      </c>
      <c r="B23" s="1013" t="s">
        <v>385</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203</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396</v>
      </c>
      <c r="C28" s="1120"/>
      <c r="D28" s="1120"/>
      <c r="E28" s="1120"/>
      <c r="F28" s="1120"/>
      <c r="G28" s="1120"/>
      <c r="H28" s="1120"/>
      <c r="I28" s="1120"/>
      <c r="J28" s="1120"/>
      <c r="K28" s="1120"/>
      <c r="L28" s="1120"/>
      <c r="M28" s="1120"/>
      <c r="N28" s="1120"/>
      <c r="O28" s="1120"/>
      <c r="P28" s="1121"/>
      <c r="Q28" s="1122">
        <v>207</v>
      </c>
      <c r="R28" s="1123"/>
      <c r="S28" s="1123"/>
      <c r="T28" s="1123"/>
      <c r="U28" s="1123"/>
      <c r="V28" s="1123">
        <v>184</v>
      </c>
      <c r="W28" s="1123"/>
      <c r="X28" s="1123"/>
      <c r="Y28" s="1123"/>
      <c r="Z28" s="1123"/>
      <c r="AA28" s="1123">
        <f>Q28-V28</f>
        <v>23</v>
      </c>
      <c r="AB28" s="1123"/>
      <c r="AC28" s="1123"/>
      <c r="AD28" s="1123"/>
      <c r="AE28" s="1124"/>
      <c r="AF28" s="1125">
        <v>23</v>
      </c>
      <c r="AG28" s="1123"/>
      <c r="AH28" s="1123"/>
      <c r="AI28" s="1123"/>
      <c r="AJ28" s="1126"/>
      <c r="AK28" s="1127">
        <v>14</v>
      </c>
      <c r="AL28" s="1115"/>
      <c r="AM28" s="1115"/>
      <c r="AN28" s="1115"/>
      <c r="AO28" s="1115"/>
      <c r="AP28" s="1115" t="s">
        <v>509</v>
      </c>
      <c r="AQ28" s="1115"/>
      <c r="AR28" s="1115"/>
      <c r="AS28" s="1115"/>
      <c r="AT28" s="1115"/>
      <c r="AU28" s="1115" t="s">
        <v>509</v>
      </c>
      <c r="AV28" s="1115"/>
      <c r="AW28" s="1115"/>
      <c r="AX28" s="1115"/>
      <c r="AY28" s="1115"/>
      <c r="AZ28" s="1116" t="s">
        <v>509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397</v>
      </c>
      <c r="C29" s="1107"/>
      <c r="D29" s="1107"/>
      <c r="E29" s="1107"/>
      <c r="F29" s="1107"/>
      <c r="G29" s="1107"/>
      <c r="H29" s="1107"/>
      <c r="I29" s="1107"/>
      <c r="J29" s="1107"/>
      <c r="K29" s="1107"/>
      <c r="L29" s="1107"/>
      <c r="M29" s="1107"/>
      <c r="N29" s="1107"/>
      <c r="O29" s="1107"/>
      <c r="P29" s="1108"/>
      <c r="Q29" s="1112">
        <v>217</v>
      </c>
      <c r="R29" s="1113"/>
      <c r="S29" s="1113"/>
      <c r="T29" s="1113"/>
      <c r="U29" s="1113"/>
      <c r="V29" s="1113">
        <v>216</v>
      </c>
      <c r="W29" s="1113"/>
      <c r="X29" s="1113"/>
      <c r="Y29" s="1113"/>
      <c r="Z29" s="1113"/>
      <c r="AA29" s="1113">
        <f t="shared" ref="AA29:AA32" si="1">Q29-V29</f>
        <v>1</v>
      </c>
      <c r="AB29" s="1113"/>
      <c r="AC29" s="1113"/>
      <c r="AD29" s="1113"/>
      <c r="AE29" s="1114"/>
      <c r="AF29" s="1088">
        <v>1</v>
      </c>
      <c r="AG29" s="1089"/>
      <c r="AH29" s="1089"/>
      <c r="AI29" s="1089"/>
      <c r="AJ29" s="1090"/>
      <c r="AK29" s="1049">
        <v>41</v>
      </c>
      <c r="AL29" s="1040"/>
      <c r="AM29" s="1040"/>
      <c r="AN29" s="1040"/>
      <c r="AO29" s="1040"/>
      <c r="AP29" s="1040" t="s">
        <v>509</v>
      </c>
      <c r="AQ29" s="1040"/>
      <c r="AR29" s="1040"/>
      <c r="AS29" s="1040"/>
      <c r="AT29" s="1040"/>
      <c r="AU29" s="1040" t="s">
        <v>509</v>
      </c>
      <c r="AV29" s="1040"/>
      <c r="AW29" s="1040"/>
      <c r="AX29" s="1040"/>
      <c r="AY29" s="1040"/>
      <c r="AZ29" s="1111" t="s">
        <v>509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398</v>
      </c>
      <c r="C30" s="1107"/>
      <c r="D30" s="1107"/>
      <c r="E30" s="1107"/>
      <c r="F30" s="1107"/>
      <c r="G30" s="1107"/>
      <c r="H30" s="1107"/>
      <c r="I30" s="1107"/>
      <c r="J30" s="1107"/>
      <c r="K30" s="1107"/>
      <c r="L30" s="1107"/>
      <c r="M30" s="1107"/>
      <c r="N30" s="1107"/>
      <c r="O30" s="1107"/>
      <c r="P30" s="1108"/>
      <c r="Q30" s="1112">
        <v>20</v>
      </c>
      <c r="R30" s="1113"/>
      <c r="S30" s="1113"/>
      <c r="T30" s="1113"/>
      <c r="U30" s="1113"/>
      <c r="V30" s="1113">
        <v>20</v>
      </c>
      <c r="W30" s="1113"/>
      <c r="X30" s="1113"/>
      <c r="Y30" s="1113"/>
      <c r="Z30" s="1113"/>
      <c r="AA30" s="1113">
        <f t="shared" si="1"/>
        <v>0</v>
      </c>
      <c r="AB30" s="1113"/>
      <c r="AC30" s="1113"/>
      <c r="AD30" s="1113"/>
      <c r="AE30" s="1114"/>
      <c r="AF30" s="1088">
        <v>0</v>
      </c>
      <c r="AG30" s="1089"/>
      <c r="AH30" s="1089"/>
      <c r="AI30" s="1089"/>
      <c r="AJ30" s="1090"/>
      <c r="AK30" s="1049">
        <v>9</v>
      </c>
      <c r="AL30" s="1040"/>
      <c r="AM30" s="1040"/>
      <c r="AN30" s="1040"/>
      <c r="AO30" s="1040"/>
      <c r="AP30" s="1040" t="s">
        <v>509</v>
      </c>
      <c r="AQ30" s="1040"/>
      <c r="AR30" s="1040"/>
      <c r="AS30" s="1040"/>
      <c r="AT30" s="1040"/>
      <c r="AU30" s="1040" t="s">
        <v>509</v>
      </c>
      <c r="AV30" s="1040"/>
      <c r="AW30" s="1040"/>
      <c r="AX30" s="1040"/>
      <c r="AY30" s="1040"/>
      <c r="AZ30" s="1111" t="s">
        <v>509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399</v>
      </c>
      <c r="C31" s="1107"/>
      <c r="D31" s="1107"/>
      <c r="E31" s="1107"/>
      <c r="F31" s="1107"/>
      <c r="G31" s="1107"/>
      <c r="H31" s="1107"/>
      <c r="I31" s="1107"/>
      <c r="J31" s="1107"/>
      <c r="K31" s="1107"/>
      <c r="L31" s="1107"/>
      <c r="M31" s="1107"/>
      <c r="N31" s="1107"/>
      <c r="O31" s="1107"/>
      <c r="P31" s="1108"/>
      <c r="Q31" s="1112">
        <v>21</v>
      </c>
      <c r="R31" s="1113"/>
      <c r="S31" s="1113"/>
      <c r="T31" s="1113"/>
      <c r="U31" s="1113"/>
      <c r="V31" s="1113">
        <v>20</v>
      </c>
      <c r="W31" s="1113"/>
      <c r="X31" s="1113"/>
      <c r="Y31" s="1113"/>
      <c r="Z31" s="1113"/>
      <c r="AA31" s="1113">
        <f t="shared" si="1"/>
        <v>1</v>
      </c>
      <c r="AB31" s="1113"/>
      <c r="AC31" s="1113"/>
      <c r="AD31" s="1113"/>
      <c r="AE31" s="1114"/>
      <c r="AF31" s="1088" t="s">
        <v>400</v>
      </c>
      <c r="AG31" s="1089"/>
      <c r="AH31" s="1089"/>
      <c r="AI31" s="1089"/>
      <c r="AJ31" s="1090"/>
      <c r="AK31" s="1049">
        <v>10</v>
      </c>
      <c r="AL31" s="1040"/>
      <c r="AM31" s="1040"/>
      <c r="AN31" s="1040"/>
      <c r="AO31" s="1040"/>
      <c r="AP31" s="1040" t="s">
        <v>509</v>
      </c>
      <c r="AQ31" s="1040"/>
      <c r="AR31" s="1040"/>
      <c r="AS31" s="1040"/>
      <c r="AT31" s="1040"/>
      <c r="AU31" s="1040" t="s">
        <v>509</v>
      </c>
      <c r="AV31" s="1040"/>
      <c r="AW31" s="1040"/>
      <c r="AX31" s="1040"/>
      <c r="AY31" s="1040"/>
      <c r="AZ31" s="1111" t="s">
        <v>509</v>
      </c>
      <c r="BA31" s="1111"/>
      <c r="BB31" s="1111"/>
      <c r="BC31" s="1111"/>
      <c r="BD31" s="1111"/>
      <c r="BE31" s="1101" t="s">
        <v>401</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402</v>
      </c>
      <c r="C32" s="1107"/>
      <c r="D32" s="1107"/>
      <c r="E32" s="1107"/>
      <c r="F32" s="1107"/>
      <c r="G32" s="1107"/>
      <c r="H32" s="1107"/>
      <c r="I32" s="1107"/>
      <c r="J32" s="1107"/>
      <c r="K32" s="1107"/>
      <c r="L32" s="1107"/>
      <c r="M32" s="1107"/>
      <c r="N32" s="1107"/>
      <c r="O32" s="1107"/>
      <c r="P32" s="1108"/>
      <c r="Q32" s="1112">
        <v>13</v>
      </c>
      <c r="R32" s="1113"/>
      <c r="S32" s="1113"/>
      <c r="T32" s="1113"/>
      <c r="U32" s="1113"/>
      <c r="V32" s="1113">
        <v>13</v>
      </c>
      <c r="W32" s="1113"/>
      <c r="X32" s="1113"/>
      <c r="Y32" s="1113"/>
      <c r="Z32" s="1113"/>
      <c r="AA32" s="1113">
        <f t="shared" si="1"/>
        <v>0</v>
      </c>
      <c r="AB32" s="1113"/>
      <c r="AC32" s="1113"/>
      <c r="AD32" s="1113"/>
      <c r="AE32" s="1114"/>
      <c r="AF32" s="1088">
        <v>0</v>
      </c>
      <c r="AG32" s="1089"/>
      <c r="AH32" s="1089"/>
      <c r="AI32" s="1089"/>
      <c r="AJ32" s="1090"/>
      <c r="AK32" s="1049">
        <v>7</v>
      </c>
      <c r="AL32" s="1040"/>
      <c r="AM32" s="1040"/>
      <c r="AN32" s="1040"/>
      <c r="AO32" s="1040"/>
      <c r="AP32" s="1040" t="s">
        <v>509</v>
      </c>
      <c r="AQ32" s="1040"/>
      <c r="AR32" s="1040"/>
      <c r="AS32" s="1040"/>
      <c r="AT32" s="1040"/>
      <c r="AU32" s="1040" t="s">
        <v>509</v>
      </c>
      <c r="AV32" s="1040"/>
      <c r="AW32" s="1040"/>
      <c r="AX32" s="1040"/>
      <c r="AY32" s="1040"/>
      <c r="AZ32" s="1111" t="s">
        <v>509</v>
      </c>
      <c r="BA32" s="1111"/>
      <c r="BB32" s="1111"/>
      <c r="BC32" s="1111"/>
      <c r="BD32" s="1111"/>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384</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24</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388</v>
      </c>
      <c r="R66" s="1071"/>
      <c r="S66" s="1071"/>
      <c r="T66" s="1071"/>
      <c r="U66" s="1072"/>
      <c r="V66" s="1070" t="s">
        <v>389</v>
      </c>
      <c r="W66" s="1071"/>
      <c r="X66" s="1071"/>
      <c r="Y66" s="1071"/>
      <c r="Z66" s="1072"/>
      <c r="AA66" s="1070" t="s">
        <v>390</v>
      </c>
      <c r="AB66" s="1071"/>
      <c r="AC66" s="1071"/>
      <c r="AD66" s="1071"/>
      <c r="AE66" s="1072"/>
      <c r="AF66" s="1076" t="s">
        <v>391</v>
      </c>
      <c r="AG66" s="1077"/>
      <c r="AH66" s="1077"/>
      <c r="AI66" s="1077"/>
      <c r="AJ66" s="1078"/>
      <c r="AK66" s="1070" t="s">
        <v>392</v>
      </c>
      <c r="AL66" s="1065"/>
      <c r="AM66" s="1065"/>
      <c r="AN66" s="1065"/>
      <c r="AO66" s="1066"/>
      <c r="AP66" s="1070" t="s">
        <v>408</v>
      </c>
      <c r="AQ66" s="1071"/>
      <c r="AR66" s="1071"/>
      <c r="AS66" s="1071"/>
      <c r="AT66" s="1072"/>
      <c r="AU66" s="1070" t="s">
        <v>409</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570</v>
      </c>
      <c r="C68" s="1055"/>
      <c r="D68" s="1055"/>
      <c r="E68" s="1055"/>
      <c r="F68" s="1055"/>
      <c r="G68" s="1055"/>
      <c r="H68" s="1055"/>
      <c r="I68" s="1055"/>
      <c r="J68" s="1055"/>
      <c r="K68" s="1055"/>
      <c r="L68" s="1055"/>
      <c r="M68" s="1055"/>
      <c r="N68" s="1055"/>
      <c r="O68" s="1055"/>
      <c r="P68" s="1056"/>
      <c r="Q68" s="1057">
        <v>12354</v>
      </c>
      <c r="R68" s="1051"/>
      <c r="S68" s="1051"/>
      <c r="T68" s="1051"/>
      <c r="U68" s="1051"/>
      <c r="V68" s="1051">
        <v>11350</v>
      </c>
      <c r="W68" s="1051"/>
      <c r="X68" s="1051"/>
      <c r="Y68" s="1051"/>
      <c r="Z68" s="1051"/>
      <c r="AA68" s="1051">
        <v>1004</v>
      </c>
      <c r="AB68" s="1051"/>
      <c r="AC68" s="1051"/>
      <c r="AD68" s="1051"/>
      <c r="AE68" s="1051"/>
      <c r="AF68" s="1051">
        <v>1004</v>
      </c>
      <c r="AG68" s="1051"/>
      <c r="AH68" s="1051"/>
      <c r="AI68" s="1051"/>
      <c r="AJ68" s="1051"/>
      <c r="AK68" s="1051">
        <v>3718</v>
      </c>
      <c r="AL68" s="1051"/>
      <c r="AM68" s="1051"/>
      <c r="AN68" s="1051"/>
      <c r="AO68" s="1051"/>
      <c r="AP68" s="1051" t="s">
        <v>577</v>
      </c>
      <c r="AQ68" s="1051"/>
      <c r="AR68" s="1051"/>
      <c r="AS68" s="1051"/>
      <c r="AT68" s="1051"/>
      <c r="AU68" s="1051" t="s">
        <v>577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571</v>
      </c>
      <c r="C69" s="1044"/>
      <c r="D69" s="1044"/>
      <c r="E69" s="1044"/>
      <c r="F69" s="1044"/>
      <c r="G69" s="1044"/>
      <c r="H69" s="1044"/>
      <c r="I69" s="1044"/>
      <c r="J69" s="1044"/>
      <c r="K69" s="1044"/>
      <c r="L69" s="1044"/>
      <c r="M69" s="1044"/>
      <c r="N69" s="1044"/>
      <c r="O69" s="1044"/>
      <c r="P69" s="1045"/>
      <c r="Q69" s="1046">
        <v>1036</v>
      </c>
      <c r="R69" s="1040"/>
      <c r="S69" s="1040"/>
      <c r="T69" s="1040"/>
      <c r="U69" s="1040"/>
      <c r="V69" s="1040">
        <v>1029</v>
      </c>
      <c r="W69" s="1040"/>
      <c r="X69" s="1040"/>
      <c r="Y69" s="1040"/>
      <c r="Z69" s="1040"/>
      <c r="AA69" s="1040">
        <v>7</v>
      </c>
      <c r="AB69" s="1040"/>
      <c r="AC69" s="1040"/>
      <c r="AD69" s="1040"/>
      <c r="AE69" s="1040"/>
      <c r="AF69" s="1040">
        <v>7</v>
      </c>
      <c r="AG69" s="1040"/>
      <c r="AH69" s="1040"/>
      <c r="AI69" s="1040"/>
      <c r="AJ69" s="1040"/>
      <c r="AK69" s="1040" t="s">
        <v>577</v>
      </c>
      <c r="AL69" s="1040"/>
      <c r="AM69" s="1040"/>
      <c r="AN69" s="1040"/>
      <c r="AO69" s="1040"/>
      <c r="AP69" s="1040">
        <v>747</v>
      </c>
      <c r="AQ69" s="1040"/>
      <c r="AR69" s="1040"/>
      <c r="AS69" s="1040"/>
      <c r="AT69" s="1040"/>
      <c r="AU69" s="1040" t="s">
        <v>577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572</v>
      </c>
      <c r="C70" s="1044"/>
      <c r="D70" s="1044"/>
      <c r="E70" s="1044"/>
      <c r="F70" s="1044"/>
      <c r="G70" s="1044"/>
      <c r="H70" s="1044"/>
      <c r="I70" s="1044"/>
      <c r="J70" s="1044"/>
      <c r="K70" s="1044"/>
      <c r="L70" s="1044"/>
      <c r="M70" s="1044"/>
      <c r="N70" s="1044"/>
      <c r="O70" s="1044"/>
      <c r="P70" s="1045"/>
      <c r="Q70" s="1046">
        <v>2138</v>
      </c>
      <c r="R70" s="1040"/>
      <c r="S70" s="1040"/>
      <c r="T70" s="1040"/>
      <c r="U70" s="1040"/>
      <c r="V70" s="1040">
        <v>1910</v>
      </c>
      <c r="W70" s="1040"/>
      <c r="X70" s="1040"/>
      <c r="Y70" s="1040"/>
      <c r="Z70" s="1040"/>
      <c r="AA70" s="1040">
        <v>228</v>
      </c>
      <c r="AB70" s="1040"/>
      <c r="AC70" s="1040"/>
      <c r="AD70" s="1040"/>
      <c r="AE70" s="1040"/>
      <c r="AF70" s="1040">
        <v>228</v>
      </c>
      <c r="AG70" s="1040"/>
      <c r="AH70" s="1040"/>
      <c r="AI70" s="1040"/>
      <c r="AJ70" s="1040"/>
      <c r="AK70" s="1040" t="s">
        <v>577</v>
      </c>
      <c r="AL70" s="1040"/>
      <c r="AM70" s="1040"/>
      <c r="AN70" s="1040"/>
      <c r="AO70" s="1040"/>
      <c r="AP70" s="1040">
        <v>887</v>
      </c>
      <c r="AQ70" s="1040"/>
      <c r="AR70" s="1040"/>
      <c r="AS70" s="1040"/>
      <c r="AT70" s="1040"/>
      <c r="AU70" s="1040" t="s">
        <v>577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573</v>
      </c>
      <c r="C71" s="1044"/>
      <c r="D71" s="1044"/>
      <c r="E71" s="1044"/>
      <c r="F71" s="1044"/>
      <c r="G71" s="1044"/>
      <c r="H71" s="1044"/>
      <c r="I71" s="1044"/>
      <c r="J71" s="1044"/>
      <c r="K71" s="1044"/>
      <c r="L71" s="1044"/>
      <c r="M71" s="1044"/>
      <c r="N71" s="1044"/>
      <c r="O71" s="1044"/>
      <c r="P71" s="1045"/>
      <c r="Q71" s="1046">
        <v>26</v>
      </c>
      <c r="R71" s="1040"/>
      <c r="S71" s="1040"/>
      <c r="T71" s="1040"/>
      <c r="U71" s="1040"/>
      <c r="V71" s="1040">
        <v>26</v>
      </c>
      <c r="W71" s="1040"/>
      <c r="X71" s="1040"/>
      <c r="Y71" s="1040"/>
      <c r="Z71" s="1040"/>
      <c r="AA71" s="1040" t="s">
        <v>577</v>
      </c>
      <c r="AB71" s="1040"/>
      <c r="AC71" s="1040"/>
      <c r="AD71" s="1040"/>
      <c r="AE71" s="1040"/>
      <c r="AF71" s="1040" t="s">
        <v>577</v>
      </c>
      <c r="AG71" s="1040"/>
      <c r="AH71" s="1040"/>
      <c r="AI71" s="1040"/>
      <c r="AJ71" s="1040"/>
      <c r="AK71" s="1040">
        <v>26</v>
      </c>
      <c r="AL71" s="1040"/>
      <c r="AM71" s="1040"/>
      <c r="AN71" s="1040"/>
      <c r="AO71" s="1040"/>
      <c r="AP71" s="1040" t="s">
        <v>577</v>
      </c>
      <c r="AQ71" s="1040"/>
      <c r="AR71" s="1040"/>
      <c r="AS71" s="1040"/>
      <c r="AT71" s="1040"/>
      <c r="AU71" s="1040" t="s">
        <v>577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574</v>
      </c>
      <c r="C72" s="1044"/>
      <c r="D72" s="1044"/>
      <c r="E72" s="1044"/>
      <c r="F72" s="1044"/>
      <c r="G72" s="1044"/>
      <c r="H72" s="1044"/>
      <c r="I72" s="1044"/>
      <c r="J72" s="1044"/>
      <c r="K72" s="1044"/>
      <c r="L72" s="1044"/>
      <c r="M72" s="1044"/>
      <c r="N72" s="1044"/>
      <c r="O72" s="1044"/>
      <c r="P72" s="1045"/>
      <c r="Q72" s="1046">
        <v>397</v>
      </c>
      <c r="R72" s="1040"/>
      <c r="S72" s="1040"/>
      <c r="T72" s="1040"/>
      <c r="U72" s="1040"/>
      <c r="V72" s="1040">
        <v>368</v>
      </c>
      <c r="W72" s="1040"/>
      <c r="X72" s="1040"/>
      <c r="Y72" s="1040"/>
      <c r="Z72" s="1040"/>
      <c r="AA72" s="1040">
        <v>29</v>
      </c>
      <c r="AB72" s="1040"/>
      <c r="AC72" s="1040"/>
      <c r="AD72" s="1040"/>
      <c r="AE72" s="1040"/>
      <c r="AF72" s="1040">
        <v>29</v>
      </c>
      <c r="AG72" s="1040"/>
      <c r="AH72" s="1040"/>
      <c r="AI72" s="1040"/>
      <c r="AJ72" s="1040"/>
      <c r="AK72" s="1040">
        <v>13</v>
      </c>
      <c r="AL72" s="1040"/>
      <c r="AM72" s="1040"/>
      <c r="AN72" s="1040"/>
      <c r="AO72" s="1040"/>
      <c r="AP72" s="1040" t="s">
        <v>577</v>
      </c>
      <c r="AQ72" s="1040"/>
      <c r="AR72" s="1040"/>
      <c r="AS72" s="1040"/>
      <c r="AT72" s="1040"/>
      <c r="AU72" s="1040" t="s">
        <v>577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575</v>
      </c>
      <c r="C73" s="1044"/>
      <c r="D73" s="1044"/>
      <c r="E73" s="1044"/>
      <c r="F73" s="1044"/>
      <c r="G73" s="1044"/>
      <c r="H73" s="1044"/>
      <c r="I73" s="1044"/>
      <c r="J73" s="1044"/>
      <c r="K73" s="1044"/>
      <c r="L73" s="1044"/>
      <c r="M73" s="1044"/>
      <c r="N73" s="1044"/>
      <c r="O73" s="1044"/>
      <c r="P73" s="1045"/>
      <c r="Q73" s="1046">
        <v>284</v>
      </c>
      <c r="R73" s="1040"/>
      <c r="S73" s="1040"/>
      <c r="T73" s="1040"/>
      <c r="U73" s="1040"/>
      <c r="V73" s="1040">
        <v>254</v>
      </c>
      <c r="W73" s="1040"/>
      <c r="X73" s="1040"/>
      <c r="Y73" s="1040"/>
      <c r="Z73" s="1040"/>
      <c r="AA73" s="1040">
        <v>30</v>
      </c>
      <c r="AB73" s="1040"/>
      <c r="AC73" s="1040"/>
      <c r="AD73" s="1040"/>
      <c r="AE73" s="1040"/>
      <c r="AF73" s="1040">
        <v>30</v>
      </c>
      <c r="AG73" s="1040"/>
      <c r="AH73" s="1040"/>
      <c r="AI73" s="1040"/>
      <c r="AJ73" s="1040"/>
      <c r="AK73" s="1040" t="s">
        <v>577</v>
      </c>
      <c r="AL73" s="1040"/>
      <c r="AM73" s="1040"/>
      <c r="AN73" s="1040"/>
      <c r="AO73" s="1040"/>
      <c r="AP73" s="1040" t="s">
        <v>577</v>
      </c>
      <c r="AQ73" s="1040"/>
      <c r="AR73" s="1040"/>
      <c r="AS73" s="1040"/>
      <c r="AT73" s="1040"/>
      <c r="AU73" s="1040" t="s">
        <v>577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576</v>
      </c>
      <c r="C74" s="1044"/>
      <c r="D74" s="1044"/>
      <c r="E74" s="1044"/>
      <c r="F74" s="1044"/>
      <c r="G74" s="1044"/>
      <c r="H74" s="1044"/>
      <c r="I74" s="1044"/>
      <c r="J74" s="1044"/>
      <c r="K74" s="1044"/>
      <c r="L74" s="1044"/>
      <c r="M74" s="1044"/>
      <c r="N74" s="1044"/>
      <c r="O74" s="1044"/>
      <c r="P74" s="1045"/>
      <c r="Q74" s="1046">
        <v>290289</v>
      </c>
      <c r="R74" s="1040"/>
      <c r="S74" s="1040"/>
      <c r="T74" s="1040"/>
      <c r="U74" s="1040"/>
      <c r="V74" s="1040">
        <v>278734</v>
      </c>
      <c r="W74" s="1040"/>
      <c r="X74" s="1040"/>
      <c r="Y74" s="1040"/>
      <c r="Z74" s="1040"/>
      <c r="AA74" s="1040">
        <v>11555</v>
      </c>
      <c r="AB74" s="1040"/>
      <c r="AC74" s="1040"/>
      <c r="AD74" s="1040"/>
      <c r="AE74" s="1040"/>
      <c r="AF74" s="1040">
        <v>11555</v>
      </c>
      <c r="AG74" s="1040"/>
      <c r="AH74" s="1040"/>
      <c r="AI74" s="1040"/>
      <c r="AJ74" s="1040"/>
      <c r="AK74" s="1040" t="s">
        <v>577</v>
      </c>
      <c r="AL74" s="1040"/>
      <c r="AM74" s="1040"/>
      <c r="AN74" s="1040"/>
      <c r="AO74" s="1040"/>
      <c r="AP74" s="1040" t="s">
        <v>577</v>
      </c>
      <c r="AQ74" s="1040"/>
      <c r="AR74" s="1040"/>
      <c r="AS74" s="1040"/>
      <c r="AT74" s="1040"/>
      <c r="AU74" s="1040" t="s">
        <v>577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384</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299</v>
      </c>
      <c r="AG109" s="963"/>
      <c r="AH109" s="963"/>
      <c r="AI109" s="963"/>
      <c r="AJ109" s="964"/>
      <c r="AK109" s="965" t="s">
        <v>298</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299</v>
      </c>
      <c r="BW109" s="963"/>
      <c r="BX109" s="963"/>
      <c r="BY109" s="963"/>
      <c r="BZ109" s="964"/>
      <c r="CA109" s="965" t="s">
        <v>298</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299</v>
      </c>
      <c r="DM109" s="963"/>
      <c r="DN109" s="963"/>
      <c r="DO109" s="963"/>
      <c r="DP109" s="964"/>
      <c r="DQ109" s="965" t="s">
        <v>298</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299599</v>
      </c>
      <c r="AB110" s="956"/>
      <c r="AC110" s="956"/>
      <c r="AD110" s="956"/>
      <c r="AE110" s="957"/>
      <c r="AF110" s="958">
        <v>290220</v>
      </c>
      <c r="AG110" s="956"/>
      <c r="AH110" s="956"/>
      <c r="AI110" s="956"/>
      <c r="AJ110" s="957"/>
      <c r="AK110" s="958">
        <v>256140</v>
      </c>
      <c r="AL110" s="956"/>
      <c r="AM110" s="956"/>
      <c r="AN110" s="956"/>
      <c r="AO110" s="957"/>
      <c r="AP110" s="959">
        <v>20.9</v>
      </c>
      <c r="AQ110" s="960"/>
      <c r="AR110" s="960"/>
      <c r="AS110" s="960"/>
      <c r="AT110" s="961"/>
      <c r="AU110" s="995" t="s">
        <v>65</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2288465</v>
      </c>
      <c r="BR110" s="903"/>
      <c r="BS110" s="903"/>
      <c r="BT110" s="903"/>
      <c r="BU110" s="903"/>
      <c r="BV110" s="903">
        <v>2353153</v>
      </c>
      <c r="BW110" s="903"/>
      <c r="BX110" s="903"/>
      <c r="BY110" s="903"/>
      <c r="BZ110" s="903"/>
      <c r="CA110" s="903">
        <v>2581770</v>
      </c>
      <c r="CB110" s="903"/>
      <c r="CC110" s="903"/>
      <c r="CD110" s="903"/>
      <c r="CE110" s="903"/>
      <c r="CF110" s="927">
        <v>210.9</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426</v>
      </c>
      <c r="DH110" s="903"/>
      <c r="DI110" s="903"/>
      <c r="DJ110" s="903"/>
      <c r="DK110" s="903"/>
      <c r="DL110" s="903" t="s">
        <v>426</v>
      </c>
      <c r="DM110" s="903"/>
      <c r="DN110" s="903"/>
      <c r="DO110" s="903"/>
      <c r="DP110" s="903"/>
      <c r="DQ110" s="903" t="s">
        <v>427</v>
      </c>
      <c r="DR110" s="903"/>
      <c r="DS110" s="903"/>
      <c r="DT110" s="903"/>
      <c r="DU110" s="903"/>
      <c r="DV110" s="904" t="s">
        <v>426</v>
      </c>
      <c r="DW110" s="904"/>
      <c r="DX110" s="904"/>
      <c r="DY110" s="904"/>
      <c r="DZ110" s="905"/>
    </row>
    <row r="111" spans="1:131" s="226" customFormat="1" ht="26.25" customHeight="1" x14ac:dyDescent="0.15">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429</v>
      </c>
      <c r="AB111" s="984"/>
      <c r="AC111" s="984"/>
      <c r="AD111" s="984"/>
      <c r="AE111" s="985"/>
      <c r="AF111" s="986" t="s">
        <v>122</v>
      </c>
      <c r="AG111" s="984"/>
      <c r="AH111" s="984"/>
      <c r="AI111" s="984"/>
      <c r="AJ111" s="985"/>
      <c r="AK111" s="986" t="s">
        <v>122</v>
      </c>
      <c r="AL111" s="984"/>
      <c r="AM111" s="984"/>
      <c r="AN111" s="984"/>
      <c r="AO111" s="985"/>
      <c r="AP111" s="987" t="s">
        <v>122</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v>9211</v>
      </c>
      <c r="BR111" s="875"/>
      <c r="BS111" s="875"/>
      <c r="BT111" s="875"/>
      <c r="BU111" s="875"/>
      <c r="BV111" s="875" t="s">
        <v>426</v>
      </c>
      <c r="BW111" s="875"/>
      <c r="BX111" s="875"/>
      <c r="BY111" s="875"/>
      <c r="BZ111" s="875"/>
      <c r="CA111" s="875" t="s">
        <v>122</v>
      </c>
      <c r="CB111" s="875"/>
      <c r="CC111" s="875"/>
      <c r="CD111" s="875"/>
      <c r="CE111" s="875"/>
      <c r="CF111" s="936" t="s">
        <v>426</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429</v>
      </c>
      <c r="DM111" s="875"/>
      <c r="DN111" s="875"/>
      <c r="DO111" s="875"/>
      <c r="DP111" s="875"/>
      <c r="DQ111" s="875" t="s">
        <v>426</v>
      </c>
      <c r="DR111" s="875"/>
      <c r="DS111" s="875"/>
      <c r="DT111" s="875"/>
      <c r="DU111" s="875"/>
      <c r="DV111" s="852" t="s">
        <v>426</v>
      </c>
      <c r="DW111" s="852"/>
      <c r="DX111" s="852"/>
      <c r="DY111" s="852"/>
      <c r="DZ111" s="853"/>
    </row>
    <row r="112" spans="1:131" s="226" customFormat="1" ht="26.25" customHeight="1" x14ac:dyDescent="0.15">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426</v>
      </c>
      <c r="AB112" s="838"/>
      <c r="AC112" s="838"/>
      <c r="AD112" s="838"/>
      <c r="AE112" s="839"/>
      <c r="AF112" s="840" t="s">
        <v>426</v>
      </c>
      <c r="AG112" s="838"/>
      <c r="AH112" s="838"/>
      <c r="AI112" s="838"/>
      <c r="AJ112" s="839"/>
      <c r="AK112" s="840" t="s">
        <v>122</v>
      </c>
      <c r="AL112" s="838"/>
      <c r="AM112" s="838"/>
      <c r="AN112" s="838"/>
      <c r="AO112" s="839"/>
      <c r="AP112" s="885" t="s">
        <v>429</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74487</v>
      </c>
      <c r="BR112" s="875"/>
      <c r="BS112" s="875"/>
      <c r="BT112" s="875"/>
      <c r="BU112" s="875"/>
      <c r="BV112" s="875">
        <v>68285</v>
      </c>
      <c r="BW112" s="875"/>
      <c r="BX112" s="875"/>
      <c r="BY112" s="875"/>
      <c r="BZ112" s="875"/>
      <c r="CA112" s="875">
        <v>68942</v>
      </c>
      <c r="CB112" s="875"/>
      <c r="CC112" s="875"/>
      <c r="CD112" s="875"/>
      <c r="CE112" s="875"/>
      <c r="CF112" s="936">
        <v>5.6</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122</v>
      </c>
      <c r="DM112" s="875"/>
      <c r="DN112" s="875"/>
      <c r="DO112" s="875"/>
      <c r="DP112" s="875"/>
      <c r="DQ112" s="875" t="s">
        <v>429</v>
      </c>
      <c r="DR112" s="875"/>
      <c r="DS112" s="875"/>
      <c r="DT112" s="875"/>
      <c r="DU112" s="875"/>
      <c r="DV112" s="852" t="s">
        <v>436</v>
      </c>
      <c r="DW112" s="852"/>
      <c r="DX112" s="852"/>
      <c r="DY112" s="852"/>
      <c r="DZ112" s="853"/>
    </row>
    <row r="113" spans="1:130" s="226" customFormat="1" ht="26.25" customHeight="1" x14ac:dyDescent="0.15">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6953</v>
      </c>
      <c r="AB113" s="984"/>
      <c r="AC113" s="984"/>
      <c r="AD113" s="984"/>
      <c r="AE113" s="985"/>
      <c r="AF113" s="986">
        <v>6270</v>
      </c>
      <c r="AG113" s="984"/>
      <c r="AH113" s="984"/>
      <c r="AI113" s="984"/>
      <c r="AJ113" s="985"/>
      <c r="AK113" s="986">
        <v>7367</v>
      </c>
      <c r="AL113" s="984"/>
      <c r="AM113" s="984"/>
      <c r="AN113" s="984"/>
      <c r="AO113" s="985"/>
      <c r="AP113" s="987">
        <v>0.6</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88568</v>
      </c>
      <c r="BR113" s="875"/>
      <c r="BS113" s="875"/>
      <c r="BT113" s="875"/>
      <c r="BU113" s="875"/>
      <c r="BV113" s="875">
        <v>60739</v>
      </c>
      <c r="BW113" s="875"/>
      <c r="BX113" s="875"/>
      <c r="BY113" s="875"/>
      <c r="BZ113" s="875"/>
      <c r="CA113" s="875">
        <v>50333</v>
      </c>
      <c r="CB113" s="875"/>
      <c r="CC113" s="875"/>
      <c r="CD113" s="875"/>
      <c r="CE113" s="875"/>
      <c r="CF113" s="936">
        <v>4.0999999999999996</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436</v>
      </c>
      <c r="DH113" s="838"/>
      <c r="DI113" s="838"/>
      <c r="DJ113" s="838"/>
      <c r="DK113" s="839"/>
      <c r="DL113" s="840" t="s">
        <v>426</v>
      </c>
      <c r="DM113" s="838"/>
      <c r="DN113" s="838"/>
      <c r="DO113" s="838"/>
      <c r="DP113" s="839"/>
      <c r="DQ113" s="840" t="s">
        <v>426</v>
      </c>
      <c r="DR113" s="838"/>
      <c r="DS113" s="838"/>
      <c r="DT113" s="838"/>
      <c r="DU113" s="839"/>
      <c r="DV113" s="885" t="s">
        <v>426</v>
      </c>
      <c r="DW113" s="886"/>
      <c r="DX113" s="886"/>
      <c r="DY113" s="886"/>
      <c r="DZ113" s="887"/>
    </row>
    <row r="114" spans="1:130" s="226" customFormat="1" ht="26.25" customHeight="1" x14ac:dyDescent="0.15">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13132</v>
      </c>
      <c r="AB114" s="838"/>
      <c r="AC114" s="838"/>
      <c r="AD114" s="838"/>
      <c r="AE114" s="839"/>
      <c r="AF114" s="840">
        <v>13285</v>
      </c>
      <c r="AG114" s="838"/>
      <c r="AH114" s="838"/>
      <c r="AI114" s="838"/>
      <c r="AJ114" s="839"/>
      <c r="AK114" s="840">
        <v>9353</v>
      </c>
      <c r="AL114" s="838"/>
      <c r="AM114" s="838"/>
      <c r="AN114" s="838"/>
      <c r="AO114" s="839"/>
      <c r="AP114" s="885">
        <v>0.8</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546251</v>
      </c>
      <c r="BR114" s="875"/>
      <c r="BS114" s="875"/>
      <c r="BT114" s="875"/>
      <c r="BU114" s="875"/>
      <c r="BV114" s="875">
        <v>494281</v>
      </c>
      <c r="BW114" s="875"/>
      <c r="BX114" s="875"/>
      <c r="BY114" s="875"/>
      <c r="BZ114" s="875"/>
      <c r="CA114" s="875">
        <v>466395</v>
      </c>
      <c r="CB114" s="875"/>
      <c r="CC114" s="875"/>
      <c r="CD114" s="875"/>
      <c r="CE114" s="875"/>
      <c r="CF114" s="936">
        <v>38.1</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436</v>
      </c>
      <c r="DM114" s="838"/>
      <c r="DN114" s="838"/>
      <c r="DO114" s="838"/>
      <c r="DP114" s="839"/>
      <c r="DQ114" s="840" t="s">
        <v>426</v>
      </c>
      <c r="DR114" s="838"/>
      <c r="DS114" s="838"/>
      <c r="DT114" s="838"/>
      <c r="DU114" s="839"/>
      <c r="DV114" s="885" t="s">
        <v>426</v>
      </c>
      <c r="DW114" s="886"/>
      <c r="DX114" s="886"/>
      <c r="DY114" s="886"/>
      <c r="DZ114" s="887"/>
    </row>
    <row r="115" spans="1:130" s="226" customFormat="1" ht="26.25" customHeight="1" x14ac:dyDescent="0.15">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2055</v>
      </c>
      <c r="AB115" s="984"/>
      <c r="AC115" s="984"/>
      <c r="AD115" s="984"/>
      <c r="AE115" s="985"/>
      <c r="AF115" s="986">
        <v>1877</v>
      </c>
      <c r="AG115" s="984"/>
      <c r="AH115" s="984"/>
      <c r="AI115" s="984"/>
      <c r="AJ115" s="985"/>
      <c r="AK115" s="986">
        <v>1715</v>
      </c>
      <c r="AL115" s="984"/>
      <c r="AM115" s="984"/>
      <c r="AN115" s="984"/>
      <c r="AO115" s="985"/>
      <c r="AP115" s="987">
        <v>0.1</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t="s">
        <v>426</v>
      </c>
      <c r="BR115" s="875"/>
      <c r="BS115" s="875"/>
      <c r="BT115" s="875"/>
      <c r="BU115" s="875"/>
      <c r="BV115" s="875" t="s">
        <v>427</v>
      </c>
      <c r="BW115" s="875"/>
      <c r="BX115" s="875"/>
      <c r="BY115" s="875"/>
      <c r="BZ115" s="875"/>
      <c r="CA115" s="875" t="s">
        <v>426</v>
      </c>
      <c r="CB115" s="875"/>
      <c r="CC115" s="875"/>
      <c r="CD115" s="875"/>
      <c r="CE115" s="875"/>
      <c r="CF115" s="936" t="s">
        <v>429</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436</v>
      </c>
      <c r="DH115" s="838"/>
      <c r="DI115" s="838"/>
      <c r="DJ115" s="838"/>
      <c r="DK115" s="839"/>
      <c r="DL115" s="840" t="s">
        <v>122</v>
      </c>
      <c r="DM115" s="838"/>
      <c r="DN115" s="838"/>
      <c r="DO115" s="838"/>
      <c r="DP115" s="839"/>
      <c r="DQ115" s="840" t="s">
        <v>122</v>
      </c>
      <c r="DR115" s="838"/>
      <c r="DS115" s="838"/>
      <c r="DT115" s="838"/>
      <c r="DU115" s="839"/>
      <c r="DV115" s="885" t="s">
        <v>122</v>
      </c>
      <c r="DW115" s="886"/>
      <c r="DX115" s="886"/>
      <c r="DY115" s="886"/>
      <c r="DZ115" s="887"/>
    </row>
    <row r="116" spans="1:130" s="226" customFormat="1" ht="26.25" customHeight="1" x14ac:dyDescent="0.15">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v>
      </c>
      <c r="AB116" s="838"/>
      <c r="AC116" s="838"/>
      <c r="AD116" s="838"/>
      <c r="AE116" s="839"/>
      <c r="AF116" s="840">
        <v>19</v>
      </c>
      <c r="AG116" s="838"/>
      <c r="AH116" s="838"/>
      <c r="AI116" s="838"/>
      <c r="AJ116" s="839"/>
      <c r="AK116" s="840">
        <v>52</v>
      </c>
      <c r="AL116" s="838"/>
      <c r="AM116" s="838"/>
      <c r="AN116" s="838"/>
      <c r="AO116" s="839"/>
      <c r="AP116" s="885">
        <v>0</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426</v>
      </c>
      <c r="BR116" s="875"/>
      <c r="BS116" s="875"/>
      <c r="BT116" s="875"/>
      <c r="BU116" s="875"/>
      <c r="BV116" s="875" t="s">
        <v>122</v>
      </c>
      <c r="BW116" s="875"/>
      <c r="BX116" s="875"/>
      <c r="BY116" s="875"/>
      <c r="BZ116" s="875"/>
      <c r="CA116" s="875" t="s">
        <v>122</v>
      </c>
      <c r="CB116" s="875"/>
      <c r="CC116" s="875"/>
      <c r="CD116" s="875"/>
      <c r="CE116" s="875"/>
      <c r="CF116" s="936" t="s">
        <v>436</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426</v>
      </c>
      <c r="DM116" s="838"/>
      <c r="DN116" s="838"/>
      <c r="DO116" s="838"/>
      <c r="DP116" s="839"/>
      <c r="DQ116" s="840" t="s">
        <v>427</v>
      </c>
      <c r="DR116" s="838"/>
      <c r="DS116" s="838"/>
      <c r="DT116" s="838"/>
      <c r="DU116" s="839"/>
      <c r="DV116" s="885" t="s">
        <v>122</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321741</v>
      </c>
      <c r="AB117" s="970"/>
      <c r="AC117" s="970"/>
      <c r="AD117" s="970"/>
      <c r="AE117" s="971"/>
      <c r="AF117" s="972">
        <v>311671</v>
      </c>
      <c r="AG117" s="970"/>
      <c r="AH117" s="970"/>
      <c r="AI117" s="970"/>
      <c r="AJ117" s="971"/>
      <c r="AK117" s="972">
        <v>274627</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426</v>
      </c>
      <c r="BR117" s="875"/>
      <c r="BS117" s="875"/>
      <c r="BT117" s="875"/>
      <c r="BU117" s="875"/>
      <c r="BV117" s="875" t="s">
        <v>429</v>
      </c>
      <c r="BW117" s="875"/>
      <c r="BX117" s="875"/>
      <c r="BY117" s="875"/>
      <c r="BZ117" s="875"/>
      <c r="CA117" s="875" t="s">
        <v>436</v>
      </c>
      <c r="CB117" s="875"/>
      <c r="CC117" s="875"/>
      <c r="CD117" s="875"/>
      <c r="CE117" s="875"/>
      <c r="CF117" s="936" t="s">
        <v>436</v>
      </c>
      <c r="CG117" s="937"/>
      <c r="CH117" s="937"/>
      <c r="CI117" s="937"/>
      <c r="CJ117" s="937"/>
      <c r="CK117" s="992"/>
      <c r="CL117" s="879"/>
      <c r="CM117" s="882" t="s">
        <v>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122</v>
      </c>
      <c r="DM117" s="838"/>
      <c r="DN117" s="838"/>
      <c r="DO117" s="838"/>
      <c r="DP117" s="839"/>
      <c r="DQ117" s="840" t="s">
        <v>426</v>
      </c>
      <c r="DR117" s="838"/>
      <c r="DS117" s="838"/>
      <c r="DT117" s="838"/>
      <c r="DU117" s="839"/>
      <c r="DV117" s="885" t="s">
        <v>426</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299</v>
      </c>
      <c r="AG118" s="963"/>
      <c r="AH118" s="963"/>
      <c r="AI118" s="963"/>
      <c r="AJ118" s="964"/>
      <c r="AK118" s="965" t="s">
        <v>298</v>
      </c>
      <c r="AL118" s="963"/>
      <c r="AM118" s="963"/>
      <c r="AN118" s="963"/>
      <c r="AO118" s="964"/>
      <c r="AP118" s="966" t="s">
        <v>420</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426</v>
      </c>
      <c r="BR118" s="906"/>
      <c r="BS118" s="906"/>
      <c r="BT118" s="906"/>
      <c r="BU118" s="906"/>
      <c r="BV118" s="906" t="s">
        <v>426</v>
      </c>
      <c r="BW118" s="906"/>
      <c r="BX118" s="906"/>
      <c r="BY118" s="906"/>
      <c r="BZ118" s="906"/>
      <c r="CA118" s="906" t="s">
        <v>426</v>
      </c>
      <c r="CB118" s="906"/>
      <c r="CC118" s="906"/>
      <c r="CD118" s="906"/>
      <c r="CE118" s="906"/>
      <c r="CF118" s="936" t="s">
        <v>426</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426</v>
      </c>
      <c r="DH118" s="838"/>
      <c r="DI118" s="838"/>
      <c r="DJ118" s="838"/>
      <c r="DK118" s="839"/>
      <c r="DL118" s="840" t="s">
        <v>426</v>
      </c>
      <c r="DM118" s="838"/>
      <c r="DN118" s="838"/>
      <c r="DO118" s="838"/>
      <c r="DP118" s="839"/>
      <c r="DQ118" s="840" t="s">
        <v>426</v>
      </c>
      <c r="DR118" s="838"/>
      <c r="DS118" s="838"/>
      <c r="DT118" s="838"/>
      <c r="DU118" s="839"/>
      <c r="DV118" s="885" t="s">
        <v>426</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426</v>
      </c>
      <c r="AB119" s="956"/>
      <c r="AC119" s="956"/>
      <c r="AD119" s="956"/>
      <c r="AE119" s="957"/>
      <c r="AF119" s="958" t="s">
        <v>427</v>
      </c>
      <c r="AG119" s="956"/>
      <c r="AH119" s="956"/>
      <c r="AI119" s="956"/>
      <c r="AJ119" s="957"/>
      <c r="AK119" s="958" t="s">
        <v>426</v>
      </c>
      <c r="AL119" s="956"/>
      <c r="AM119" s="956"/>
      <c r="AN119" s="956"/>
      <c r="AO119" s="957"/>
      <c r="AP119" s="959" t="s">
        <v>426</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454</v>
      </c>
      <c r="BP119" s="939"/>
      <c r="BQ119" s="943">
        <v>3006982</v>
      </c>
      <c r="BR119" s="906"/>
      <c r="BS119" s="906"/>
      <c r="BT119" s="906"/>
      <c r="BU119" s="906"/>
      <c r="BV119" s="906">
        <v>2976458</v>
      </c>
      <c r="BW119" s="906"/>
      <c r="BX119" s="906"/>
      <c r="BY119" s="906"/>
      <c r="BZ119" s="906"/>
      <c r="CA119" s="906">
        <v>3167440</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9211</v>
      </c>
      <c r="DH119" s="821"/>
      <c r="DI119" s="821"/>
      <c r="DJ119" s="821"/>
      <c r="DK119" s="822"/>
      <c r="DL119" s="823" t="s">
        <v>429</v>
      </c>
      <c r="DM119" s="821"/>
      <c r="DN119" s="821"/>
      <c r="DO119" s="821"/>
      <c r="DP119" s="822"/>
      <c r="DQ119" s="823" t="s">
        <v>426</v>
      </c>
      <c r="DR119" s="821"/>
      <c r="DS119" s="821"/>
      <c r="DT119" s="821"/>
      <c r="DU119" s="822"/>
      <c r="DV119" s="909" t="s">
        <v>429</v>
      </c>
      <c r="DW119" s="910"/>
      <c r="DX119" s="910"/>
      <c r="DY119" s="910"/>
      <c r="DZ119" s="911"/>
    </row>
    <row r="120" spans="1:130" s="226" customFormat="1" ht="26.25" customHeight="1" x14ac:dyDescent="0.15">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426</v>
      </c>
      <c r="AB120" s="838"/>
      <c r="AC120" s="838"/>
      <c r="AD120" s="838"/>
      <c r="AE120" s="839"/>
      <c r="AF120" s="840" t="s">
        <v>429</v>
      </c>
      <c r="AG120" s="838"/>
      <c r="AH120" s="838"/>
      <c r="AI120" s="838"/>
      <c r="AJ120" s="839"/>
      <c r="AK120" s="840" t="s">
        <v>436</v>
      </c>
      <c r="AL120" s="838"/>
      <c r="AM120" s="838"/>
      <c r="AN120" s="838"/>
      <c r="AO120" s="839"/>
      <c r="AP120" s="885" t="s">
        <v>426</v>
      </c>
      <c r="AQ120" s="886"/>
      <c r="AR120" s="886"/>
      <c r="AS120" s="886"/>
      <c r="AT120" s="887"/>
      <c r="AU120" s="944" t="s">
        <v>456</v>
      </c>
      <c r="AV120" s="945"/>
      <c r="AW120" s="945"/>
      <c r="AX120" s="945"/>
      <c r="AY120" s="946"/>
      <c r="AZ120" s="921" t="s">
        <v>457</v>
      </c>
      <c r="BA120" s="866"/>
      <c r="BB120" s="866"/>
      <c r="BC120" s="866"/>
      <c r="BD120" s="866"/>
      <c r="BE120" s="866"/>
      <c r="BF120" s="866"/>
      <c r="BG120" s="866"/>
      <c r="BH120" s="866"/>
      <c r="BI120" s="866"/>
      <c r="BJ120" s="866"/>
      <c r="BK120" s="866"/>
      <c r="BL120" s="866"/>
      <c r="BM120" s="866"/>
      <c r="BN120" s="866"/>
      <c r="BO120" s="866"/>
      <c r="BP120" s="867"/>
      <c r="BQ120" s="922">
        <v>1882496</v>
      </c>
      <c r="BR120" s="903"/>
      <c r="BS120" s="903"/>
      <c r="BT120" s="903"/>
      <c r="BU120" s="903"/>
      <c r="BV120" s="903">
        <v>2175330</v>
      </c>
      <c r="BW120" s="903"/>
      <c r="BX120" s="903"/>
      <c r="BY120" s="903"/>
      <c r="BZ120" s="903"/>
      <c r="CA120" s="903">
        <v>2378484</v>
      </c>
      <c r="CB120" s="903"/>
      <c r="CC120" s="903"/>
      <c r="CD120" s="903"/>
      <c r="CE120" s="903"/>
      <c r="CF120" s="927">
        <v>194.3</v>
      </c>
      <c r="CG120" s="928"/>
      <c r="CH120" s="928"/>
      <c r="CI120" s="928"/>
      <c r="CJ120" s="928"/>
      <c r="CK120" s="929" t="s">
        <v>458</v>
      </c>
      <c r="CL120" s="913"/>
      <c r="CM120" s="913"/>
      <c r="CN120" s="913"/>
      <c r="CO120" s="914"/>
      <c r="CP120" s="933" t="s">
        <v>459</v>
      </c>
      <c r="CQ120" s="934"/>
      <c r="CR120" s="934"/>
      <c r="CS120" s="934"/>
      <c r="CT120" s="934"/>
      <c r="CU120" s="934"/>
      <c r="CV120" s="934"/>
      <c r="CW120" s="934"/>
      <c r="CX120" s="934"/>
      <c r="CY120" s="934"/>
      <c r="CZ120" s="934"/>
      <c r="DA120" s="934"/>
      <c r="DB120" s="934"/>
      <c r="DC120" s="934"/>
      <c r="DD120" s="934"/>
      <c r="DE120" s="934"/>
      <c r="DF120" s="935"/>
      <c r="DG120" s="922">
        <v>46662</v>
      </c>
      <c r="DH120" s="903"/>
      <c r="DI120" s="903"/>
      <c r="DJ120" s="903"/>
      <c r="DK120" s="903"/>
      <c r="DL120" s="903">
        <v>46356</v>
      </c>
      <c r="DM120" s="903"/>
      <c r="DN120" s="903"/>
      <c r="DO120" s="903"/>
      <c r="DP120" s="903"/>
      <c r="DQ120" s="903">
        <v>44306</v>
      </c>
      <c r="DR120" s="903"/>
      <c r="DS120" s="903"/>
      <c r="DT120" s="903"/>
      <c r="DU120" s="903"/>
      <c r="DV120" s="904">
        <v>3.6</v>
      </c>
      <c r="DW120" s="904"/>
      <c r="DX120" s="904"/>
      <c r="DY120" s="904"/>
      <c r="DZ120" s="905"/>
    </row>
    <row r="121" spans="1:130" s="226" customFormat="1" ht="26.25" customHeight="1" x14ac:dyDescent="0.15">
      <c r="A121" s="878"/>
      <c r="B121" s="879"/>
      <c r="C121" s="924" t="s">
        <v>460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426</v>
      </c>
      <c r="AB121" s="838"/>
      <c r="AC121" s="838"/>
      <c r="AD121" s="838"/>
      <c r="AE121" s="839"/>
      <c r="AF121" s="840" t="s">
        <v>426</v>
      </c>
      <c r="AG121" s="838"/>
      <c r="AH121" s="838"/>
      <c r="AI121" s="838"/>
      <c r="AJ121" s="839"/>
      <c r="AK121" s="840" t="s">
        <v>426</v>
      </c>
      <c r="AL121" s="838"/>
      <c r="AM121" s="838"/>
      <c r="AN121" s="838"/>
      <c r="AO121" s="839"/>
      <c r="AP121" s="885" t="s">
        <v>429</v>
      </c>
      <c r="AQ121" s="886"/>
      <c r="AR121" s="886"/>
      <c r="AS121" s="886"/>
      <c r="AT121" s="887"/>
      <c r="AU121" s="947"/>
      <c r="AV121" s="948"/>
      <c r="AW121" s="948"/>
      <c r="AX121" s="948"/>
      <c r="AY121" s="949"/>
      <c r="AZ121" s="873" t="s">
        <v>461</v>
      </c>
      <c r="BA121" s="808"/>
      <c r="BB121" s="808"/>
      <c r="BC121" s="808"/>
      <c r="BD121" s="808"/>
      <c r="BE121" s="808"/>
      <c r="BF121" s="808"/>
      <c r="BG121" s="808"/>
      <c r="BH121" s="808"/>
      <c r="BI121" s="808"/>
      <c r="BJ121" s="808"/>
      <c r="BK121" s="808"/>
      <c r="BL121" s="808"/>
      <c r="BM121" s="808"/>
      <c r="BN121" s="808"/>
      <c r="BO121" s="808"/>
      <c r="BP121" s="809"/>
      <c r="BQ121" s="874">
        <v>36963</v>
      </c>
      <c r="BR121" s="875"/>
      <c r="BS121" s="875"/>
      <c r="BT121" s="875"/>
      <c r="BU121" s="875"/>
      <c r="BV121" s="875">
        <v>33161</v>
      </c>
      <c r="BW121" s="875"/>
      <c r="BX121" s="875"/>
      <c r="BY121" s="875"/>
      <c r="BZ121" s="875"/>
      <c r="CA121" s="875">
        <v>29295</v>
      </c>
      <c r="CB121" s="875"/>
      <c r="CC121" s="875"/>
      <c r="CD121" s="875"/>
      <c r="CE121" s="875"/>
      <c r="CF121" s="936">
        <v>2.4</v>
      </c>
      <c r="CG121" s="937"/>
      <c r="CH121" s="937"/>
      <c r="CI121" s="937"/>
      <c r="CJ121" s="937"/>
      <c r="CK121" s="930"/>
      <c r="CL121" s="916"/>
      <c r="CM121" s="916"/>
      <c r="CN121" s="916"/>
      <c r="CO121" s="917"/>
      <c r="CP121" s="896" t="s">
        <v>462</v>
      </c>
      <c r="CQ121" s="897"/>
      <c r="CR121" s="897"/>
      <c r="CS121" s="897"/>
      <c r="CT121" s="897"/>
      <c r="CU121" s="897"/>
      <c r="CV121" s="897"/>
      <c r="CW121" s="897"/>
      <c r="CX121" s="897"/>
      <c r="CY121" s="897"/>
      <c r="CZ121" s="897"/>
      <c r="DA121" s="897"/>
      <c r="DB121" s="897"/>
      <c r="DC121" s="897"/>
      <c r="DD121" s="897"/>
      <c r="DE121" s="897"/>
      <c r="DF121" s="898"/>
      <c r="DG121" s="874">
        <v>27825</v>
      </c>
      <c r="DH121" s="875"/>
      <c r="DI121" s="875"/>
      <c r="DJ121" s="875"/>
      <c r="DK121" s="875"/>
      <c r="DL121" s="875">
        <v>21929</v>
      </c>
      <c r="DM121" s="875"/>
      <c r="DN121" s="875"/>
      <c r="DO121" s="875"/>
      <c r="DP121" s="875"/>
      <c r="DQ121" s="875">
        <v>24636</v>
      </c>
      <c r="DR121" s="875"/>
      <c r="DS121" s="875"/>
      <c r="DT121" s="875"/>
      <c r="DU121" s="875"/>
      <c r="DV121" s="852">
        <v>2</v>
      </c>
      <c r="DW121" s="852"/>
      <c r="DX121" s="852"/>
      <c r="DY121" s="852"/>
      <c r="DZ121" s="853"/>
    </row>
    <row r="122" spans="1:130" s="226" customFormat="1" ht="26.25" customHeight="1" x14ac:dyDescent="0.15">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436</v>
      </c>
      <c r="AB122" s="838"/>
      <c r="AC122" s="838"/>
      <c r="AD122" s="838"/>
      <c r="AE122" s="839"/>
      <c r="AF122" s="840" t="s">
        <v>436</v>
      </c>
      <c r="AG122" s="838"/>
      <c r="AH122" s="838"/>
      <c r="AI122" s="838"/>
      <c r="AJ122" s="839"/>
      <c r="AK122" s="840" t="s">
        <v>429</v>
      </c>
      <c r="AL122" s="838"/>
      <c r="AM122" s="838"/>
      <c r="AN122" s="838"/>
      <c r="AO122" s="839"/>
      <c r="AP122" s="885" t="s">
        <v>426</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1703724</v>
      </c>
      <c r="BR122" s="906"/>
      <c r="BS122" s="906"/>
      <c r="BT122" s="906"/>
      <c r="BU122" s="906"/>
      <c r="BV122" s="906">
        <v>1759912</v>
      </c>
      <c r="BW122" s="906"/>
      <c r="BX122" s="906"/>
      <c r="BY122" s="906"/>
      <c r="BZ122" s="906"/>
      <c r="CA122" s="906">
        <v>1846552</v>
      </c>
      <c r="CB122" s="906"/>
      <c r="CC122" s="906"/>
      <c r="CD122" s="906"/>
      <c r="CE122" s="906"/>
      <c r="CF122" s="907">
        <v>150.80000000000001</v>
      </c>
      <c r="CG122" s="908"/>
      <c r="CH122" s="908"/>
      <c r="CI122" s="908"/>
      <c r="CJ122" s="908"/>
      <c r="CK122" s="930"/>
      <c r="CL122" s="916"/>
      <c r="CM122" s="916"/>
      <c r="CN122" s="916"/>
      <c r="CO122" s="917"/>
      <c r="CP122" s="896" t="s">
        <v>464</v>
      </c>
      <c r="CQ122" s="897"/>
      <c r="CR122" s="897"/>
      <c r="CS122" s="897"/>
      <c r="CT122" s="897"/>
      <c r="CU122" s="897"/>
      <c r="CV122" s="897"/>
      <c r="CW122" s="897"/>
      <c r="CX122" s="897"/>
      <c r="CY122" s="897"/>
      <c r="CZ122" s="897"/>
      <c r="DA122" s="897"/>
      <c r="DB122" s="897"/>
      <c r="DC122" s="897"/>
      <c r="DD122" s="897"/>
      <c r="DE122" s="897"/>
      <c r="DF122" s="898"/>
      <c r="DG122" s="874" t="s">
        <v>426</v>
      </c>
      <c r="DH122" s="875"/>
      <c r="DI122" s="875"/>
      <c r="DJ122" s="875"/>
      <c r="DK122" s="875"/>
      <c r="DL122" s="875" t="s">
        <v>429</v>
      </c>
      <c r="DM122" s="875"/>
      <c r="DN122" s="875"/>
      <c r="DO122" s="875"/>
      <c r="DP122" s="875"/>
      <c r="DQ122" s="875" t="s">
        <v>465</v>
      </c>
      <c r="DR122" s="875"/>
      <c r="DS122" s="875"/>
      <c r="DT122" s="875"/>
      <c r="DU122" s="875"/>
      <c r="DV122" s="852" t="s">
        <v>426</v>
      </c>
      <c r="DW122" s="852"/>
      <c r="DX122" s="852"/>
      <c r="DY122" s="852"/>
      <c r="DZ122" s="853"/>
    </row>
    <row r="123" spans="1:130" s="226" customFormat="1" ht="26.25" customHeight="1" x14ac:dyDescent="0.15">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426</v>
      </c>
      <c r="AB123" s="838"/>
      <c r="AC123" s="838"/>
      <c r="AD123" s="838"/>
      <c r="AE123" s="839"/>
      <c r="AF123" s="840" t="s">
        <v>426</v>
      </c>
      <c r="AG123" s="838"/>
      <c r="AH123" s="838"/>
      <c r="AI123" s="838"/>
      <c r="AJ123" s="839"/>
      <c r="AK123" s="840" t="s">
        <v>429</v>
      </c>
      <c r="AL123" s="838"/>
      <c r="AM123" s="838"/>
      <c r="AN123" s="838"/>
      <c r="AO123" s="839"/>
      <c r="AP123" s="885" t="s">
        <v>426</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466</v>
      </c>
      <c r="BP123" s="939"/>
      <c r="BQ123" s="893">
        <v>3623183</v>
      </c>
      <c r="BR123" s="894"/>
      <c r="BS123" s="894"/>
      <c r="BT123" s="894"/>
      <c r="BU123" s="894"/>
      <c r="BV123" s="894">
        <v>3968403</v>
      </c>
      <c r="BW123" s="894"/>
      <c r="BX123" s="894"/>
      <c r="BY123" s="894"/>
      <c r="BZ123" s="894"/>
      <c r="CA123" s="894">
        <v>4254331</v>
      </c>
      <c r="CB123" s="894"/>
      <c r="CC123" s="894"/>
      <c r="CD123" s="894"/>
      <c r="CE123" s="894"/>
      <c r="CF123" s="804"/>
      <c r="CG123" s="805"/>
      <c r="CH123" s="805"/>
      <c r="CI123" s="805"/>
      <c r="CJ123" s="895"/>
      <c r="CK123" s="930"/>
      <c r="CL123" s="916"/>
      <c r="CM123" s="916"/>
      <c r="CN123" s="916"/>
      <c r="CO123" s="917"/>
      <c r="CP123" s="896" t="s">
        <v>467</v>
      </c>
      <c r="CQ123" s="897"/>
      <c r="CR123" s="897"/>
      <c r="CS123" s="897"/>
      <c r="CT123" s="897"/>
      <c r="CU123" s="897"/>
      <c r="CV123" s="897"/>
      <c r="CW123" s="897"/>
      <c r="CX123" s="897"/>
      <c r="CY123" s="897"/>
      <c r="CZ123" s="897"/>
      <c r="DA123" s="897"/>
      <c r="DB123" s="897"/>
      <c r="DC123" s="897"/>
      <c r="DD123" s="897"/>
      <c r="DE123" s="897"/>
      <c r="DF123" s="898"/>
      <c r="DG123" s="837" t="s">
        <v>436</v>
      </c>
      <c r="DH123" s="838"/>
      <c r="DI123" s="838"/>
      <c r="DJ123" s="838"/>
      <c r="DK123" s="839"/>
      <c r="DL123" s="840" t="s">
        <v>465</v>
      </c>
      <c r="DM123" s="838"/>
      <c r="DN123" s="838"/>
      <c r="DO123" s="838"/>
      <c r="DP123" s="839"/>
      <c r="DQ123" s="840" t="s">
        <v>426</v>
      </c>
      <c r="DR123" s="838"/>
      <c r="DS123" s="838"/>
      <c r="DT123" s="838"/>
      <c r="DU123" s="839"/>
      <c r="DV123" s="885" t="s">
        <v>436</v>
      </c>
      <c r="DW123" s="886"/>
      <c r="DX123" s="886"/>
      <c r="DY123" s="886"/>
      <c r="DZ123" s="887"/>
    </row>
    <row r="124" spans="1:130" s="226" customFormat="1" ht="26.25" customHeight="1" thickBot="1" x14ac:dyDescent="0.2">
      <c r="A124" s="878"/>
      <c r="B124" s="879"/>
      <c r="C124" s="882" t="s">
        <v>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436</v>
      </c>
      <c r="AB124" s="838"/>
      <c r="AC124" s="838"/>
      <c r="AD124" s="838"/>
      <c r="AE124" s="839"/>
      <c r="AF124" s="840" t="s">
        <v>436</v>
      </c>
      <c r="AG124" s="838"/>
      <c r="AH124" s="838"/>
      <c r="AI124" s="838"/>
      <c r="AJ124" s="839"/>
      <c r="AK124" s="840" t="s">
        <v>427</v>
      </c>
      <c r="AL124" s="838"/>
      <c r="AM124" s="838"/>
      <c r="AN124" s="838"/>
      <c r="AO124" s="839"/>
      <c r="AP124" s="885" t="s">
        <v>426</v>
      </c>
      <c r="AQ124" s="886"/>
      <c r="AR124" s="886"/>
      <c r="AS124" s="886"/>
      <c r="AT124" s="887"/>
      <c r="AU124" s="888" t="s">
        <v>468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436</v>
      </c>
      <c r="BR124" s="892"/>
      <c r="BS124" s="892"/>
      <c r="BT124" s="892"/>
      <c r="BU124" s="892"/>
      <c r="BV124" s="892" t="s">
        <v>436</v>
      </c>
      <c r="BW124" s="892"/>
      <c r="BX124" s="892"/>
      <c r="BY124" s="892"/>
      <c r="BZ124" s="892"/>
      <c r="CA124" s="892" t="s">
        <v>426</v>
      </c>
      <c r="CB124" s="892"/>
      <c r="CC124" s="892"/>
      <c r="CD124" s="892"/>
      <c r="CE124" s="892"/>
      <c r="CF124" s="782"/>
      <c r="CG124" s="783"/>
      <c r="CH124" s="783"/>
      <c r="CI124" s="783"/>
      <c r="CJ124" s="923"/>
      <c r="CK124" s="931"/>
      <c r="CL124" s="931"/>
      <c r="CM124" s="931"/>
      <c r="CN124" s="931"/>
      <c r="CO124" s="932"/>
      <c r="CP124" s="896" t="s">
        <v>469</v>
      </c>
      <c r="CQ124" s="897"/>
      <c r="CR124" s="897"/>
      <c r="CS124" s="897"/>
      <c r="CT124" s="897"/>
      <c r="CU124" s="897"/>
      <c r="CV124" s="897"/>
      <c r="CW124" s="897"/>
      <c r="CX124" s="897"/>
      <c r="CY124" s="897"/>
      <c r="CZ124" s="897"/>
      <c r="DA124" s="897"/>
      <c r="DB124" s="897"/>
      <c r="DC124" s="897"/>
      <c r="DD124" s="897"/>
      <c r="DE124" s="897"/>
      <c r="DF124" s="898"/>
      <c r="DG124" s="820" t="s">
        <v>465</v>
      </c>
      <c r="DH124" s="821"/>
      <c r="DI124" s="821"/>
      <c r="DJ124" s="821"/>
      <c r="DK124" s="822"/>
      <c r="DL124" s="823" t="s">
        <v>465</v>
      </c>
      <c r="DM124" s="821"/>
      <c r="DN124" s="821"/>
      <c r="DO124" s="821"/>
      <c r="DP124" s="822"/>
      <c r="DQ124" s="823" t="s">
        <v>465</v>
      </c>
      <c r="DR124" s="821"/>
      <c r="DS124" s="821"/>
      <c r="DT124" s="821"/>
      <c r="DU124" s="822"/>
      <c r="DV124" s="909" t="s">
        <v>465</v>
      </c>
      <c r="DW124" s="910"/>
      <c r="DX124" s="910"/>
      <c r="DY124" s="910"/>
      <c r="DZ124" s="911"/>
    </row>
    <row r="125" spans="1:130" s="226" customFormat="1" ht="26.25" customHeight="1" x14ac:dyDescent="0.15">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465</v>
      </c>
      <c r="AB125" s="838"/>
      <c r="AC125" s="838"/>
      <c r="AD125" s="838"/>
      <c r="AE125" s="839"/>
      <c r="AF125" s="840" t="s">
        <v>426</v>
      </c>
      <c r="AG125" s="838"/>
      <c r="AH125" s="838"/>
      <c r="AI125" s="838"/>
      <c r="AJ125" s="839"/>
      <c r="AK125" s="840" t="s">
        <v>465</v>
      </c>
      <c r="AL125" s="838"/>
      <c r="AM125" s="838"/>
      <c r="AN125" s="838"/>
      <c r="AO125" s="839"/>
      <c r="AP125" s="885" t="s">
        <v>465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470</v>
      </c>
      <c r="CL125" s="913"/>
      <c r="CM125" s="913"/>
      <c r="CN125" s="913"/>
      <c r="CO125" s="914"/>
      <c r="CP125" s="921" t="s">
        <v>471</v>
      </c>
      <c r="CQ125" s="866"/>
      <c r="CR125" s="866"/>
      <c r="CS125" s="866"/>
      <c r="CT125" s="866"/>
      <c r="CU125" s="866"/>
      <c r="CV125" s="866"/>
      <c r="CW125" s="866"/>
      <c r="CX125" s="866"/>
      <c r="CY125" s="866"/>
      <c r="CZ125" s="866"/>
      <c r="DA125" s="866"/>
      <c r="DB125" s="866"/>
      <c r="DC125" s="866"/>
      <c r="DD125" s="866"/>
      <c r="DE125" s="866"/>
      <c r="DF125" s="867"/>
      <c r="DG125" s="922" t="s">
        <v>465</v>
      </c>
      <c r="DH125" s="903"/>
      <c r="DI125" s="903"/>
      <c r="DJ125" s="903"/>
      <c r="DK125" s="903"/>
      <c r="DL125" s="903" t="s">
        <v>426</v>
      </c>
      <c r="DM125" s="903"/>
      <c r="DN125" s="903"/>
      <c r="DO125" s="903"/>
      <c r="DP125" s="903"/>
      <c r="DQ125" s="903" t="s">
        <v>426</v>
      </c>
      <c r="DR125" s="903"/>
      <c r="DS125" s="903"/>
      <c r="DT125" s="903"/>
      <c r="DU125" s="903"/>
      <c r="DV125" s="904" t="s">
        <v>465</v>
      </c>
      <c r="DW125" s="904"/>
      <c r="DX125" s="904"/>
      <c r="DY125" s="904"/>
      <c r="DZ125" s="905"/>
    </row>
    <row r="126" spans="1:130" s="226" customFormat="1" ht="26.25" customHeight="1" thickBot="1" x14ac:dyDescent="0.2">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2055</v>
      </c>
      <c r="AB126" s="838"/>
      <c r="AC126" s="838"/>
      <c r="AD126" s="838"/>
      <c r="AE126" s="839"/>
      <c r="AF126" s="840">
        <v>1877</v>
      </c>
      <c r="AG126" s="838"/>
      <c r="AH126" s="838"/>
      <c r="AI126" s="838"/>
      <c r="AJ126" s="839"/>
      <c r="AK126" s="840">
        <v>1715</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472</v>
      </c>
      <c r="CQ126" s="808"/>
      <c r="CR126" s="808"/>
      <c r="CS126" s="808"/>
      <c r="CT126" s="808"/>
      <c r="CU126" s="808"/>
      <c r="CV126" s="808"/>
      <c r="CW126" s="808"/>
      <c r="CX126" s="808"/>
      <c r="CY126" s="808"/>
      <c r="CZ126" s="808"/>
      <c r="DA126" s="808"/>
      <c r="DB126" s="808"/>
      <c r="DC126" s="808"/>
      <c r="DD126" s="808"/>
      <c r="DE126" s="808"/>
      <c r="DF126" s="809"/>
      <c r="DG126" s="874" t="s">
        <v>465</v>
      </c>
      <c r="DH126" s="875"/>
      <c r="DI126" s="875"/>
      <c r="DJ126" s="875"/>
      <c r="DK126" s="875"/>
      <c r="DL126" s="875" t="s">
        <v>465</v>
      </c>
      <c r="DM126" s="875"/>
      <c r="DN126" s="875"/>
      <c r="DO126" s="875"/>
      <c r="DP126" s="875"/>
      <c r="DQ126" s="875" t="s">
        <v>426</v>
      </c>
      <c r="DR126" s="875"/>
      <c r="DS126" s="875"/>
      <c r="DT126" s="875"/>
      <c r="DU126" s="875"/>
      <c r="DV126" s="852" t="s">
        <v>465</v>
      </c>
      <c r="DW126" s="852"/>
      <c r="DX126" s="852"/>
      <c r="DY126" s="852"/>
      <c r="DZ126" s="853"/>
    </row>
    <row r="127" spans="1:130" s="226" customFormat="1" ht="26.25" customHeight="1" x14ac:dyDescent="0.15">
      <c r="A127" s="880"/>
      <c r="B127" s="881"/>
      <c r="C127" s="899" t="s">
        <v>473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465</v>
      </c>
      <c r="AB127" s="838"/>
      <c r="AC127" s="838"/>
      <c r="AD127" s="838"/>
      <c r="AE127" s="839"/>
      <c r="AF127" s="840" t="s">
        <v>465</v>
      </c>
      <c r="AG127" s="838"/>
      <c r="AH127" s="838"/>
      <c r="AI127" s="838"/>
      <c r="AJ127" s="839"/>
      <c r="AK127" s="840" t="s">
        <v>465</v>
      </c>
      <c r="AL127" s="838"/>
      <c r="AM127" s="838"/>
      <c r="AN127" s="838"/>
      <c r="AO127" s="839"/>
      <c r="AP127" s="885" t="s">
        <v>465</v>
      </c>
      <c r="AQ127" s="886"/>
      <c r="AR127" s="886"/>
      <c r="AS127" s="886"/>
      <c r="AT127" s="887"/>
      <c r="AU127" s="262"/>
      <c r="AV127" s="262"/>
      <c r="AW127" s="262"/>
      <c r="AX127" s="902" t="s">
        <v>474</v>
      </c>
      <c r="AY127" s="870"/>
      <c r="AZ127" s="870"/>
      <c r="BA127" s="870"/>
      <c r="BB127" s="870"/>
      <c r="BC127" s="870"/>
      <c r="BD127" s="870"/>
      <c r="BE127" s="871"/>
      <c r="BF127" s="869" t="s">
        <v>475</v>
      </c>
      <c r="BG127" s="870"/>
      <c r="BH127" s="870"/>
      <c r="BI127" s="870"/>
      <c r="BJ127" s="870"/>
      <c r="BK127" s="870"/>
      <c r="BL127" s="871"/>
      <c r="BM127" s="869" t="s">
        <v>476</v>
      </c>
      <c r="BN127" s="870"/>
      <c r="BO127" s="870"/>
      <c r="BP127" s="870"/>
      <c r="BQ127" s="870"/>
      <c r="BR127" s="870"/>
      <c r="BS127" s="871"/>
      <c r="BT127" s="869" t="s">
        <v>477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478</v>
      </c>
      <c r="CQ127" s="808"/>
      <c r="CR127" s="808"/>
      <c r="CS127" s="808"/>
      <c r="CT127" s="808"/>
      <c r="CU127" s="808"/>
      <c r="CV127" s="808"/>
      <c r="CW127" s="808"/>
      <c r="CX127" s="808"/>
      <c r="CY127" s="808"/>
      <c r="CZ127" s="808"/>
      <c r="DA127" s="808"/>
      <c r="DB127" s="808"/>
      <c r="DC127" s="808"/>
      <c r="DD127" s="808"/>
      <c r="DE127" s="808"/>
      <c r="DF127" s="809"/>
      <c r="DG127" s="874" t="s">
        <v>465</v>
      </c>
      <c r="DH127" s="875"/>
      <c r="DI127" s="875"/>
      <c r="DJ127" s="875"/>
      <c r="DK127" s="875"/>
      <c r="DL127" s="875" t="s">
        <v>465</v>
      </c>
      <c r="DM127" s="875"/>
      <c r="DN127" s="875"/>
      <c r="DO127" s="875"/>
      <c r="DP127" s="875"/>
      <c r="DQ127" s="875" t="s">
        <v>465</v>
      </c>
      <c r="DR127" s="875"/>
      <c r="DS127" s="875"/>
      <c r="DT127" s="875"/>
      <c r="DU127" s="875"/>
      <c r="DV127" s="852" t="s">
        <v>465</v>
      </c>
      <c r="DW127" s="852"/>
      <c r="DX127" s="852"/>
      <c r="DY127" s="852"/>
      <c r="DZ127" s="853"/>
    </row>
    <row r="128" spans="1:130" s="226" customFormat="1" ht="26.25" customHeight="1" thickBot="1" x14ac:dyDescent="0.2">
      <c r="A128" s="854" t="s">
        <v>479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480</v>
      </c>
      <c r="X128" s="856"/>
      <c r="Y128" s="856"/>
      <c r="Z128" s="857"/>
      <c r="AA128" s="858">
        <v>4412</v>
      </c>
      <c r="AB128" s="859"/>
      <c r="AC128" s="859"/>
      <c r="AD128" s="859"/>
      <c r="AE128" s="860"/>
      <c r="AF128" s="861">
        <v>4412</v>
      </c>
      <c r="AG128" s="859"/>
      <c r="AH128" s="859"/>
      <c r="AI128" s="859"/>
      <c r="AJ128" s="860"/>
      <c r="AK128" s="861">
        <v>4412</v>
      </c>
      <c r="AL128" s="859"/>
      <c r="AM128" s="859"/>
      <c r="AN128" s="859"/>
      <c r="AO128" s="860"/>
      <c r="AP128" s="862"/>
      <c r="AQ128" s="863"/>
      <c r="AR128" s="863"/>
      <c r="AS128" s="863"/>
      <c r="AT128" s="864"/>
      <c r="AU128" s="262"/>
      <c r="AV128" s="262"/>
      <c r="AW128" s="262"/>
      <c r="AX128" s="865" t="s">
        <v>481</v>
      </c>
      <c r="AY128" s="866"/>
      <c r="AZ128" s="866"/>
      <c r="BA128" s="866"/>
      <c r="BB128" s="866"/>
      <c r="BC128" s="866"/>
      <c r="BD128" s="866"/>
      <c r="BE128" s="867"/>
      <c r="BF128" s="844" t="s">
        <v>482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483</v>
      </c>
      <c r="CQ128" s="786"/>
      <c r="CR128" s="786"/>
      <c r="CS128" s="786"/>
      <c r="CT128" s="786"/>
      <c r="CU128" s="786"/>
      <c r="CV128" s="786"/>
      <c r="CW128" s="786"/>
      <c r="CX128" s="786"/>
      <c r="CY128" s="786"/>
      <c r="CZ128" s="786"/>
      <c r="DA128" s="786"/>
      <c r="DB128" s="786"/>
      <c r="DC128" s="786"/>
      <c r="DD128" s="786"/>
      <c r="DE128" s="786"/>
      <c r="DF128" s="787"/>
      <c r="DG128" s="848" t="s">
        <v>484</v>
      </c>
      <c r="DH128" s="849"/>
      <c r="DI128" s="849"/>
      <c r="DJ128" s="849"/>
      <c r="DK128" s="849"/>
      <c r="DL128" s="849" t="s">
        <v>484</v>
      </c>
      <c r="DM128" s="849"/>
      <c r="DN128" s="849"/>
      <c r="DO128" s="849"/>
      <c r="DP128" s="849"/>
      <c r="DQ128" s="849" t="s">
        <v>427</v>
      </c>
      <c r="DR128" s="849"/>
      <c r="DS128" s="849"/>
      <c r="DT128" s="849"/>
      <c r="DU128" s="849"/>
      <c r="DV128" s="850" t="s">
        <v>485</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1492986</v>
      </c>
      <c r="AB129" s="838"/>
      <c r="AC129" s="838"/>
      <c r="AD129" s="838"/>
      <c r="AE129" s="839"/>
      <c r="AF129" s="840">
        <v>1447517</v>
      </c>
      <c r="AG129" s="838"/>
      <c r="AH129" s="838"/>
      <c r="AI129" s="838"/>
      <c r="AJ129" s="839"/>
      <c r="AK129" s="840">
        <v>1408615</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488</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490</v>
      </c>
      <c r="X130" s="835"/>
      <c r="Y130" s="835"/>
      <c r="Z130" s="836"/>
      <c r="AA130" s="837">
        <v>213358</v>
      </c>
      <c r="AB130" s="838"/>
      <c r="AC130" s="838"/>
      <c r="AD130" s="838"/>
      <c r="AE130" s="839"/>
      <c r="AF130" s="840">
        <v>209393</v>
      </c>
      <c r="AG130" s="838"/>
      <c r="AH130" s="838"/>
      <c r="AI130" s="838"/>
      <c r="AJ130" s="839"/>
      <c r="AK130" s="840">
        <v>184173</v>
      </c>
      <c r="AL130" s="838"/>
      <c r="AM130" s="838"/>
      <c r="AN130" s="838"/>
      <c r="AO130" s="839"/>
      <c r="AP130" s="841"/>
      <c r="AQ130" s="842"/>
      <c r="AR130" s="842"/>
      <c r="AS130" s="842"/>
      <c r="AT130" s="843"/>
      <c r="AU130" s="264"/>
      <c r="AV130" s="264"/>
      <c r="AW130" s="264"/>
      <c r="AX130" s="807" t="s">
        <v>491</v>
      </c>
      <c r="AY130" s="808"/>
      <c r="AZ130" s="808"/>
      <c r="BA130" s="808"/>
      <c r="BB130" s="808"/>
      <c r="BC130" s="808"/>
      <c r="BD130" s="808"/>
      <c r="BE130" s="809"/>
      <c r="BF130" s="810">
        <v>7.6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492</v>
      </c>
      <c r="X131" s="818"/>
      <c r="Y131" s="818"/>
      <c r="Z131" s="819"/>
      <c r="AA131" s="820">
        <v>1279628</v>
      </c>
      <c r="AB131" s="821"/>
      <c r="AC131" s="821"/>
      <c r="AD131" s="821"/>
      <c r="AE131" s="822"/>
      <c r="AF131" s="823">
        <v>1238124</v>
      </c>
      <c r="AG131" s="821"/>
      <c r="AH131" s="821"/>
      <c r="AI131" s="821"/>
      <c r="AJ131" s="822"/>
      <c r="AK131" s="823">
        <v>1224442</v>
      </c>
      <c r="AL131" s="821"/>
      <c r="AM131" s="821"/>
      <c r="AN131" s="821"/>
      <c r="AO131" s="822"/>
      <c r="AP131" s="824"/>
      <c r="AQ131" s="825"/>
      <c r="AR131" s="825"/>
      <c r="AS131" s="825"/>
      <c r="AT131" s="826"/>
      <c r="AU131" s="264"/>
      <c r="AV131" s="264"/>
      <c r="AW131" s="264"/>
      <c r="AX131" s="785" t="s">
        <v>493</v>
      </c>
      <c r="AY131" s="786"/>
      <c r="AZ131" s="786"/>
      <c r="BA131" s="786"/>
      <c r="BB131" s="786"/>
      <c r="BC131" s="786"/>
      <c r="BD131" s="786"/>
      <c r="BE131" s="787"/>
      <c r="BF131" s="788" t="s">
        <v>484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495</v>
      </c>
      <c r="W132" s="798"/>
      <c r="X132" s="798"/>
      <c r="Y132" s="798"/>
      <c r="Z132" s="799"/>
      <c r="AA132" s="800">
        <v>8.125095731</v>
      </c>
      <c r="AB132" s="801"/>
      <c r="AC132" s="801"/>
      <c r="AD132" s="801"/>
      <c r="AE132" s="802"/>
      <c r="AF132" s="803">
        <v>7.9043779140000003</v>
      </c>
      <c r="AG132" s="801"/>
      <c r="AH132" s="801"/>
      <c r="AI132" s="801"/>
      <c r="AJ132" s="802"/>
      <c r="AK132" s="803">
        <v>7.0270376219999999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496</v>
      </c>
      <c r="W133" s="777"/>
      <c r="X133" s="777"/>
      <c r="Y133" s="777"/>
      <c r="Z133" s="778"/>
      <c r="AA133" s="779">
        <v>9.1999999999999993</v>
      </c>
      <c r="AB133" s="780"/>
      <c r="AC133" s="780"/>
      <c r="AD133" s="780"/>
      <c r="AE133" s="781"/>
      <c r="AF133" s="779">
        <v>8.6</v>
      </c>
      <c r="AG133" s="780"/>
      <c r="AH133" s="780"/>
      <c r="AI133" s="780"/>
      <c r="AJ133" s="781"/>
      <c r="AK133" s="779">
        <v>7.6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Sm/JclvuQBis7OXql1s17YqCiWevj5SbOpWOWql52IcupNRF3p0sCty4D9ChbHaR74Ba6NA1gR4cSFR5f4VOQ==" saltValue="+EqQKcB7WcKs2WWRKJvU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5" zoomScaleNormal="85" zoomScaleSheetLayoutView="100" workbookViewId="0">
      <selection activeCell="BB51" sqref="BB51:BO52"/>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nNBqLEd40C+Kodm78/+jTsoZjntOgZtntCtrpeaqAXhqjOFil3q17QAdQFtLXmTKVKyDOzrCWPWAwotcRTBOQ==" saltValue="TB2qoUCrkXSWpKZdeXRU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0" zoomScale="75" zoomScaleNormal="75" zoomScaleSheetLayoutView="55" workbookViewId="0">
      <selection activeCell="BB51" sqref="BB51:BO52"/>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3g9AgWFAbpNAdRlBM36N7lGhncYl4oxVi5cZUssSt3qjWKiGuJj2wN8ZYWw5ZabDu7e1dNytcT5QhGLrGAhXw==" saltValue="pilL0LZc7+nD5INqy3kE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64" workbookViewId="0">
      <selection activeCell="BB51" sqref="BB51:BO52"/>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505</v>
      </c>
      <c r="AL9" s="1207"/>
      <c r="AM9" s="1207"/>
      <c r="AN9" s="1208"/>
      <c r="AO9" s="292">
        <v>382268</v>
      </c>
      <c r="AP9" s="292">
        <v>337395</v>
      </c>
      <c r="AQ9" s="293">
        <v>189734</v>
      </c>
      <c r="AR9" s="294">
        <v>77.8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506</v>
      </c>
      <c r="AL10" s="1207"/>
      <c r="AM10" s="1207"/>
      <c r="AN10" s="1208"/>
      <c r="AO10" s="295">
        <v>34215</v>
      </c>
      <c r="AP10" s="295">
        <v>30199</v>
      </c>
      <c r="AQ10" s="296">
        <v>22180</v>
      </c>
      <c r="AR10" s="297">
        <v>36.200000000000003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507</v>
      </c>
      <c r="AL11" s="1207"/>
      <c r="AM11" s="1207"/>
      <c r="AN11" s="1208"/>
      <c r="AO11" s="295">
        <v>41504</v>
      </c>
      <c r="AP11" s="295">
        <v>36632</v>
      </c>
      <c r="AQ11" s="296">
        <v>28692</v>
      </c>
      <c r="AR11" s="297">
        <v>27.7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508</v>
      </c>
      <c r="AL12" s="1207"/>
      <c r="AM12" s="1207"/>
      <c r="AN12" s="1208"/>
      <c r="AO12" s="295" t="s">
        <v>509</v>
      </c>
      <c r="AP12" s="295" t="s">
        <v>509</v>
      </c>
      <c r="AQ12" s="296">
        <v>4806</v>
      </c>
      <c r="AR12" s="297" t="s">
        <v>509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510</v>
      </c>
      <c r="AL13" s="1207"/>
      <c r="AM13" s="1207"/>
      <c r="AN13" s="1208"/>
      <c r="AO13" s="295" t="s">
        <v>509</v>
      </c>
      <c r="AP13" s="295" t="s">
        <v>509</v>
      </c>
      <c r="AQ13" s="296" t="s">
        <v>509</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511</v>
      </c>
      <c r="AL14" s="1207"/>
      <c r="AM14" s="1207"/>
      <c r="AN14" s="1208"/>
      <c r="AO14" s="295" t="s">
        <v>509</v>
      </c>
      <c r="AP14" s="295" t="s">
        <v>509</v>
      </c>
      <c r="AQ14" s="296">
        <v>8976</v>
      </c>
      <c r="AR14" s="297" t="s">
        <v>509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512</v>
      </c>
      <c r="AL15" s="1207"/>
      <c r="AM15" s="1207"/>
      <c r="AN15" s="1208"/>
      <c r="AO15" s="295">
        <v>54707</v>
      </c>
      <c r="AP15" s="295">
        <v>48285</v>
      </c>
      <c r="AQ15" s="296">
        <v>4161</v>
      </c>
      <c r="AR15" s="297">
        <v>1060.4000000000001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513</v>
      </c>
      <c r="AL16" s="1210"/>
      <c r="AM16" s="1210"/>
      <c r="AN16" s="1211"/>
      <c r="AO16" s="295">
        <v>-26947</v>
      </c>
      <c r="AP16" s="295">
        <v>-23784</v>
      </c>
      <c r="AQ16" s="296">
        <v>-17989</v>
      </c>
      <c r="AR16" s="297">
        <v>32.200000000000003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485747</v>
      </c>
      <c r="AP17" s="295">
        <v>428726</v>
      </c>
      <c r="AQ17" s="296">
        <v>240560</v>
      </c>
      <c r="AR17" s="297">
        <v>78.2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518</v>
      </c>
      <c r="AL21" s="1204"/>
      <c r="AM21" s="1204"/>
      <c r="AN21" s="1205"/>
      <c r="AO21" s="307">
        <v>39.72</v>
      </c>
      <c r="AP21" s="308">
        <v>21.65</v>
      </c>
      <c r="AQ21" s="309">
        <v>18.07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519</v>
      </c>
      <c r="AL22" s="1204"/>
      <c r="AM22" s="1204"/>
      <c r="AN22" s="1205"/>
      <c r="AO22" s="312">
        <v>95.2</v>
      </c>
      <c r="AP22" s="313">
        <v>95.4</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524</v>
      </c>
      <c r="AL32" s="1195"/>
      <c r="AM32" s="1195"/>
      <c r="AN32" s="1196"/>
      <c r="AO32" s="322">
        <v>256140</v>
      </c>
      <c r="AP32" s="322">
        <v>226072</v>
      </c>
      <c r="AQ32" s="323">
        <v>139228</v>
      </c>
      <c r="AR32" s="324">
        <v>62.4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525</v>
      </c>
      <c r="AL33" s="1195"/>
      <c r="AM33" s="1195"/>
      <c r="AN33" s="1196"/>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526</v>
      </c>
      <c r="AL34" s="1195"/>
      <c r="AM34" s="1195"/>
      <c r="AN34" s="1196"/>
      <c r="AO34" s="322" t="s">
        <v>509</v>
      </c>
      <c r="AP34" s="322" t="s">
        <v>509</v>
      </c>
      <c r="AQ34" s="323">
        <v>5</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527</v>
      </c>
      <c r="AL35" s="1195"/>
      <c r="AM35" s="1195"/>
      <c r="AN35" s="1196"/>
      <c r="AO35" s="322">
        <v>7367</v>
      </c>
      <c r="AP35" s="322">
        <v>6502</v>
      </c>
      <c r="AQ35" s="323">
        <v>32095</v>
      </c>
      <c r="AR35" s="324">
        <v>-79.7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528</v>
      </c>
      <c r="AL36" s="1195"/>
      <c r="AM36" s="1195"/>
      <c r="AN36" s="1196"/>
      <c r="AO36" s="322">
        <v>9353</v>
      </c>
      <c r="AP36" s="322">
        <v>8255</v>
      </c>
      <c r="AQ36" s="323">
        <v>5254</v>
      </c>
      <c r="AR36" s="324">
        <v>57.1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529</v>
      </c>
      <c r="AL37" s="1195"/>
      <c r="AM37" s="1195"/>
      <c r="AN37" s="1196"/>
      <c r="AO37" s="322">
        <v>1715</v>
      </c>
      <c r="AP37" s="322">
        <v>1514</v>
      </c>
      <c r="AQ37" s="323">
        <v>1384</v>
      </c>
      <c r="AR37" s="324">
        <v>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530</v>
      </c>
      <c r="AL38" s="1198"/>
      <c r="AM38" s="1198"/>
      <c r="AN38" s="1199"/>
      <c r="AO38" s="325">
        <v>52</v>
      </c>
      <c r="AP38" s="325">
        <v>46</v>
      </c>
      <c r="AQ38" s="326">
        <v>32</v>
      </c>
      <c r="AR38" s="314">
        <v>43.8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531</v>
      </c>
      <c r="AL39" s="1198"/>
      <c r="AM39" s="1198"/>
      <c r="AN39" s="1199"/>
      <c r="AO39" s="322">
        <v>-4412</v>
      </c>
      <c r="AP39" s="322">
        <v>-3894</v>
      </c>
      <c r="AQ39" s="323">
        <v>-8131</v>
      </c>
      <c r="AR39" s="324">
        <v>-52.1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532</v>
      </c>
      <c r="AL40" s="1195"/>
      <c r="AM40" s="1195"/>
      <c r="AN40" s="1196"/>
      <c r="AO40" s="322">
        <v>-184173</v>
      </c>
      <c r="AP40" s="322">
        <v>-162553</v>
      </c>
      <c r="AQ40" s="323">
        <v>-126394</v>
      </c>
      <c r="AR40" s="324">
        <v>28.6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86042</v>
      </c>
      <c r="AP41" s="322">
        <v>75942</v>
      </c>
      <c r="AQ41" s="323">
        <v>43473</v>
      </c>
      <c r="AR41" s="324">
        <v>74.7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500</v>
      </c>
      <c r="AN49" s="1189" t="s">
        <v>536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1466905</v>
      </c>
      <c r="AN51" s="344">
        <v>1173524</v>
      </c>
      <c r="AO51" s="345">
        <v>36.799999999999997</v>
      </c>
      <c r="AP51" s="346">
        <v>316331</v>
      </c>
      <c r="AQ51" s="347">
        <v>38.6</v>
      </c>
      <c r="AR51" s="348">
        <v>-1.8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347017</v>
      </c>
      <c r="AN52" s="352">
        <v>277614</v>
      </c>
      <c r="AO52" s="353">
        <v>17</v>
      </c>
      <c r="AP52" s="354">
        <v>106387</v>
      </c>
      <c r="AQ52" s="355">
        <v>22.8</v>
      </c>
      <c r="AR52" s="356">
        <v>-5.8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1714526</v>
      </c>
      <c r="AN53" s="344">
        <v>1398471</v>
      </c>
      <c r="AO53" s="345">
        <v>19.2</v>
      </c>
      <c r="AP53" s="346">
        <v>333013</v>
      </c>
      <c r="AQ53" s="347">
        <v>5.3</v>
      </c>
      <c r="AR53" s="348">
        <v>13.9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431343</v>
      </c>
      <c r="AN54" s="352">
        <v>351830</v>
      </c>
      <c r="AO54" s="353">
        <v>26.7</v>
      </c>
      <c r="AP54" s="354">
        <v>126732</v>
      </c>
      <c r="AQ54" s="355">
        <v>19.100000000000001</v>
      </c>
      <c r="AR54" s="356">
        <v>7.6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933802</v>
      </c>
      <c r="AN55" s="344">
        <v>785368</v>
      </c>
      <c r="AO55" s="345">
        <v>-43.8</v>
      </c>
      <c r="AP55" s="346">
        <v>280458</v>
      </c>
      <c r="AQ55" s="347">
        <v>-15.8</v>
      </c>
      <c r="AR55" s="348">
        <v>-28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214600</v>
      </c>
      <c r="AN56" s="352">
        <v>180488</v>
      </c>
      <c r="AO56" s="353">
        <v>-48.7</v>
      </c>
      <c r="AP56" s="354">
        <v>127286</v>
      </c>
      <c r="AQ56" s="355">
        <v>0.4</v>
      </c>
      <c r="AR56" s="356">
        <v>-49.1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1072429</v>
      </c>
      <c r="AN57" s="344">
        <v>921331</v>
      </c>
      <c r="AO57" s="345">
        <v>17.3</v>
      </c>
      <c r="AP57" s="346">
        <v>291945</v>
      </c>
      <c r="AQ57" s="347">
        <v>4.0999999999999996</v>
      </c>
      <c r="AR57" s="348">
        <v>13.2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161756</v>
      </c>
      <c r="AN58" s="352">
        <v>138966</v>
      </c>
      <c r="AO58" s="353">
        <v>-23</v>
      </c>
      <c r="AP58" s="354">
        <v>127651</v>
      </c>
      <c r="AQ58" s="355">
        <v>0.3</v>
      </c>
      <c r="AR58" s="356">
        <v>-23.3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1075986</v>
      </c>
      <c r="AN59" s="344">
        <v>949679</v>
      </c>
      <c r="AO59" s="345">
        <v>3.1</v>
      </c>
      <c r="AP59" s="346">
        <v>291173</v>
      </c>
      <c r="AQ59" s="347">
        <v>-0.3</v>
      </c>
      <c r="AR59" s="348">
        <v>3.4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266109</v>
      </c>
      <c r="AN60" s="352">
        <v>234871</v>
      </c>
      <c r="AO60" s="353">
        <v>69</v>
      </c>
      <c r="AP60" s="354">
        <v>119071</v>
      </c>
      <c r="AQ60" s="355">
        <v>-6.7</v>
      </c>
      <c r="AR60" s="356">
        <v>75.7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1252730</v>
      </c>
      <c r="AN61" s="359">
        <v>1045675</v>
      </c>
      <c r="AO61" s="360">
        <v>6.5</v>
      </c>
      <c r="AP61" s="361">
        <v>302584</v>
      </c>
      <c r="AQ61" s="362">
        <v>6.4</v>
      </c>
      <c r="AR61" s="348">
        <v>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284165</v>
      </c>
      <c r="AN62" s="352">
        <v>236754</v>
      </c>
      <c r="AO62" s="353">
        <v>8.1999999999999993</v>
      </c>
      <c r="AP62" s="354">
        <v>121425</v>
      </c>
      <c r="AQ62" s="355">
        <v>7.2</v>
      </c>
      <c r="AR62" s="356">
        <v>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O+WdfqcFCXXWTFndeuOaPBPCMy8Ge2aX37CTDe2BnkLrxESrOxYwp3EF+bmAl4iGxEf6U9wutb6pTXiqa7wig==" saltValue="xZOs6TWN/nqu9mBHqW796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BB51" sqref="BB51:BO52"/>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SpAgRjp3BBnEH8o6147iHESNvzUQkkWH4QR0vHeVgyZHZtpcPd3+51PtCACeB7JWgDbmLRiL6sxGVhBR33TQw==" saltValue="ScAys/i/6z5J93AR1bho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election activeCell="BB51" sqref="BB51:BO52"/>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WT2UbAxBKcXhDfQNmrWa+b2OkfhT4VxqQ8LUVXx9ikHUup8rD7Tqp0pDCOeKK+dmupya85V7NCHWLHlN2fAeg==" saltValue="AVV/nL2wjtiQDQ2wp9Ar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BB51" sqref="BB51:BO5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2" t="s">
        <v>3</v>
      </c>
      <c r="D47" s="1212"/>
      <c r="E47" s="1213"/>
      <c r="F47" s="11">
        <v>55.25</v>
      </c>
      <c r="G47" s="12">
        <v>68.08</v>
      </c>
      <c r="H47" s="12">
        <v>57.16</v>
      </c>
      <c r="I47" s="12">
        <v>72.569999999999993</v>
      </c>
      <c r="J47" s="13">
        <v>74.569999999999993</v>
      </c>
    </row>
    <row r="48" spans="2:10" ht="57.75" customHeight="1" x14ac:dyDescent="0.15">
      <c r="B48" s="14"/>
      <c r="C48" s="1214" t="s">
        <v>4</v>
      </c>
      <c r="D48" s="1214"/>
      <c r="E48" s="1215"/>
      <c r="F48" s="15">
        <v>10.29</v>
      </c>
      <c r="G48" s="16">
        <v>6.82</v>
      </c>
      <c r="H48" s="16">
        <v>21.25</v>
      </c>
      <c r="I48" s="16">
        <v>17.29</v>
      </c>
      <c r="J48" s="17">
        <v>14.39</v>
      </c>
    </row>
    <row r="49" spans="2:10" ht="57.75" customHeight="1" thickBot="1" x14ac:dyDescent="0.2">
      <c r="B49" s="18"/>
      <c r="C49" s="1216" t="s">
        <v>5</v>
      </c>
      <c r="D49" s="1216"/>
      <c r="E49" s="1217"/>
      <c r="F49" s="19">
        <v>4.28</v>
      </c>
      <c r="G49" s="20" t="s">
        <v>557</v>
      </c>
      <c r="H49" s="20">
        <v>6.27</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n1PrDF95Bi2whQ32szXJMMhmWjtg4UjsVA1btz3zyYcm3ltzwGmluYFItClozZK3232kH0OotX3EywlVZxNPg==" saltValue="xNzeVYqIpc7arAAhyKkX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kumamoto</cp:lastModifiedBy>
  <cp:lastPrinted>2019-10-31T06:13:23Z</cp:lastPrinted>
  <dcterms:created xsi:type="dcterms:W3CDTF">2019-02-14T05:13:03Z</dcterms:created>
  <dcterms:modified xsi:type="dcterms:W3CDTF">2019-11-20T02:26:52Z</dcterms:modified>
</cp:coreProperties>
</file>